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il4\Downloads\"/>
    </mc:Choice>
  </mc:AlternateContent>
  <xr:revisionPtr revIDLastSave="0" documentId="13_ncr:1_{C1E91496-386B-44E8-9AFD-810231D14A3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Sheet1" sheetId="1" r:id="rId1"/>
    <sheet name="task1(a)" sheetId="3" r:id="rId2"/>
    <sheet name="task1(b)" sheetId="2" r:id="rId3"/>
    <sheet name="task1(c)" sheetId="4" r:id="rId4"/>
    <sheet name="task2" sheetId="5" r:id="rId5"/>
    <sheet name="task2(b)" sheetId="7" r:id="rId6"/>
    <sheet name="task3" sheetId="6" r:id="rId7"/>
  </sheets>
  <definedNames>
    <definedName name="_xlnm._FilterDatabase" localSheetId="0" hidden="1">Sheet1!$A$1:$M$215</definedName>
    <definedName name="_xlchart.v1.0" hidden="1">'task1(a)'!$A$2:$A$95</definedName>
    <definedName name="_xlchart.v1.1" hidden="1">'task1(a)'!$B$1</definedName>
    <definedName name="_xlchart.v1.10" hidden="1">'task1(b)'!$B$1</definedName>
    <definedName name="_xlchart.v1.11" hidden="1">'task1(b)'!$B$2:$B$54</definedName>
    <definedName name="_xlchart.v1.12" hidden="1">task3!$B$1</definedName>
    <definedName name="_xlchart.v1.13" hidden="1">task3!$B$2:$B$95</definedName>
    <definedName name="_xlchart.v1.14" hidden="1">task3!$C$1</definedName>
    <definedName name="_xlchart.v1.15" hidden="1">task3!$C$2:$C$95</definedName>
    <definedName name="_xlchart.v1.16" hidden="1">'task1(b)'!$A$2:$A$54</definedName>
    <definedName name="_xlchart.v1.17" hidden="1">'task1(b)'!$B$1</definedName>
    <definedName name="_xlchart.v1.18" hidden="1">'task1(b)'!$B$2:$B$54</definedName>
    <definedName name="_xlchart.v1.19" hidden="1">task3!$T$1</definedName>
    <definedName name="_xlchart.v1.2" hidden="1">'task1(a)'!$B$2:$B$95</definedName>
    <definedName name="_xlchart.v1.20" hidden="1">task3!$T$2:$T$53</definedName>
    <definedName name="_xlchart.v1.21" hidden="1">task3!$U$1</definedName>
    <definedName name="_xlchart.v1.22" hidden="1">task3!$U$2:$U$53</definedName>
    <definedName name="_xlchart.v1.23" hidden="1">'task1(a)'!$A$2:$A$95</definedName>
    <definedName name="_xlchart.v1.24" hidden="1">'task1(a)'!$B$1</definedName>
    <definedName name="_xlchart.v1.25" hidden="1">'task1(a)'!$B$2:$B$95</definedName>
    <definedName name="_xlchart.v1.3" hidden="1">'task1(a)'!$A$2:$A$95</definedName>
    <definedName name="_xlchart.v1.4" hidden="1">'task1(a)'!$B$1</definedName>
    <definedName name="_xlchart.v1.5" hidden="1">'task1(a)'!$B$2:$B$95</definedName>
    <definedName name="_xlchart.v1.6" hidden="1">'task1(b)'!$A$2:$A$54</definedName>
    <definedName name="_xlchart.v1.7" hidden="1">'task1(b)'!$B$1</definedName>
    <definedName name="_xlchart.v1.8" hidden="1">'task1(b)'!$B$2:$B$54</definedName>
    <definedName name="_xlchart.v1.9" hidden="1">'task1(b)'!$A$2:$A$54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I2" i="7"/>
  <c r="X42" i="6"/>
  <c r="X43" i="6"/>
  <c r="X44" i="6"/>
  <c r="X45" i="6"/>
  <c r="X46" i="6"/>
  <c r="X47" i="6"/>
  <c r="X48" i="6"/>
  <c r="X49" i="6"/>
  <c r="X50" i="6"/>
  <c r="X51" i="6"/>
  <c r="X52" i="6"/>
  <c r="X53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2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V2" i="6"/>
  <c r="P3" i="6"/>
  <c r="O3" i="6"/>
  <c r="N3" i="6"/>
  <c r="F95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2" i="6"/>
  <c r="AC3" i="6"/>
  <c r="AB3" i="6"/>
  <c r="AA3" i="6"/>
  <c r="Z3" i="6"/>
  <c r="Q7" i="5"/>
  <c r="Q8" i="5" s="1"/>
  <c r="Q6" i="5"/>
  <c r="K9" i="5"/>
  <c r="K8" i="5"/>
  <c r="K7" i="5"/>
  <c r="K6" i="5"/>
  <c r="Z2" i="4"/>
  <c r="G3" i="5"/>
  <c r="F3" i="5"/>
  <c r="K2" i="4"/>
  <c r="X2" i="3"/>
  <c r="W2" i="3"/>
  <c r="V2" i="3"/>
  <c r="U87" i="3"/>
  <c r="U88" i="3"/>
  <c r="U89" i="3"/>
  <c r="U90" i="3"/>
  <c r="U91" i="3"/>
  <c r="U92" i="3"/>
  <c r="U93" i="3"/>
  <c r="U94" i="3"/>
  <c r="U95" i="3"/>
  <c r="U78" i="3"/>
  <c r="U79" i="3"/>
  <c r="U80" i="3"/>
  <c r="U81" i="3"/>
  <c r="U82" i="3"/>
  <c r="U83" i="3"/>
  <c r="U84" i="3"/>
  <c r="U85" i="3"/>
  <c r="U86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2" i="3"/>
  <c r="S2" i="3"/>
  <c r="W2" i="2"/>
  <c r="V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20" i="2"/>
  <c r="T21" i="2"/>
  <c r="T22" i="2"/>
  <c r="T23" i="2"/>
  <c r="T24" i="2"/>
  <c r="T25" i="2"/>
  <c r="T26" i="2"/>
  <c r="T27" i="2"/>
  <c r="S47" i="2"/>
  <c r="S48" i="2"/>
  <c r="S49" i="2"/>
  <c r="S50" i="2"/>
  <c r="S51" i="2"/>
  <c r="S52" i="2"/>
  <c r="S53" i="2"/>
  <c r="S54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" i="2"/>
  <c r="R2" i="2"/>
  <c r="Q9" i="5" l="1"/>
  <c r="H3" i="5"/>
  <c r="J3" i="5" s="1"/>
  <c r="I3" i="5" l="1"/>
  <c r="Q2" i="5"/>
  <c r="P2" i="5"/>
  <c r="R2" i="5" l="1"/>
  <c r="T2" i="5" s="1"/>
  <c r="S2" i="5" l="1"/>
</calcChain>
</file>

<file path=xl/sharedStrings.xml><?xml version="1.0" encoding="utf-8"?>
<sst xmlns="http://schemas.openxmlformats.org/spreadsheetml/2006/main" count="2115" uniqueCount="59">
  <si>
    <t>Sl. No.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</si>
  <si>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</si>
  <si>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</si>
  <si>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</si>
  <si>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</si>
  <si>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</si>
  <si>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</si>
  <si>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</si>
  <si>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</si>
  <si>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</si>
  <si>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</si>
  <si>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</si>
  <si>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</si>
  <si>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</si>
  <si>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</si>
  <si>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</si>
  <si>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</si>
  <si>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</si>
  <si>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</si>
  <si>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</si>
  <si>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</si>
  <si>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</si>
  <si>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</si>
  <si>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</si>
  <si>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</si>
  <si>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</si>
  <si>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Variance</t>
  </si>
  <si>
    <t>std.dev</t>
  </si>
  <si>
    <t>coffe.var</t>
  </si>
  <si>
    <t>variance</t>
  </si>
  <si>
    <t>x_mean</t>
  </si>
  <si>
    <t>square</t>
  </si>
  <si>
    <t>maen</t>
  </si>
  <si>
    <t>coffe.vari</t>
  </si>
  <si>
    <t>mean</t>
  </si>
  <si>
    <t>Q1</t>
  </si>
  <si>
    <t>Q3</t>
  </si>
  <si>
    <t>IQR</t>
  </si>
  <si>
    <t>UF</t>
  </si>
  <si>
    <t>LF</t>
  </si>
  <si>
    <t>CORRELATION</t>
  </si>
  <si>
    <t>Std.dev</t>
  </si>
  <si>
    <t>Finace</t>
  </si>
  <si>
    <t>CONCLUSION</t>
  </si>
  <si>
    <t>There is a positive but Weak Correlatoin for both domain between mba pass% and salary</t>
  </si>
  <si>
    <t>CONCULSION</t>
  </si>
  <si>
    <t>At the present Depersion is highest</t>
  </si>
  <si>
    <t>Mean</t>
  </si>
  <si>
    <t>Coffe.var</t>
  </si>
  <si>
    <t>HR</t>
  </si>
  <si>
    <t>cofe.var</t>
  </si>
  <si>
    <t>R</t>
  </si>
  <si>
    <t>R^2</t>
  </si>
  <si>
    <t>Median</t>
  </si>
  <si>
    <t>Missing values are done with Median</t>
  </si>
  <si>
    <t>With Outliers</t>
  </si>
  <si>
    <t>Without of Outliers</t>
  </si>
  <si>
    <t>Conclusion</t>
  </si>
  <si>
    <t>More Spread of Mr&amp;Fin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</si>
</sst>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3" borderId="0" xfId="0" applyFill="1"/>
    <xf numFmtId="0" fontId="4" fillId="3" borderId="0" xfId="0" applyFont="1" applyFill="1"/>
    <xf numFmtId="0" fontId="1" fillId="0" borderId="0" xfId="0" applyFont="1"/>
    <xf numFmtId="0" fontId="0" fillId="0" borderId="1" xfId="0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'task1(c)'!$Q$1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'task1(c)'!$P$2:$P$95</c:f>
              <c:numCache>
                <c:formatCode>General</c:formatCode>
                <c:ptCount val="94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62.14</c:v>
                </c:pt>
                <c:pt idx="4">
                  <c:v>63.7</c:v>
                </c:pt>
                <c:pt idx="5">
                  <c:v>68.63</c:v>
                </c:pt>
                <c:pt idx="6">
                  <c:v>64.66</c:v>
                </c:pt>
                <c:pt idx="7">
                  <c:v>62.54</c:v>
                </c:pt>
                <c:pt idx="8">
                  <c:v>77.89</c:v>
                </c:pt>
                <c:pt idx="9">
                  <c:v>69.06</c:v>
                </c:pt>
                <c:pt idx="10">
                  <c:v>63.62</c:v>
                </c:pt>
                <c:pt idx="11">
                  <c:v>74.010000000000005</c:v>
                </c:pt>
                <c:pt idx="12">
                  <c:v>57.55</c:v>
                </c:pt>
                <c:pt idx="13">
                  <c:v>64.150000000000006</c:v>
                </c:pt>
                <c:pt idx="14">
                  <c:v>72.78</c:v>
                </c:pt>
                <c:pt idx="15">
                  <c:v>62.56</c:v>
                </c:pt>
                <c:pt idx="16">
                  <c:v>66.72</c:v>
                </c:pt>
                <c:pt idx="17">
                  <c:v>69.7</c:v>
                </c:pt>
                <c:pt idx="18">
                  <c:v>54.55</c:v>
                </c:pt>
                <c:pt idx="19">
                  <c:v>62.46</c:v>
                </c:pt>
                <c:pt idx="20">
                  <c:v>66.88</c:v>
                </c:pt>
                <c:pt idx="21">
                  <c:v>63.59</c:v>
                </c:pt>
                <c:pt idx="22">
                  <c:v>57.99</c:v>
                </c:pt>
                <c:pt idx="23">
                  <c:v>56.66</c:v>
                </c:pt>
                <c:pt idx="24">
                  <c:v>57.24</c:v>
                </c:pt>
                <c:pt idx="25">
                  <c:v>62.48</c:v>
                </c:pt>
                <c:pt idx="26">
                  <c:v>59.69</c:v>
                </c:pt>
                <c:pt idx="27">
                  <c:v>58.78</c:v>
                </c:pt>
                <c:pt idx="28">
                  <c:v>60.99</c:v>
                </c:pt>
                <c:pt idx="29">
                  <c:v>68.069999999999993</c:v>
                </c:pt>
                <c:pt idx="30">
                  <c:v>65.45</c:v>
                </c:pt>
                <c:pt idx="31">
                  <c:v>66.94</c:v>
                </c:pt>
                <c:pt idx="32">
                  <c:v>68.53</c:v>
                </c:pt>
                <c:pt idx="33">
                  <c:v>59.75</c:v>
                </c:pt>
                <c:pt idx="34">
                  <c:v>67.2</c:v>
                </c:pt>
                <c:pt idx="35">
                  <c:v>64.27</c:v>
                </c:pt>
                <c:pt idx="36">
                  <c:v>57.65</c:v>
                </c:pt>
                <c:pt idx="37">
                  <c:v>59.42</c:v>
                </c:pt>
                <c:pt idx="38">
                  <c:v>70.2</c:v>
                </c:pt>
                <c:pt idx="39">
                  <c:v>66.69</c:v>
                </c:pt>
                <c:pt idx="40">
                  <c:v>62</c:v>
                </c:pt>
                <c:pt idx="41">
                  <c:v>76.180000000000007</c:v>
                </c:pt>
                <c:pt idx="42">
                  <c:v>57.03</c:v>
                </c:pt>
                <c:pt idx="43">
                  <c:v>68.03</c:v>
                </c:pt>
                <c:pt idx="44">
                  <c:v>59.47</c:v>
                </c:pt>
                <c:pt idx="45">
                  <c:v>54.97</c:v>
                </c:pt>
                <c:pt idx="46">
                  <c:v>62.16</c:v>
                </c:pt>
                <c:pt idx="47">
                  <c:v>64.44</c:v>
                </c:pt>
                <c:pt idx="48">
                  <c:v>57.31</c:v>
                </c:pt>
                <c:pt idx="49">
                  <c:v>61.31</c:v>
                </c:pt>
                <c:pt idx="50">
                  <c:v>58.31</c:v>
                </c:pt>
                <c:pt idx="51">
                  <c:v>63.08</c:v>
                </c:pt>
                <c:pt idx="52">
                  <c:v>60.5</c:v>
                </c:pt>
                <c:pt idx="53">
                  <c:v>70.849999999999994</c:v>
                </c:pt>
                <c:pt idx="54">
                  <c:v>67.05</c:v>
                </c:pt>
                <c:pt idx="55">
                  <c:v>64.34</c:v>
                </c:pt>
                <c:pt idx="56">
                  <c:v>71</c:v>
                </c:pt>
                <c:pt idx="57">
                  <c:v>73.33</c:v>
                </c:pt>
                <c:pt idx="58">
                  <c:v>68.2</c:v>
                </c:pt>
                <c:pt idx="59">
                  <c:v>68.55</c:v>
                </c:pt>
                <c:pt idx="60">
                  <c:v>60.78</c:v>
                </c:pt>
                <c:pt idx="61">
                  <c:v>67.13</c:v>
                </c:pt>
                <c:pt idx="62">
                  <c:v>71.77</c:v>
                </c:pt>
                <c:pt idx="63">
                  <c:v>54.43</c:v>
                </c:pt>
                <c:pt idx="64">
                  <c:v>56.94</c:v>
                </c:pt>
                <c:pt idx="65">
                  <c:v>61.29</c:v>
                </c:pt>
                <c:pt idx="66">
                  <c:v>60.39</c:v>
                </c:pt>
                <c:pt idx="67">
                  <c:v>62.28</c:v>
                </c:pt>
                <c:pt idx="68">
                  <c:v>64.08</c:v>
                </c:pt>
                <c:pt idx="69">
                  <c:v>61.3</c:v>
                </c:pt>
                <c:pt idx="70">
                  <c:v>58.87</c:v>
                </c:pt>
                <c:pt idx="71">
                  <c:v>65.25</c:v>
                </c:pt>
                <c:pt idx="72">
                  <c:v>62.48</c:v>
                </c:pt>
                <c:pt idx="73">
                  <c:v>53.2</c:v>
                </c:pt>
                <c:pt idx="74">
                  <c:v>55.03</c:v>
                </c:pt>
                <c:pt idx="75">
                  <c:v>66.06</c:v>
                </c:pt>
                <c:pt idx="76">
                  <c:v>66.459999999999994</c:v>
                </c:pt>
                <c:pt idx="77">
                  <c:v>65.52</c:v>
                </c:pt>
                <c:pt idx="78">
                  <c:v>66.040000000000006</c:v>
                </c:pt>
                <c:pt idx="79">
                  <c:v>66.23</c:v>
                </c:pt>
                <c:pt idx="80">
                  <c:v>70.81</c:v>
                </c:pt>
                <c:pt idx="81">
                  <c:v>56.6</c:v>
                </c:pt>
                <c:pt idx="82">
                  <c:v>64.86</c:v>
                </c:pt>
                <c:pt idx="83">
                  <c:v>61.01</c:v>
                </c:pt>
                <c:pt idx="84">
                  <c:v>57.34</c:v>
                </c:pt>
                <c:pt idx="85">
                  <c:v>54.48</c:v>
                </c:pt>
                <c:pt idx="86">
                  <c:v>52.81</c:v>
                </c:pt>
                <c:pt idx="87">
                  <c:v>67.69</c:v>
                </c:pt>
                <c:pt idx="88">
                  <c:v>56.81</c:v>
                </c:pt>
                <c:pt idx="89">
                  <c:v>71.55</c:v>
                </c:pt>
                <c:pt idx="90">
                  <c:v>56.49</c:v>
                </c:pt>
                <c:pt idx="91">
                  <c:v>74.489999999999995</c:v>
                </c:pt>
                <c:pt idx="92">
                  <c:v>53.62</c:v>
                </c:pt>
                <c:pt idx="93">
                  <c:v>69.72</c:v>
                </c:pt>
              </c:numCache>
            </c:numRef>
          </c:xVal>
          <c:yVal>
            <c:numRef>
              <c:f>'task1(c)'!$Q$2:$Q$95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E-45C5-8036-E40F6FC6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77544"/>
        <c:axId val="442574592"/>
      </c:scatterChart>
      <c:valAx>
        <c:axId val="4425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4592"/>
        <c:crosses val="autoZero"/>
        <c:crossBetween val="midCat"/>
      </c:valAx>
      <c:valAx>
        <c:axId val="4425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'task1(c)'!$C$1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'task1(c)'!$B$2:$B$54</c:f>
              <c:numCache>
                <c:formatCode>General</c:formatCode>
                <c:ptCount val="53"/>
                <c:pt idx="0">
                  <c:v>58.8</c:v>
                </c:pt>
                <c:pt idx="1">
                  <c:v>60.85</c:v>
                </c:pt>
                <c:pt idx="2">
                  <c:v>56.7</c:v>
                </c:pt>
                <c:pt idx="3">
                  <c:v>68.81</c:v>
                </c:pt>
                <c:pt idx="4">
                  <c:v>57.69</c:v>
                </c:pt>
                <c:pt idx="5">
                  <c:v>56.7</c:v>
                </c:pt>
                <c:pt idx="6">
                  <c:v>62.21</c:v>
                </c:pt>
                <c:pt idx="7">
                  <c:v>62.74</c:v>
                </c:pt>
                <c:pt idx="8">
                  <c:v>55.47</c:v>
                </c:pt>
                <c:pt idx="9">
                  <c:v>56.86</c:v>
                </c:pt>
                <c:pt idx="10">
                  <c:v>62.9</c:v>
                </c:pt>
                <c:pt idx="11">
                  <c:v>62.98</c:v>
                </c:pt>
                <c:pt idx="12">
                  <c:v>71.040000000000006</c:v>
                </c:pt>
                <c:pt idx="13">
                  <c:v>65.56</c:v>
                </c:pt>
                <c:pt idx="14">
                  <c:v>52.71</c:v>
                </c:pt>
                <c:pt idx="15">
                  <c:v>58.46</c:v>
                </c:pt>
                <c:pt idx="16">
                  <c:v>62.35</c:v>
                </c:pt>
                <c:pt idx="17">
                  <c:v>64.36</c:v>
                </c:pt>
                <c:pt idx="18">
                  <c:v>62.36</c:v>
                </c:pt>
                <c:pt idx="19">
                  <c:v>60.44</c:v>
                </c:pt>
                <c:pt idx="20">
                  <c:v>65.83</c:v>
                </c:pt>
                <c:pt idx="21">
                  <c:v>58.23</c:v>
                </c:pt>
                <c:pt idx="22">
                  <c:v>73.52</c:v>
                </c:pt>
                <c:pt idx="23">
                  <c:v>54.8</c:v>
                </c:pt>
                <c:pt idx="24">
                  <c:v>53.94</c:v>
                </c:pt>
                <c:pt idx="25">
                  <c:v>55.01</c:v>
                </c:pt>
                <c:pt idx="26">
                  <c:v>70.48</c:v>
                </c:pt>
                <c:pt idx="27">
                  <c:v>71.489999999999995</c:v>
                </c:pt>
                <c:pt idx="28">
                  <c:v>56.7</c:v>
                </c:pt>
                <c:pt idx="29">
                  <c:v>61.26</c:v>
                </c:pt>
                <c:pt idx="30">
                  <c:v>58.4</c:v>
                </c:pt>
                <c:pt idx="31">
                  <c:v>76.260000000000005</c:v>
                </c:pt>
                <c:pt idx="32">
                  <c:v>53.49</c:v>
                </c:pt>
                <c:pt idx="33">
                  <c:v>60.98</c:v>
                </c:pt>
                <c:pt idx="34">
                  <c:v>65.63</c:v>
                </c:pt>
                <c:pt idx="35">
                  <c:v>60.41</c:v>
                </c:pt>
                <c:pt idx="36">
                  <c:v>63.23</c:v>
                </c:pt>
                <c:pt idx="37">
                  <c:v>55.14</c:v>
                </c:pt>
                <c:pt idx="38">
                  <c:v>52.72</c:v>
                </c:pt>
                <c:pt idx="39">
                  <c:v>72.290000000000006</c:v>
                </c:pt>
                <c:pt idx="40">
                  <c:v>52.38</c:v>
                </c:pt>
                <c:pt idx="41">
                  <c:v>52.64</c:v>
                </c:pt>
                <c:pt idx="42">
                  <c:v>57.9</c:v>
                </c:pt>
                <c:pt idx="43">
                  <c:v>68.069999999999993</c:v>
                </c:pt>
                <c:pt idx="44">
                  <c:v>61.82</c:v>
                </c:pt>
                <c:pt idx="45">
                  <c:v>71.430000000000007</c:v>
                </c:pt>
                <c:pt idx="46">
                  <c:v>56.63</c:v>
                </c:pt>
                <c:pt idx="47">
                  <c:v>58.95</c:v>
                </c:pt>
                <c:pt idx="48">
                  <c:v>69.709999999999994</c:v>
                </c:pt>
                <c:pt idx="49">
                  <c:v>55.8</c:v>
                </c:pt>
                <c:pt idx="50">
                  <c:v>60.11</c:v>
                </c:pt>
                <c:pt idx="51">
                  <c:v>58.3</c:v>
                </c:pt>
                <c:pt idx="52">
                  <c:v>60.23</c:v>
                </c:pt>
              </c:numCache>
            </c:numRef>
          </c:xVal>
          <c:yVal>
            <c:numRef>
              <c:f>'task1(c)'!$C$2:$C$54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BBC-8723-5D726D8B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75960"/>
        <c:axId val="481778912"/>
      </c:scatterChart>
      <c:valAx>
        <c:axId val="4817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8912"/>
        <c:crosses val="autoZero"/>
        <c:crossBetween val="midCat"/>
      </c:valAx>
      <c:valAx>
        <c:axId val="4817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Sheet1!$J$2:$J$215</c:f>
              <c:strCache>
                <c:ptCount val="52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Mkt&amp;HR</c:v>
                </c:pt>
                <c:pt idx="47">
                  <c:v>Mkt&amp;HR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</c:strCache>
            </c:strRef>
          </c:xVal>
          <c:yVal>
            <c:numRef>
              <c:f>Sheet1!$M$2:$M$215</c:f>
              <c:numCache>
                <c:formatCode>General</c:formatCode>
                <c:ptCount val="52"/>
                <c:pt idx="0">
                  <c:v>260000</c:v>
                </c:pt>
                <c:pt idx="1">
                  <c:v>265000</c:v>
                </c:pt>
                <c:pt idx="2">
                  <c:v>360000</c:v>
                </c:pt>
                <c:pt idx="3">
                  <c:v>265000</c:v>
                </c:pt>
                <c:pt idx="4">
                  <c:v>250000</c:v>
                </c:pt>
                <c:pt idx="5">
                  <c:v>278000</c:v>
                </c:pt>
                <c:pt idx="6">
                  <c:v>300000</c:v>
                </c:pt>
                <c:pt idx="7">
                  <c:v>320000</c:v>
                </c:pt>
                <c:pt idx="8">
                  <c:v>240000</c:v>
                </c:pt>
                <c:pt idx="9">
                  <c:v>300000</c:v>
                </c:pt>
                <c:pt idx="10">
                  <c:v>200000</c:v>
                </c:pt>
                <c:pt idx="11">
                  <c:v>450000</c:v>
                </c:pt>
                <c:pt idx="12">
                  <c:v>216000</c:v>
                </c:pt>
                <c:pt idx="13">
                  <c:v>220000</c:v>
                </c:pt>
                <c:pt idx="14">
                  <c:v>275000</c:v>
                </c:pt>
                <c:pt idx="15">
                  <c:v>240000</c:v>
                </c:pt>
                <c:pt idx="16">
                  <c:v>210000</c:v>
                </c:pt>
                <c:pt idx="17">
                  <c:v>210000</c:v>
                </c:pt>
                <c:pt idx="18">
                  <c:v>380000</c:v>
                </c:pt>
                <c:pt idx="19">
                  <c:v>240000</c:v>
                </c:pt>
                <c:pt idx="20">
                  <c:v>360000</c:v>
                </c:pt>
                <c:pt idx="21">
                  <c:v>200000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276000</c:v>
                </c:pt>
                <c:pt idx="26">
                  <c:v>250000</c:v>
                </c:pt>
                <c:pt idx="27">
                  <c:v>240000</c:v>
                </c:pt>
                <c:pt idx="28">
                  <c:v>250000</c:v>
                </c:pt>
                <c:pt idx="29">
                  <c:v>250000</c:v>
                </c:pt>
                <c:pt idx="30">
                  <c:v>400000</c:v>
                </c:pt>
                <c:pt idx="31">
                  <c:v>300000</c:v>
                </c:pt>
                <c:pt idx="32">
                  <c:v>250000</c:v>
                </c:pt>
                <c:pt idx="33">
                  <c:v>200000</c:v>
                </c:pt>
                <c:pt idx="34">
                  <c:v>225000</c:v>
                </c:pt>
                <c:pt idx="35">
                  <c:v>400000</c:v>
                </c:pt>
                <c:pt idx="36">
                  <c:v>233000</c:v>
                </c:pt>
                <c:pt idx="37">
                  <c:v>255000</c:v>
                </c:pt>
                <c:pt idx="38">
                  <c:v>300000</c:v>
                </c:pt>
                <c:pt idx="39">
                  <c:v>240000</c:v>
                </c:pt>
                <c:pt idx="40">
                  <c:v>300000</c:v>
                </c:pt>
                <c:pt idx="41">
                  <c:v>220000</c:v>
                </c:pt>
                <c:pt idx="42">
                  <c:v>350000</c:v>
                </c:pt>
                <c:pt idx="43">
                  <c:v>276000</c:v>
                </c:pt>
                <c:pt idx="44">
                  <c:v>252000</c:v>
                </c:pt>
                <c:pt idx="45">
                  <c:v>300000</c:v>
                </c:pt>
                <c:pt idx="46">
                  <c:v>275000</c:v>
                </c:pt>
                <c:pt idx="47">
                  <c:v>260000</c:v>
                </c:pt>
                <c:pt idx="48">
                  <c:v>265000</c:v>
                </c:pt>
                <c:pt idx="49">
                  <c:v>240000</c:v>
                </c:pt>
                <c:pt idx="50">
                  <c:v>260000</c:v>
                </c:pt>
                <c:pt idx="51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F-4788-8657-52206CC6B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7464"/>
        <c:axId val="317004840"/>
      </c:scatterChart>
      <c:valAx>
        <c:axId val="31700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4840"/>
        <c:crosses val="autoZero"/>
        <c:crossBetween val="midCat"/>
      </c:valAx>
      <c:valAx>
        <c:axId val="3170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Mrk&amp;HR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Sheet1!$J$2:$J$215</c:f>
              <c:strCache>
                <c:ptCount val="52"/>
                <c:pt idx="0">
                  <c:v>Mkt&amp;HR</c:v>
                </c:pt>
                <c:pt idx="1">
                  <c:v>Mkt&amp;HR</c:v>
                </c:pt>
                <c:pt idx="2">
                  <c:v>Mkt&amp;HR</c:v>
                </c:pt>
                <c:pt idx="3">
                  <c:v>Mkt&amp;HR</c:v>
                </c:pt>
                <c:pt idx="4">
                  <c:v>Mkt&amp;HR</c:v>
                </c:pt>
                <c:pt idx="5">
                  <c:v>Mkt&amp;HR</c:v>
                </c:pt>
                <c:pt idx="6">
                  <c:v>Mkt&amp;HR</c:v>
                </c:pt>
                <c:pt idx="7">
                  <c:v>Mkt&amp;HR</c:v>
                </c:pt>
                <c:pt idx="8">
                  <c:v>Mkt&amp;HR</c:v>
                </c:pt>
                <c:pt idx="9">
                  <c:v>Mkt&amp;HR</c:v>
                </c:pt>
                <c:pt idx="10">
                  <c:v>Mkt&amp;HR</c:v>
                </c:pt>
                <c:pt idx="11">
                  <c:v>Mkt&amp;HR</c:v>
                </c:pt>
                <c:pt idx="12">
                  <c:v>Mkt&amp;HR</c:v>
                </c:pt>
                <c:pt idx="13">
                  <c:v>Mkt&amp;HR</c:v>
                </c:pt>
                <c:pt idx="14">
                  <c:v>Mkt&amp;HR</c:v>
                </c:pt>
                <c:pt idx="15">
                  <c:v>Mkt&amp;HR</c:v>
                </c:pt>
                <c:pt idx="16">
                  <c:v>Mkt&amp;HR</c:v>
                </c:pt>
                <c:pt idx="17">
                  <c:v>Mkt&amp;HR</c:v>
                </c:pt>
                <c:pt idx="18">
                  <c:v>Mkt&amp;HR</c:v>
                </c:pt>
                <c:pt idx="19">
                  <c:v>Mkt&amp;HR</c:v>
                </c:pt>
                <c:pt idx="20">
                  <c:v>Mkt&amp;HR</c:v>
                </c:pt>
                <c:pt idx="21">
                  <c:v>Mkt&amp;HR</c:v>
                </c:pt>
                <c:pt idx="22">
                  <c:v>Mkt&amp;HR</c:v>
                </c:pt>
                <c:pt idx="23">
                  <c:v>Mkt&amp;HR</c:v>
                </c:pt>
                <c:pt idx="24">
                  <c:v>Mkt&amp;HR</c:v>
                </c:pt>
                <c:pt idx="25">
                  <c:v>Mkt&amp;HR</c:v>
                </c:pt>
                <c:pt idx="26">
                  <c:v>Mkt&amp;HR</c:v>
                </c:pt>
                <c:pt idx="27">
                  <c:v>Mkt&amp;HR</c:v>
                </c:pt>
                <c:pt idx="28">
                  <c:v>Mkt&amp;HR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Mkt&amp;HR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Mkt&amp;HR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Mkt&amp;HR</c:v>
                </c:pt>
                <c:pt idx="39">
                  <c:v>Mkt&amp;HR</c:v>
                </c:pt>
                <c:pt idx="40">
                  <c:v>Mkt&amp;HR</c:v>
                </c:pt>
                <c:pt idx="41">
                  <c:v>Mkt&amp;HR</c:v>
                </c:pt>
                <c:pt idx="42">
                  <c:v>Mkt&amp;HR</c:v>
                </c:pt>
                <c:pt idx="43">
                  <c:v>Mkt&amp;HR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Mkt&amp;HR</c:v>
                </c:pt>
                <c:pt idx="47">
                  <c:v>Mkt&amp;HR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</c:strCache>
            </c:strRef>
          </c:xVal>
          <c:yVal>
            <c:numRef>
              <c:f>Sheet1!$M$2:$M$215</c:f>
              <c:numCache>
                <c:formatCode>General</c:formatCode>
                <c:ptCount val="52"/>
                <c:pt idx="0">
                  <c:v>260000</c:v>
                </c:pt>
                <c:pt idx="1">
                  <c:v>265000</c:v>
                </c:pt>
                <c:pt idx="2">
                  <c:v>360000</c:v>
                </c:pt>
                <c:pt idx="3">
                  <c:v>265000</c:v>
                </c:pt>
                <c:pt idx="4">
                  <c:v>250000</c:v>
                </c:pt>
                <c:pt idx="5">
                  <c:v>278000</c:v>
                </c:pt>
                <c:pt idx="6">
                  <c:v>300000</c:v>
                </c:pt>
                <c:pt idx="7">
                  <c:v>320000</c:v>
                </c:pt>
                <c:pt idx="8">
                  <c:v>240000</c:v>
                </c:pt>
                <c:pt idx="9">
                  <c:v>300000</c:v>
                </c:pt>
                <c:pt idx="10">
                  <c:v>200000</c:v>
                </c:pt>
                <c:pt idx="11">
                  <c:v>450000</c:v>
                </c:pt>
                <c:pt idx="12">
                  <c:v>216000</c:v>
                </c:pt>
                <c:pt idx="13">
                  <c:v>220000</c:v>
                </c:pt>
                <c:pt idx="14">
                  <c:v>275000</c:v>
                </c:pt>
                <c:pt idx="15">
                  <c:v>240000</c:v>
                </c:pt>
                <c:pt idx="16">
                  <c:v>210000</c:v>
                </c:pt>
                <c:pt idx="17">
                  <c:v>210000</c:v>
                </c:pt>
                <c:pt idx="18">
                  <c:v>380000</c:v>
                </c:pt>
                <c:pt idx="19">
                  <c:v>240000</c:v>
                </c:pt>
                <c:pt idx="20">
                  <c:v>360000</c:v>
                </c:pt>
                <c:pt idx="21">
                  <c:v>200000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276000</c:v>
                </c:pt>
                <c:pt idx="26">
                  <c:v>250000</c:v>
                </c:pt>
                <c:pt idx="27">
                  <c:v>240000</c:v>
                </c:pt>
                <c:pt idx="28">
                  <c:v>250000</c:v>
                </c:pt>
                <c:pt idx="29">
                  <c:v>250000</c:v>
                </c:pt>
                <c:pt idx="30">
                  <c:v>400000</c:v>
                </c:pt>
                <c:pt idx="31">
                  <c:v>300000</c:v>
                </c:pt>
                <c:pt idx="32">
                  <c:v>250000</c:v>
                </c:pt>
                <c:pt idx="33">
                  <c:v>200000</c:v>
                </c:pt>
                <c:pt idx="34">
                  <c:v>225000</c:v>
                </c:pt>
                <c:pt idx="35">
                  <c:v>400000</c:v>
                </c:pt>
                <c:pt idx="36">
                  <c:v>233000</c:v>
                </c:pt>
                <c:pt idx="37">
                  <c:v>255000</c:v>
                </c:pt>
                <c:pt idx="38">
                  <c:v>300000</c:v>
                </c:pt>
                <c:pt idx="39">
                  <c:v>240000</c:v>
                </c:pt>
                <c:pt idx="40">
                  <c:v>300000</c:v>
                </c:pt>
                <c:pt idx="41">
                  <c:v>220000</c:v>
                </c:pt>
                <c:pt idx="42">
                  <c:v>350000</c:v>
                </c:pt>
                <c:pt idx="43">
                  <c:v>276000</c:v>
                </c:pt>
                <c:pt idx="44">
                  <c:v>252000</c:v>
                </c:pt>
                <c:pt idx="45">
                  <c:v>300000</c:v>
                </c:pt>
                <c:pt idx="46">
                  <c:v>275000</c:v>
                </c:pt>
                <c:pt idx="47">
                  <c:v>260000</c:v>
                </c:pt>
                <c:pt idx="48">
                  <c:v>265000</c:v>
                </c:pt>
                <c:pt idx="49">
                  <c:v>240000</c:v>
                </c:pt>
                <c:pt idx="50">
                  <c:v>260000</c:v>
                </c:pt>
                <c:pt idx="51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C-4527-84CD-C40CBE4A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72840"/>
        <c:axId val="404070544"/>
      </c:scatterChart>
      <c:valAx>
        <c:axId val="4040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0544"/>
        <c:crosses val="autoZero"/>
        <c:crossBetween val="midCat"/>
      </c:valAx>
      <c:valAx>
        <c:axId val="404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Marking of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Marking of Finance</a:t>
          </a:r>
        </a:p>
      </cx:txPr>
    </cx:title>
    <cx:plotArea>
      <cx:plotAreaRegion>
        <cx:series layoutId="clusteredColumn" uniqueId="{26FA2D30-32B0-49DE-B886-0B15E980B9F4}">
          <cx:tx>
            <cx:txData>
              <cx:f>_xlchart.v1.4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283BC029-73AF-49AD-A878-C1801FCEEFE6}">
          <cx:tx>
            <cx:txData>
              <cx:f>_xlchart.v1.1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Marking of 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Marking of HR</a:t>
          </a:r>
        </a:p>
      </cx:txPr>
    </cx:title>
    <cx:plotArea>
      <cx:plotAreaRegion>
        <cx:series layoutId="clusteredColumn" uniqueId="{914A2F8D-8444-4043-A103-CE4BB0E12E04}">
          <cx:tx>
            <cx:txData>
              <cx:f>_xlchart.v1.10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8F94C90F-D8C3-44FA-8CC9-688BC06383A2}">
          <cx:tx>
            <cx:txData>
              <cx:f>_xlchart.v1.7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5DB229A4-2549-45F0-BAAF-845AA6D10118}" formatIdx="0">
          <cx:tx>
            <cx:txData>
              <cx:f>_xlchart.v1.12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188C5D80-A065-45A9-BAA2-F43FCF46204C}" formatIdx="1">
          <cx:tx>
            <cx:txData>
              <cx:f>_xlchart.v1.14</cx:f>
              <cx:v>mba_p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C451A62A-670A-4599-84D4-A467FDC4BC3B}" formatIdx="0">
          <cx:tx>
            <cx:txData>
              <cx:f>_xlchart.v1.19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EC109481-FBF9-4CF1-892D-48FC397F0519}" formatIdx="1">
          <cx:tx>
            <cx:txData>
              <cx:f>_xlchart.v1.21</cx:f>
              <cx:v>mba_p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plotArea>
      <cx:plotAreaRegion>
        <cx:series layoutId="boxWhisker" uniqueId="{283BC029-73AF-49AD-A878-C1801FCEEFE6}">
          <cx:tx>
            <cx:txData>
              <cx:f>_xlchart.v1.24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series layoutId="boxWhisker" uniqueId="{8F94C90F-D8C3-44FA-8CC9-688BC06383A2}">
          <cx:tx>
            <cx:txData>
              <cx:f>_xlchart.v1.17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167640</xdr:rowOff>
    </xdr:from>
    <xdr:to>
      <xdr:col>10</xdr:col>
      <xdr:colOff>167640</xdr:colOff>
      <xdr:row>14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465238-3670-5A6C-A729-309FE299A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280" y="350520"/>
              <a:ext cx="402336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83820</xdr:colOff>
      <xdr:row>2</xdr:row>
      <xdr:rowOff>60960</xdr:rowOff>
    </xdr:from>
    <xdr:to>
      <xdr:col>17</xdr:col>
      <xdr:colOff>251460</xdr:colOff>
      <xdr:row>14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569E45-22FB-283F-8C89-439C4B5A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420" y="426720"/>
              <a:ext cx="3825240" cy="225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</xdr:row>
      <xdr:rowOff>30480</xdr:rowOff>
    </xdr:from>
    <xdr:to>
      <xdr:col>8</xdr:col>
      <xdr:colOff>419100</xdr:colOff>
      <xdr:row>14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E4D4F7-9991-7548-C760-0FF3A53F4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" y="213360"/>
              <a:ext cx="3970020" cy="2373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160020</xdr:colOff>
      <xdr:row>1</xdr:row>
      <xdr:rowOff>68580</xdr:rowOff>
    </xdr:from>
    <xdr:to>
      <xdr:col>15</xdr:col>
      <xdr:colOff>533400</xdr:colOff>
      <xdr:row>14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B5B206-54E4-C79C-B286-DF6C1785C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251460"/>
              <a:ext cx="4030980" cy="2396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53340</xdr:rowOff>
    </xdr:from>
    <xdr:to>
      <xdr:col>23</xdr:col>
      <xdr:colOff>99060</xdr:colOff>
      <xdr:row>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0F966-15ED-8909-7E68-AAA5195F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2</xdr:row>
      <xdr:rowOff>60960</xdr:rowOff>
    </xdr:from>
    <xdr:to>
      <xdr:col>9</xdr:col>
      <xdr:colOff>281940</xdr:colOff>
      <xdr:row>16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143ED-E992-F133-9967-6DBDF4BF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10</xdr:row>
      <xdr:rowOff>30480</xdr:rowOff>
    </xdr:from>
    <xdr:to>
      <xdr:col>22</xdr:col>
      <xdr:colOff>22860</xdr:colOff>
      <xdr:row>23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E5108-3D22-4089-A905-9D757D96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9</xdr:row>
      <xdr:rowOff>144780</xdr:rowOff>
    </xdr:from>
    <xdr:to>
      <xdr:col>8</xdr:col>
      <xdr:colOff>335280</xdr:colOff>
      <xdr:row>23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14366-151D-4E70-8129-217E0B8E8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68580</xdr:rowOff>
    </xdr:from>
    <xdr:to>
      <xdr:col>12</xdr:col>
      <xdr:colOff>434340</xdr:colOff>
      <xdr:row>14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59DAF4-C433-DA29-60A5-0ECDBBB2D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7180" y="68580"/>
              <a:ext cx="40005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243840</xdr:colOff>
      <xdr:row>4</xdr:row>
      <xdr:rowOff>68580</xdr:rowOff>
    </xdr:from>
    <xdr:to>
      <xdr:col>29</xdr:col>
      <xdr:colOff>335280</xdr:colOff>
      <xdr:row>17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A1A0160-72F1-5624-E652-077628158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80080" y="800100"/>
              <a:ext cx="3429000" cy="2350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60960</xdr:colOff>
      <xdr:row>15</xdr:row>
      <xdr:rowOff>129540</xdr:rowOff>
    </xdr:from>
    <xdr:to>
      <xdr:col>12</xdr:col>
      <xdr:colOff>228600</xdr:colOff>
      <xdr:row>28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748FE1-70DB-4E2C-9641-24BBA2F81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2872740"/>
              <a:ext cx="3825240" cy="225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190500</xdr:colOff>
      <xdr:row>17</xdr:row>
      <xdr:rowOff>114300</xdr:rowOff>
    </xdr:from>
    <xdr:to>
      <xdr:col>29</xdr:col>
      <xdr:colOff>548640</xdr:colOff>
      <xdr:row>29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02AD8F1-0CC5-40FA-A479-3AFB684F2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6740" y="3223260"/>
              <a:ext cx="3695700" cy="2160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"/>
  <sheetViews>
    <sheetView topLeftCell="D1" workbookViewId="0">
      <selection activeCell="O38" sqref="O38"/>
    </sheetView>
  </sheetViews>
  <sheetFormatPr defaultRowHeight="14.4" x14ac:dyDescent="0.3"/>
  <sheetData>
    <row r="1" spans="1:13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3">
      <c r="A2" s="1">
        <v>1</v>
      </c>
      <c r="B2" s="1" t="s">
        <v>12</v>
      </c>
      <c r="C2" s="1">
        <v>67</v>
      </c>
      <c r="D2" s="1">
        <v>91</v>
      </c>
      <c r="E2" s="1" t="s">
        <v>13</v>
      </c>
      <c r="F2" s="1">
        <v>58</v>
      </c>
      <c r="G2" s="1" t="s">
        <v>14</v>
      </c>
      <c r="H2" s="1" t="s">
        <v>15</v>
      </c>
      <c r="I2" s="1">
        <v>55</v>
      </c>
      <c r="J2" s="1"/>
      <c r="K2" s="1">
        <v>58.8</v>
      </c>
      <c r="L2" s="1"/>
      <c r="M2" s="1">
        <v>270000</v>
      </c>
    </row>
    <row r="3" spans="1:13" hidden="1" x14ac:dyDescent="0.3">
      <c r="A3" s="1">
        <v>2</v>
      </c>
      <c r="B3" s="1" t="s">
        <v>12</v>
      </c>
      <c r="C3" s="1">
        <v>79.33</v>
      </c>
      <c r="D3" s="1">
        <v>78.33</v>
      </c>
      <c r="E3" s="1" t="s">
        <v>18</v>
      </c>
      <c r="F3" s="1">
        <v>77.48</v>
      </c>
      <c r="G3" s="1" t="s">
        <v>14</v>
      </c>
      <c r="H3" s="1" t="s">
        <v>19</v>
      </c>
      <c r="I3" s="1">
        <v>86.5</v>
      </c>
      <c r="J3" s="1" t="s">
        <v>20</v>
      </c>
      <c r="K3" s="1">
        <v>66.28</v>
      </c>
      <c r="L3" s="1" t="s">
        <v>17</v>
      </c>
      <c r="M3" s="1">
        <v>200000</v>
      </c>
    </row>
    <row r="4" spans="1:13" hidden="1" x14ac:dyDescent="0.3">
      <c r="A4" s="1">
        <v>3</v>
      </c>
      <c r="B4" s="1" t="s">
        <v>12</v>
      </c>
      <c r="C4" s="1">
        <v>65</v>
      </c>
      <c r="D4" s="1">
        <v>68</v>
      </c>
      <c r="E4" s="1" t="s">
        <v>21</v>
      </c>
      <c r="F4" s="1">
        <v>64</v>
      </c>
      <c r="G4" s="1" t="s">
        <v>22</v>
      </c>
      <c r="H4" s="1" t="s">
        <v>15</v>
      </c>
      <c r="I4" s="1">
        <v>75</v>
      </c>
      <c r="J4" s="1" t="s">
        <v>20</v>
      </c>
      <c r="K4" s="1">
        <v>57.8</v>
      </c>
      <c r="L4" s="1" t="s">
        <v>17</v>
      </c>
      <c r="M4" s="1">
        <v>250000</v>
      </c>
    </row>
    <row r="5" spans="1:13" hidden="1" x14ac:dyDescent="0.3">
      <c r="A5" s="1">
        <v>4</v>
      </c>
      <c r="B5" s="1" t="s">
        <v>12</v>
      </c>
      <c r="C5" s="1">
        <v>56</v>
      </c>
      <c r="D5" s="1">
        <v>52</v>
      </c>
      <c r="E5" s="1" t="s">
        <v>18</v>
      </c>
      <c r="F5" s="1">
        <v>52</v>
      </c>
      <c r="G5" s="1" t="s">
        <v>14</v>
      </c>
      <c r="H5" s="1" t="s">
        <v>15</v>
      </c>
      <c r="I5" s="1">
        <v>66</v>
      </c>
      <c r="J5" s="1" t="s">
        <v>16</v>
      </c>
      <c r="K5" s="1">
        <v>59.43</v>
      </c>
      <c r="L5" s="1" t="s">
        <v>23</v>
      </c>
      <c r="M5" s="1"/>
    </row>
    <row r="6" spans="1:13" hidden="1" x14ac:dyDescent="0.3">
      <c r="A6" s="1">
        <v>5</v>
      </c>
      <c r="B6" s="1" t="s">
        <v>12</v>
      </c>
      <c r="C6" s="1">
        <v>85.8</v>
      </c>
      <c r="D6" s="1">
        <v>73.599999999999994</v>
      </c>
      <c r="E6" s="1" t="s">
        <v>13</v>
      </c>
      <c r="F6" s="1">
        <v>73.3</v>
      </c>
      <c r="G6" s="1" t="s">
        <v>22</v>
      </c>
      <c r="H6" s="1" t="s">
        <v>15</v>
      </c>
      <c r="I6" s="1">
        <v>96.8</v>
      </c>
      <c r="J6" s="1" t="s">
        <v>20</v>
      </c>
      <c r="K6" s="1">
        <v>55.5</v>
      </c>
      <c r="L6" s="1" t="s">
        <v>17</v>
      </c>
      <c r="M6" s="1">
        <v>425000</v>
      </c>
    </row>
    <row r="7" spans="1:13" hidden="1" x14ac:dyDescent="0.3">
      <c r="A7" s="1">
        <v>6</v>
      </c>
      <c r="B7" s="1" t="s">
        <v>12</v>
      </c>
      <c r="C7" s="1">
        <v>55</v>
      </c>
      <c r="D7" s="1">
        <v>49.8</v>
      </c>
      <c r="E7" s="1" t="s">
        <v>18</v>
      </c>
      <c r="F7" s="1">
        <v>67.25</v>
      </c>
      <c r="G7" s="1" t="s">
        <v>14</v>
      </c>
      <c r="H7" s="1" t="s">
        <v>19</v>
      </c>
      <c r="I7" s="1">
        <v>55</v>
      </c>
      <c r="J7" s="1" t="s">
        <v>20</v>
      </c>
      <c r="K7" s="1">
        <v>51.58</v>
      </c>
      <c r="L7" s="1" t="s">
        <v>23</v>
      </c>
      <c r="M7" s="1"/>
    </row>
    <row r="8" spans="1:13" hidden="1" x14ac:dyDescent="0.3">
      <c r="A8" s="1">
        <v>7</v>
      </c>
      <c r="B8" s="1" t="s">
        <v>24</v>
      </c>
      <c r="C8" s="1">
        <v>46</v>
      </c>
      <c r="D8" s="1">
        <v>49.2</v>
      </c>
      <c r="E8" s="1" t="s">
        <v>13</v>
      </c>
      <c r="F8" s="1">
        <v>79</v>
      </c>
      <c r="G8" s="1" t="s">
        <v>22</v>
      </c>
      <c r="H8" s="1" t="s">
        <v>15</v>
      </c>
      <c r="I8" s="1">
        <v>74.28</v>
      </c>
      <c r="J8" s="1" t="s">
        <v>20</v>
      </c>
      <c r="K8" s="1">
        <v>53.29</v>
      </c>
      <c r="L8" s="1" t="s">
        <v>23</v>
      </c>
      <c r="M8" s="1"/>
    </row>
    <row r="9" spans="1:13" hidden="1" x14ac:dyDescent="0.3">
      <c r="A9" s="1">
        <v>8</v>
      </c>
      <c r="B9" s="1" t="s">
        <v>12</v>
      </c>
      <c r="C9" s="1">
        <v>82</v>
      </c>
      <c r="D9" s="1">
        <v>64</v>
      </c>
      <c r="E9" s="1" t="s">
        <v>18</v>
      </c>
      <c r="F9" s="1">
        <v>66</v>
      </c>
      <c r="G9" s="1" t="s">
        <v>14</v>
      </c>
      <c r="H9" s="1" t="s">
        <v>19</v>
      </c>
      <c r="I9" s="1">
        <v>67</v>
      </c>
      <c r="J9" s="1" t="s">
        <v>20</v>
      </c>
      <c r="K9" s="1">
        <v>62.14</v>
      </c>
      <c r="L9" s="1" t="s">
        <v>17</v>
      </c>
      <c r="M9" s="1">
        <v>252000</v>
      </c>
    </row>
    <row r="10" spans="1:13" hidden="1" x14ac:dyDescent="0.3">
      <c r="A10" s="1">
        <v>10</v>
      </c>
      <c r="B10" s="1" t="s">
        <v>12</v>
      </c>
      <c r="C10" s="1">
        <v>58</v>
      </c>
      <c r="D10" s="1">
        <v>70</v>
      </c>
      <c r="E10" s="1" t="s">
        <v>13</v>
      </c>
      <c r="F10" s="1">
        <v>61</v>
      </c>
      <c r="G10" s="1" t="s">
        <v>22</v>
      </c>
      <c r="H10" s="1" t="s">
        <v>15</v>
      </c>
      <c r="I10" s="1">
        <v>54</v>
      </c>
      <c r="J10" s="1" t="s">
        <v>20</v>
      </c>
      <c r="K10" s="1">
        <v>52.21</v>
      </c>
      <c r="L10" s="1" t="s">
        <v>23</v>
      </c>
      <c r="M10" s="1"/>
    </row>
    <row r="11" spans="1:13" x14ac:dyDescent="0.3">
      <c r="A11" s="1">
        <v>11</v>
      </c>
      <c r="B11" s="1" t="s">
        <v>12</v>
      </c>
      <c r="C11" s="1">
        <v>58</v>
      </c>
      <c r="D11" s="1">
        <v>61</v>
      </c>
      <c r="E11" s="1" t="s">
        <v>13</v>
      </c>
      <c r="F11" s="1">
        <v>60</v>
      </c>
      <c r="G11" s="1" t="s">
        <v>22</v>
      </c>
      <c r="H11" s="1" t="s">
        <v>19</v>
      </c>
      <c r="I11" s="1">
        <v>62</v>
      </c>
      <c r="J11" s="1" t="s">
        <v>16</v>
      </c>
      <c r="K11" s="1">
        <v>60.85</v>
      </c>
      <c r="L11" s="1" t="s">
        <v>17</v>
      </c>
      <c r="M11" s="1">
        <v>260000</v>
      </c>
    </row>
    <row r="12" spans="1:13" hidden="1" x14ac:dyDescent="0.3">
      <c r="A12" s="1">
        <v>12</v>
      </c>
      <c r="B12" s="1" t="s">
        <v>12</v>
      </c>
      <c r="C12" s="1">
        <v>69.599999999999994</v>
      </c>
      <c r="D12" s="1">
        <v>68.400000000000006</v>
      </c>
      <c r="E12" s="1" t="s">
        <v>13</v>
      </c>
      <c r="F12" s="1">
        <v>78.3</v>
      </c>
      <c r="G12" s="1" t="s">
        <v>22</v>
      </c>
      <c r="H12" s="1" t="s">
        <v>19</v>
      </c>
      <c r="I12" s="1">
        <v>60</v>
      </c>
      <c r="J12" s="1" t="s">
        <v>20</v>
      </c>
      <c r="K12" s="1">
        <v>63.7</v>
      </c>
      <c r="L12" s="1" t="s">
        <v>17</v>
      </c>
      <c r="M12" s="1">
        <v>250000</v>
      </c>
    </row>
    <row r="13" spans="1:13" hidden="1" x14ac:dyDescent="0.3">
      <c r="A13" s="1">
        <v>13</v>
      </c>
      <c r="B13" s="1" t="s">
        <v>24</v>
      </c>
      <c r="C13" s="1">
        <v>47</v>
      </c>
      <c r="D13" s="1">
        <v>55</v>
      </c>
      <c r="E13" s="1" t="s">
        <v>18</v>
      </c>
      <c r="F13" s="1">
        <v>65</v>
      </c>
      <c r="G13" s="1" t="s">
        <v>22</v>
      </c>
      <c r="H13" s="1" t="s">
        <v>15</v>
      </c>
      <c r="I13" s="1">
        <v>62</v>
      </c>
      <c r="J13" s="1" t="s">
        <v>16</v>
      </c>
      <c r="K13" s="1">
        <v>65.040000000000006</v>
      </c>
      <c r="L13" s="1" t="s">
        <v>23</v>
      </c>
      <c r="M13" s="1"/>
    </row>
    <row r="14" spans="1:13" hidden="1" x14ac:dyDescent="0.3">
      <c r="A14" s="1">
        <v>14</v>
      </c>
      <c r="B14" s="1" t="s">
        <v>24</v>
      </c>
      <c r="C14" s="1">
        <v>77</v>
      </c>
      <c r="D14" s="1">
        <v>87</v>
      </c>
      <c r="E14" s="1" t="s">
        <v>13</v>
      </c>
      <c r="F14" s="1">
        <v>59</v>
      </c>
      <c r="G14" s="1" t="s">
        <v>22</v>
      </c>
      <c r="H14" s="1" t="s">
        <v>15</v>
      </c>
      <c r="I14" s="1">
        <v>68</v>
      </c>
      <c r="J14" s="1" t="s">
        <v>20</v>
      </c>
      <c r="K14" s="1">
        <v>68.63</v>
      </c>
      <c r="L14" s="1" t="s">
        <v>17</v>
      </c>
      <c r="M14" s="1">
        <v>218000</v>
      </c>
    </row>
    <row r="15" spans="1:13" hidden="1" x14ac:dyDescent="0.3">
      <c r="A15" s="1">
        <v>15</v>
      </c>
      <c r="B15" s="1" t="s">
        <v>12</v>
      </c>
      <c r="C15" s="1">
        <v>62</v>
      </c>
      <c r="D15" s="1">
        <v>47</v>
      </c>
      <c r="E15" s="1" t="s">
        <v>13</v>
      </c>
      <c r="F15" s="1">
        <v>50</v>
      </c>
      <c r="G15" s="1" t="s">
        <v>22</v>
      </c>
      <c r="H15" s="1" t="s">
        <v>15</v>
      </c>
      <c r="I15" s="1">
        <v>76</v>
      </c>
      <c r="J15" s="1" t="s">
        <v>16</v>
      </c>
      <c r="K15" s="1">
        <v>54.96</v>
      </c>
      <c r="L15" s="1" t="s">
        <v>23</v>
      </c>
      <c r="M15" s="1"/>
    </row>
    <row r="16" spans="1:13" hidden="1" x14ac:dyDescent="0.3">
      <c r="A16" s="1">
        <v>16</v>
      </c>
      <c r="B16" s="1" t="s">
        <v>24</v>
      </c>
      <c r="C16" s="1">
        <v>65</v>
      </c>
      <c r="D16" s="1">
        <v>75</v>
      </c>
      <c r="E16" s="1" t="s">
        <v>13</v>
      </c>
      <c r="F16" s="1">
        <v>69</v>
      </c>
      <c r="G16" s="1" t="s">
        <v>22</v>
      </c>
      <c r="H16" s="1" t="s">
        <v>19</v>
      </c>
      <c r="I16" s="1">
        <v>72</v>
      </c>
      <c r="J16" s="1" t="s">
        <v>20</v>
      </c>
      <c r="K16" s="1">
        <v>64.66</v>
      </c>
      <c r="L16" s="1" t="s">
        <v>17</v>
      </c>
      <c r="M16" s="1">
        <v>200000</v>
      </c>
    </row>
    <row r="17" spans="1:13" hidden="1" x14ac:dyDescent="0.3">
      <c r="A17" s="1">
        <v>17</v>
      </c>
      <c r="B17" s="1" t="s">
        <v>12</v>
      </c>
      <c r="C17" s="1">
        <v>63</v>
      </c>
      <c r="D17" s="1">
        <v>66.2</v>
      </c>
      <c r="E17" s="1" t="s">
        <v>13</v>
      </c>
      <c r="F17" s="1">
        <v>65.599999999999994</v>
      </c>
      <c r="G17" s="1" t="s">
        <v>22</v>
      </c>
      <c r="H17" s="1" t="s">
        <v>19</v>
      </c>
      <c r="I17" s="1">
        <v>60</v>
      </c>
      <c r="J17" s="1" t="s">
        <v>20</v>
      </c>
      <c r="K17" s="1">
        <v>62.54</v>
      </c>
      <c r="L17" s="1" t="s">
        <v>17</v>
      </c>
      <c r="M17" s="1">
        <v>300000</v>
      </c>
    </row>
    <row r="18" spans="1:13" hidden="1" x14ac:dyDescent="0.3">
      <c r="A18" s="1">
        <v>18</v>
      </c>
      <c r="B18" s="1" t="s">
        <v>24</v>
      </c>
      <c r="C18" s="1">
        <v>55</v>
      </c>
      <c r="D18" s="1">
        <v>67</v>
      </c>
      <c r="E18" s="1" t="s">
        <v>13</v>
      </c>
      <c r="F18" s="1">
        <v>64</v>
      </c>
      <c r="G18" s="1" t="s">
        <v>22</v>
      </c>
      <c r="H18" s="1" t="s">
        <v>15</v>
      </c>
      <c r="I18" s="1">
        <v>60</v>
      </c>
      <c r="J18" s="1" t="s">
        <v>20</v>
      </c>
      <c r="K18" s="1">
        <v>67.28</v>
      </c>
      <c r="L18" s="1" t="s">
        <v>23</v>
      </c>
      <c r="M18" s="1"/>
    </row>
    <row r="19" spans="1:13" hidden="1" x14ac:dyDescent="0.3">
      <c r="A19" s="1">
        <v>19</v>
      </c>
      <c r="B19" s="1" t="s">
        <v>24</v>
      </c>
      <c r="C19" s="1">
        <v>63</v>
      </c>
      <c r="D19" s="1">
        <v>66</v>
      </c>
      <c r="E19" s="1" t="s">
        <v>13</v>
      </c>
      <c r="F19" s="1">
        <v>64</v>
      </c>
      <c r="G19" s="1" t="s">
        <v>22</v>
      </c>
      <c r="H19" s="1" t="s">
        <v>15</v>
      </c>
      <c r="I19" s="1">
        <v>68</v>
      </c>
      <c r="J19" s="1" t="s">
        <v>16</v>
      </c>
      <c r="K19" s="1">
        <v>64.08</v>
      </c>
      <c r="L19" s="1" t="s">
        <v>23</v>
      </c>
      <c r="M19" s="1"/>
    </row>
    <row r="20" spans="1:13" hidden="1" x14ac:dyDescent="0.3">
      <c r="A20" s="1">
        <v>20</v>
      </c>
      <c r="B20" s="1" t="s">
        <v>12</v>
      </c>
      <c r="C20" s="1">
        <v>60</v>
      </c>
      <c r="D20" s="1">
        <v>67</v>
      </c>
      <c r="E20" s="1" t="s">
        <v>21</v>
      </c>
      <c r="F20" s="1">
        <v>70</v>
      </c>
      <c r="G20" s="1" t="s">
        <v>22</v>
      </c>
      <c r="H20" s="1" t="s">
        <v>19</v>
      </c>
      <c r="I20" s="1">
        <v>50.48</v>
      </c>
      <c r="J20" s="1" t="s">
        <v>20</v>
      </c>
      <c r="K20" s="1">
        <v>77.89</v>
      </c>
      <c r="L20" s="1" t="s">
        <v>17</v>
      </c>
      <c r="M20" s="1">
        <v>236000</v>
      </c>
    </row>
    <row r="21" spans="1:13" x14ac:dyDescent="0.3">
      <c r="A21" s="1">
        <v>21</v>
      </c>
      <c r="B21" s="1" t="s">
        <v>12</v>
      </c>
      <c r="C21" s="1">
        <v>62</v>
      </c>
      <c r="D21" s="1">
        <v>65</v>
      </c>
      <c r="E21" s="1" t="s">
        <v>13</v>
      </c>
      <c r="F21" s="1">
        <v>66</v>
      </c>
      <c r="G21" s="1" t="s">
        <v>22</v>
      </c>
      <c r="H21" s="1" t="s">
        <v>15</v>
      </c>
      <c r="I21" s="1">
        <v>50</v>
      </c>
      <c r="J21" s="1" t="s">
        <v>16</v>
      </c>
      <c r="K21" s="1">
        <v>56.7</v>
      </c>
      <c r="L21" s="1" t="s">
        <v>17</v>
      </c>
      <c r="M21" s="1">
        <v>265000</v>
      </c>
    </row>
    <row r="22" spans="1:13" hidden="1" x14ac:dyDescent="0.3">
      <c r="A22" s="1">
        <v>22</v>
      </c>
      <c r="B22" s="1" t="s">
        <v>24</v>
      </c>
      <c r="C22" s="1">
        <v>79</v>
      </c>
      <c r="D22" s="1">
        <v>76</v>
      </c>
      <c r="E22" s="1" t="s">
        <v>13</v>
      </c>
      <c r="F22" s="1">
        <v>85</v>
      </c>
      <c r="G22" s="1" t="s">
        <v>22</v>
      </c>
      <c r="H22" s="1" t="s">
        <v>15</v>
      </c>
      <c r="I22" s="1">
        <v>95</v>
      </c>
      <c r="J22" s="1" t="s">
        <v>20</v>
      </c>
      <c r="K22" s="1">
        <v>69.06</v>
      </c>
      <c r="L22" s="1" t="s">
        <v>17</v>
      </c>
      <c r="M22" s="1">
        <v>393000</v>
      </c>
    </row>
    <row r="23" spans="1:13" x14ac:dyDescent="0.3">
      <c r="A23" s="1">
        <v>23</v>
      </c>
      <c r="B23" s="1" t="s">
        <v>24</v>
      </c>
      <c r="C23" s="1">
        <v>69.8</v>
      </c>
      <c r="D23" s="1">
        <v>60.8</v>
      </c>
      <c r="E23" s="1" t="s">
        <v>18</v>
      </c>
      <c r="F23" s="1">
        <v>72.23</v>
      </c>
      <c r="G23" s="1" t="s">
        <v>14</v>
      </c>
      <c r="H23" s="1" t="s">
        <v>15</v>
      </c>
      <c r="I23" s="1">
        <v>55.53</v>
      </c>
      <c r="J23" s="1" t="s">
        <v>16</v>
      </c>
      <c r="K23" s="1">
        <v>68.81</v>
      </c>
      <c r="L23" s="1" t="s">
        <v>17</v>
      </c>
      <c r="M23" s="1">
        <v>360000</v>
      </c>
    </row>
    <row r="24" spans="1:13" hidden="1" x14ac:dyDescent="0.3">
      <c r="A24" s="1">
        <v>24</v>
      </c>
      <c r="B24" s="1" t="s">
        <v>24</v>
      </c>
      <c r="C24" s="1">
        <v>77.400000000000006</v>
      </c>
      <c r="D24" s="1">
        <v>60</v>
      </c>
      <c r="E24" s="1" t="s">
        <v>18</v>
      </c>
      <c r="F24" s="1">
        <v>64.739999999999995</v>
      </c>
      <c r="G24" s="1" t="s">
        <v>14</v>
      </c>
      <c r="H24" s="1" t="s">
        <v>19</v>
      </c>
      <c r="I24" s="1">
        <v>92</v>
      </c>
      <c r="J24" s="1" t="s">
        <v>20</v>
      </c>
      <c r="K24" s="1">
        <v>63.62</v>
      </c>
      <c r="L24" s="1" t="s">
        <v>17</v>
      </c>
      <c r="M24" s="1">
        <v>300000</v>
      </c>
    </row>
    <row r="25" spans="1:13" hidden="1" x14ac:dyDescent="0.3">
      <c r="A25" s="1">
        <v>25</v>
      </c>
      <c r="B25" s="1" t="s">
        <v>12</v>
      </c>
      <c r="C25" s="1">
        <v>76.5</v>
      </c>
      <c r="D25" s="1">
        <v>97.7</v>
      </c>
      <c r="E25" s="1" t="s">
        <v>18</v>
      </c>
      <c r="F25" s="1">
        <v>78.86</v>
      </c>
      <c r="G25" s="1" t="s">
        <v>14</v>
      </c>
      <c r="H25" s="1" t="s">
        <v>15</v>
      </c>
      <c r="I25" s="1">
        <v>97.4</v>
      </c>
      <c r="J25" s="1" t="s">
        <v>20</v>
      </c>
      <c r="K25" s="1">
        <v>74.010000000000005</v>
      </c>
      <c r="L25" s="1" t="s">
        <v>17</v>
      </c>
      <c r="M25" s="1">
        <v>360000</v>
      </c>
    </row>
    <row r="26" spans="1:13" hidden="1" x14ac:dyDescent="0.3">
      <c r="A26" s="1">
        <v>26</v>
      </c>
      <c r="B26" s="1" t="s">
        <v>24</v>
      </c>
      <c r="C26" s="1">
        <v>52.58</v>
      </c>
      <c r="D26" s="1">
        <v>54.6</v>
      </c>
      <c r="E26" s="1" t="s">
        <v>13</v>
      </c>
      <c r="F26" s="1">
        <v>50.2</v>
      </c>
      <c r="G26" s="1" t="s">
        <v>22</v>
      </c>
      <c r="H26" s="1" t="s">
        <v>19</v>
      </c>
      <c r="I26" s="1">
        <v>76</v>
      </c>
      <c r="J26" s="1" t="s">
        <v>20</v>
      </c>
      <c r="K26" s="1">
        <v>65.33</v>
      </c>
      <c r="L26" s="1" t="s">
        <v>23</v>
      </c>
      <c r="M26" s="1"/>
    </row>
    <row r="27" spans="1:13" hidden="1" x14ac:dyDescent="0.3">
      <c r="A27" s="1">
        <v>27</v>
      </c>
      <c r="B27" s="1" t="s">
        <v>12</v>
      </c>
      <c r="C27" s="1">
        <v>71</v>
      </c>
      <c r="D27" s="1">
        <v>79</v>
      </c>
      <c r="E27" s="1" t="s">
        <v>13</v>
      </c>
      <c r="F27" s="1">
        <v>66</v>
      </c>
      <c r="G27" s="1" t="s">
        <v>22</v>
      </c>
      <c r="H27" s="1" t="s">
        <v>19</v>
      </c>
      <c r="I27" s="1">
        <v>94</v>
      </c>
      <c r="J27" s="1" t="s">
        <v>20</v>
      </c>
      <c r="K27" s="1">
        <v>57.55</v>
      </c>
      <c r="L27" s="1" t="s">
        <v>17</v>
      </c>
      <c r="M27" s="1">
        <v>240000</v>
      </c>
    </row>
    <row r="28" spans="1:13" x14ac:dyDescent="0.3">
      <c r="A28" s="1">
        <v>28</v>
      </c>
      <c r="B28" s="1" t="s">
        <v>12</v>
      </c>
      <c r="C28" s="1">
        <v>63</v>
      </c>
      <c r="D28" s="1">
        <v>67</v>
      </c>
      <c r="E28" s="1" t="s">
        <v>13</v>
      </c>
      <c r="F28" s="1">
        <v>66</v>
      </c>
      <c r="G28" s="1" t="s">
        <v>22</v>
      </c>
      <c r="H28" s="1" t="s">
        <v>15</v>
      </c>
      <c r="I28" s="1">
        <v>68</v>
      </c>
      <c r="J28" s="1" t="s">
        <v>16</v>
      </c>
      <c r="K28" s="1">
        <v>57.69</v>
      </c>
      <c r="L28" s="1" t="s">
        <v>17</v>
      </c>
      <c r="M28" s="1">
        <v>265000</v>
      </c>
    </row>
    <row r="29" spans="1:13" hidden="1" x14ac:dyDescent="0.3">
      <c r="A29" s="1">
        <v>29</v>
      </c>
      <c r="B29" s="1" t="s">
        <v>12</v>
      </c>
      <c r="C29" s="1">
        <v>76.760000000000005</v>
      </c>
      <c r="D29" s="1">
        <v>76.5</v>
      </c>
      <c r="E29" s="1" t="s">
        <v>13</v>
      </c>
      <c r="F29" s="1">
        <v>67.5</v>
      </c>
      <c r="G29" s="1" t="s">
        <v>22</v>
      </c>
      <c r="H29" s="1" t="s">
        <v>19</v>
      </c>
      <c r="I29" s="1">
        <v>73.349999999999994</v>
      </c>
      <c r="J29" s="1" t="s">
        <v>20</v>
      </c>
      <c r="K29" s="1">
        <v>64.150000000000006</v>
      </c>
      <c r="L29" s="1" t="s">
        <v>17</v>
      </c>
      <c r="M29" s="1">
        <v>350000</v>
      </c>
    </row>
    <row r="30" spans="1:13" hidden="1" x14ac:dyDescent="0.3">
      <c r="A30" s="1">
        <v>30</v>
      </c>
      <c r="B30" s="1" t="s">
        <v>12</v>
      </c>
      <c r="C30" s="1">
        <v>62</v>
      </c>
      <c r="D30" s="1">
        <v>67</v>
      </c>
      <c r="E30" s="1" t="s">
        <v>13</v>
      </c>
      <c r="F30" s="1">
        <v>58</v>
      </c>
      <c r="G30" s="1" t="s">
        <v>22</v>
      </c>
      <c r="H30" s="1" t="s">
        <v>15</v>
      </c>
      <c r="I30" s="1">
        <v>77</v>
      </c>
      <c r="J30" s="1" t="s">
        <v>20</v>
      </c>
      <c r="K30" s="1">
        <v>51.29</v>
      </c>
      <c r="L30" s="1" t="s">
        <v>23</v>
      </c>
      <c r="M30" s="1"/>
    </row>
    <row r="31" spans="1:13" x14ac:dyDescent="0.3">
      <c r="A31" s="1">
        <v>31</v>
      </c>
      <c r="B31" s="1" t="s">
        <v>24</v>
      </c>
      <c r="C31" s="1">
        <v>64</v>
      </c>
      <c r="D31" s="1">
        <v>73.5</v>
      </c>
      <c r="E31" s="1" t="s">
        <v>13</v>
      </c>
      <c r="F31" s="1">
        <v>73</v>
      </c>
      <c r="G31" s="1" t="s">
        <v>22</v>
      </c>
      <c r="H31" s="1" t="s">
        <v>15</v>
      </c>
      <c r="I31" s="1">
        <v>52</v>
      </c>
      <c r="J31" s="1" t="s">
        <v>16</v>
      </c>
      <c r="K31" s="1">
        <v>56.7</v>
      </c>
      <c r="L31" s="1" t="s">
        <v>17</v>
      </c>
      <c r="M31" s="1">
        <v>250000</v>
      </c>
    </row>
    <row r="32" spans="1:13" hidden="1" x14ac:dyDescent="0.3">
      <c r="A32" s="1">
        <v>32</v>
      </c>
      <c r="B32" s="1" t="s">
        <v>24</v>
      </c>
      <c r="C32" s="1">
        <v>67</v>
      </c>
      <c r="D32" s="1">
        <v>53</v>
      </c>
      <c r="E32" s="1" t="s">
        <v>18</v>
      </c>
      <c r="F32" s="1">
        <v>65</v>
      </c>
      <c r="G32" s="1" t="s">
        <v>14</v>
      </c>
      <c r="H32" s="1" t="s">
        <v>15</v>
      </c>
      <c r="I32" s="1">
        <v>64</v>
      </c>
      <c r="J32" s="1" t="s">
        <v>16</v>
      </c>
      <c r="K32" s="1">
        <v>58.32</v>
      </c>
      <c r="L32" s="1" t="s">
        <v>23</v>
      </c>
      <c r="M32" s="1"/>
    </row>
    <row r="33" spans="1:13" x14ac:dyDescent="0.3">
      <c r="A33" s="1">
        <v>33</v>
      </c>
      <c r="B33" s="1" t="s">
        <v>24</v>
      </c>
      <c r="C33" s="1">
        <v>61</v>
      </c>
      <c r="D33" s="1">
        <v>81</v>
      </c>
      <c r="E33" s="1" t="s">
        <v>13</v>
      </c>
      <c r="F33" s="1">
        <v>66.400000000000006</v>
      </c>
      <c r="G33" s="1" t="s">
        <v>22</v>
      </c>
      <c r="H33" s="1" t="s">
        <v>15</v>
      </c>
      <c r="I33" s="1">
        <v>50.89</v>
      </c>
      <c r="J33" s="1" t="s">
        <v>16</v>
      </c>
      <c r="K33" s="1">
        <v>62.21</v>
      </c>
      <c r="L33" s="1" t="s">
        <v>17</v>
      </c>
      <c r="M33" s="1">
        <v>278000</v>
      </c>
    </row>
    <row r="34" spans="1:13" hidden="1" x14ac:dyDescent="0.3">
      <c r="A34" s="1">
        <v>34</v>
      </c>
      <c r="B34" s="1" t="s">
        <v>24</v>
      </c>
      <c r="C34" s="1">
        <v>87</v>
      </c>
      <c r="D34" s="1">
        <v>65</v>
      </c>
      <c r="E34" s="1" t="s">
        <v>18</v>
      </c>
      <c r="F34" s="1">
        <v>81</v>
      </c>
      <c r="G34" s="1" t="s">
        <v>22</v>
      </c>
      <c r="H34" s="1" t="s">
        <v>19</v>
      </c>
      <c r="I34" s="1">
        <v>88</v>
      </c>
      <c r="J34" s="1" t="s">
        <v>20</v>
      </c>
      <c r="K34" s="1">
        <v>72.78</v>
      </c>
      <c r="L34" s="1" t="s">
        <v>17</v>
      </c>
      <c r="M34" s="1">
        <v>260000</v>
      </c>
    </row>
    <row r="35" spans="1:13" hidden="1" x14ac:dyDescent="0.3">
      <c r="A35" s="1">
        <v>35</v>
      </c>
      <c r="B35" s="1" t="s">
        <v>12</v>
      </c>
      <c r="C35" s="1">
        <v>62</v>
      </c>
      <c r="D35" s="1">
        <v>51</v>
      </c>
      <c r="E35" s="1" t="s">
        <v>18</v>
      </c>
      <c r="F35" s="1">
        <v>52</v>
      </c>
      <c r="G35" s="1" t="s">
        <v>25</v>
      </c>
      <c r="H35" s="1" t="s">
        <v>15</v>
      </c>
      <c r="I35" s="1">
        <v>68.44</v>
      </c>
      <c r="J35" s="1" t="s">
        <v>16</v>
      </c>
      <c r="K35" s="1">
        <v>62.77</v>
      </c>
      <c r="L35" s="1" t="s">
        <v>23</v>
      </c>
      <c r="M35" s="1"/>
    </row>
    <row r="36" spans="1:13" x14ac:dyDescent="0.3">
      <c r="A36" s="1">
        <v>36</v>
      </c>
      <c r="B36" s="1" t="s">
        <v>24</v>
      </c>
      <c r="C36" s="1">
        <v>69</v>
      </c>
      <c r="D36" s="1">
        <v>78</v>
      </c>
      <c r="E36" s="1" t="s">
        <v>13</v>
      </c>
      <c r="F36" s="1">
        <v>72</v>
      </c>
      <c r="G36" s="1" t="s">
        <v>22</v>
      </c>
      <c r="H36" s="1" t="s">
        <v>15</v>
      </c>
      <c r="I36" s="1">
        <v>71</v>
      </c>
      <c r="J36" s="1" t="s">
        <v>16</v>
      </c>
      <c r="K36" s="1">
        <v>62.74</v>
      </c>
      <c r="L36" s="1" t="s">
        <v>17</v>
      </c>
      <c r="M36" s="1">
        <v>300000</v>
      </c>
    </row>
    <row r="37" spans="1:13" hidden="1" x14ac:dyDescent="0.3">
      <c r="A37" s="1">
        <v>37</v>
      </c>
      <c r="B37" s="1" t="s">
        <v>12</v>
      </c>
      <c r="C37" s="1">
        <v>51</v>
      </c>
      <c r="D37" s="1">
        <v>44</v>
      </c>
      <c r="E37" s="1" t="s">
        <v>13</v>
      </c>
      <c r="F37" s="1">
        <v>57</v>
      </c>
      <c r="G37" s="1" t="s">
        <v>22</v>
      </c>
      <c r="H37" s="1" t="s">
        <v>15</v>
      </c>
      <c r="I37" s="1">
        <v>64</v>
      </c>
      <c r="J37" s="1" t="s">
        <v>20</v>
      </c>
      <c r="K37" s="1">
        <v>51.45</v>
      </c>
      <c r="L37" s="1" t="s">
        <v>23</v>
      </c>
      <c r="M37" s="1"/>
    </row>
    <row r="38" spans="1:13" x14ac:dyDescent="0.3">
      <c r="A38" s="1">
        <v>38</v>
      </c>
      <c r="B38" s="1" t="s">
        <v>24</v>
      </c>
      <c r="C38" s="1">
        <v>79</v>
      </c>
      <c r="D38" s="1">
        <v>76</v>
      </c>
      <c r="E38" s="1" t="s">
        <v>18</v>
      </c>
      <c r="F38" s="1">
        <v>65.599999999999994</v>
      </c>
      <c r="G38" s="1" t="s">
        <v>14</v>
      </c>
      <c r="H38" s="1" t="s">
        <v>15</v>
      </c>
      <c r="I38" s="1">
        <v>58</v>
      </c>
      <c r="J38" s="1" t="s">
        <v>16</v>
      </c>
      <c r="K38" s="1">
        <v>55.47</v>
      </c>
      <c r="L38" s="1" t="s">
        <v>17</v>
      </c>
      <c r="M38" s="1">
        <v>320000</v>
      </c>
    </row>
    <row r="39" spans="1:13" x14ac:dyDescent="0.3">
      <c r="A39" s="1">
        <v>39</v>
      </c>
      <c r="B39" s="1" t="s">
        <v>24</v>
      </c>
      <c r="C39" s="1">
        <v>73</v>
      </c>
      <c r="D39" s="1">
        <v>58</v>
      </c>
      <c r="E39" s="1" t="s">
        <v>18</v>
      </c>
      <c r="F39" s="1">
        <v>66</v>
      </c>
      <c r="G39" s="1" t="s">
        <v>22</v>
      </c>
      <c r="H39" s="1" t="s">
        <v>15</v>
      </c>
      <c r="I39" s="1">
        <v>53.7</v>
      </c>
      <c r="J39" s="1" t="s">
        <v>16</v>
      </c>
      <c r="K39" s="1">
        <v>56.86</v>
      </c>
      <c r="L39" s="1" t="s">
        <v>17</v>
      </c>
      <c r="M39" s="1">
        <v>240000</v>
      </c>
    </row>
    <row r="40" spans="1:13" hidden="1" x14ac:dyDescent="0.3">
      <c r="A40" s="1">
        <v>40</v>
      </c>
      <c r="B40" s="1" t="s">
        <v>12</v>
      </c>
      <c r="C40" s="1">
        <v>81</v>
      </c>
      <c r="D40" s="1">
        <v>68</v>
      </c>
      <c r="E40" s="1" t="s">
        <v>18</v>
      </c>
      <c r="F40" s="1">
        <v>64</v>
      </c>
      <c r="G40" s="1" t="s">
        <v>14</v>
      </c>
      <c r="H40" s="1" t="s">
        <v>15</v>
      </c>
      <c r="I40" s="1">
        <v>93</v>
      </c>
      <c r="J40" s="1" t="s">
        <v>20</v>
      </c>
      <c r="K40" s="1">
        <v>62.56</v>
      </c>
      <c r="L40" s="1" t="s">
        <v>17</v>
      </c>
      <c r="M40" s="1">
        <v>411000</v>
      </c>
    </row>
    <row r="41" spans="1:13" hidden="1" x14ac:dyDescent="0.3">
      <c r="A41" s="1">
        <v>41</v>
      </c>
      <c r="B41" s="1" t="s">
        <v>24</v>
      </c>
      <c r="C41" s="1">
        <v>78</v>
      </c>
      <c r="D41" s="1">
        <v>77</v>
      </c>
      <c r="E41" s="1" t="s">
        <v>13</v>
      </c>
      <c r="F41" s="1">
        <v>80</v>
      </c>
      <c r="G41" s="1" t="s">
        <v>22</v>
      </c>
      <c r="H41" s="1" t="s">
        <v>15</v>
      </c>
      <c r="I41" s="1">
        <v>60</v>
      </c>
      <c r="J41" s="1" t="s">
        <v>20</v>
      </c>
      <c r="K41" s="1">
        <v>66.72</v>
      </c>
      <c r="L41" s="1" t="s">
        <v>17</v>
      </c>
      <c r="M41" s="1">
        <v>287000</v>
      </c>
    </row>
    <row r="42" spans="1:13" hidden="1" x14ac:dyDescent="0.3">
      <c r="A42" s="1">
        <v>42</v>
      </c>
      <c r="B42" s="1" t="s">
        <v>24</v>
      </c>
      <c r="C42" s="1">
        <v>74</v>
      </c>
      <c r="D42" s="1">
        <v>63.16</v>
      </c>
      <c r="E42" s="1" t="s">
        <v>13</v>
      </c>
      <c r="F42" s="1">
        <v>65</v>
      </c>
      <c r="G42" s="1" t="s">
        <v>22</v>
      </c>
      <c r="H42" s="1" t="s">
        <v>19</v>
      </c>
      <c r="I42" s="1">
        <v>65</v>
      </c>
      <c r="J42" s="1" t="s">
        <v>16</v>
      </c>
      <c r="K42" s="1">
        <v>69.760000000000005</v>
      </c>
      <c r="L42" s="1" t="s">
        <v>23</v>
      </c>
      <c r="M42" s="1"/>
    </row>
    <row r="43" spans="1:13" hidden="1" x14ac:dyDescent="0.3">
      <c r="A43" s="1">
        <v>43</v>
      </c>
      <c r="B43" s="1" t="s">
        <v>12</v>
      </c>
      <c r="C43" s="1">
        <v>49</v>
      </c>
      <c r="D43" s="1">
        <v>39</v>
      </c>
      <c r="E43" s="1" t="s">
        <v>18</v>
      </c>
      <c r="F43" s="1">
        <v>65</v>
      </c>
      <c r="G43" s="1" t="s">
        <v>25</v>
      </c>
      <c r="H43" s="1" t="s">
        <v>15</v>
      </c>
      <c r="I43" s="1">
        <v>63</v>
      </c>
      <c r="J43" s="1" t="s">
        <v>20</v>
      </c>
      <c r="K43" s="1">
        <v>51.21</v>
      </c>
      <c r="L43" s="1" t="s">
        <v>23</v>
      </c>
      <c r="M43" s="1"/>
    </row>
    <row r="44" spans="1:13" x14ac:dyDescent="0.3">
      <c r="A44" s="1">
        <v>44</v>
      </c>
      <c r="B44" s="1" t="s">
        <v>12</v>
      </c>
      <c r="C44" s="1">
        <v>87</v>
      </c>
      <c r="D44" s="1">
        <v>87</v>
      </c>
      <c r="E44" s="1" t="s">
        <v>13</v>
      </c>
      <c r="F44" s="1">
        <v>68</v>
      </c>
      <c r="G44" s="1" t="s">
        <v>22</v>
      </c>
      <c r="H44" s="1" t="s">
        <v>15</v>
      </c>
      <c r="I44" s="1">
        <v>95</v>
      </c>
      <c r="J44" s="1" t="s">
        <v>16</v>
      </c>
      <c r="K44" s="1">
        <v>62.9</v>
      </c>
      <c r="L44" s="1" t="s">
        <v>17</v>
      </c>
      <c r="M44" s="1">
        <v>300000</v>
      </c>
    </row>
    <row r="45" spans="1:13" hidden="1" x14ac:dyDescent="0.3">
      <c r="A45" s="1">
        <v>45</v>
      </c>
      <c r="B45" s="1" t="s">
        <v>24</v>
      </c>
      <c r="C45" s="1">
        <v>77</v>
      </c>
      <c r="D45" s="1">
        <v>73</v>
      </c>
      <c r="E45" s="1" t="s">
        <v>13</v>
      </c>
      <c r="F45" s="1">
        <v>81</v>
      </c>
      <c r="G45" s="1" t="s">
        <v>22</v>
      </c>
      <c r="H45" s="1" t="s">
        <v>19</v>
      </c>
      <c r="I45" s="1">
        <v>89</v>
      </c>
      <c r="J45" s="1" t="s">
        <v>20</v>
      </c>
      <c r="K45" s="1">
        <v>69.7</v>
      </c>
      <c r="L45" s="1" t="s">
        <v>17</v>
      </c>
      <c r="M45" s="1">
        <v>200000</v>
      </c>
    </row>
    <row r="46" spans="1:13" hidden="1" x14ac:dyDescent="0.3">
      <c r="A46" s="1">
        <v>46</v>
      </c>
      <c r="B46" s="1" t="s">
        <v>24</v>
      </c>
      <c r="C46" s="1">
        <v>76</v>
      </c>
      <c r="D46" s="1">
        <v>64</v>
      </c>
      <c r="E46" s="1" t="s">
        <v>18</v>
      </c>
      <c r="F46" s="1">
        <v>72</v>
      </c>
      <c r="G46" s="1" t="s">
        <v>14</v>
      </c>
      <c r="H46" s="1" t="s">
        <v>15</v>
      </c>
      <c r="I46" s="1">
        <v>58</v>
      </c>
      <c r="J46" s="1" t="s">
        <v>16</v>
      </c>
      <c r="K46" s="1">
        <v>66.53</v>
      </c>
      <c r="L46" s="1" t="s">
        <v>23</v>
      </c>
      <c r="M46" s="1"/>
    </row>
    <row r="47" spans="1:13" hidden="1" x14ac:dyDescent="0.3">
      <c r="A47" s="1">
        <v>47</v>
      </c>
      <c r="B47" s="1" t="s">
        <v>24</v>
      </c>
      <c r="C47" s="1">
        <v>70.89</v>
      </c>
      <c r="D47" s="1">
        <v>71.98</v>
      </c>
      <c r="E47" s="1" t="s">
        <v>18</v>
      </c>
      <c r="F47" s="1">
        <v>65.599999999999994</v>
      </c>
      <c r="G47" s="1" t="s">
        <v>22</v>
      </c>
      <c r="H47" s="1" t="s">
        <v>15</v>
      </c>
      <c r="I47" s="1">
        <v>68</v>
      </c>
      <c r="J47" s="1" t="s">
        <v>16</v>
      </c>
      <c r="K47" s="1">
        <v>71.63</v>
      </c>
      <c r="L47" s="1" t="s">
        <v>23</v>
      </c>
      <c r="M47" s="1"/>
    </row>
    <row r="48" spans="1:13" hidden="1" x14ac:dyDescent="0.3">
      <c r="A48" s="1">
        <v>48</v>
      </c>
      <c r="B48" s="1" t="s">
        <v>12</v>
      </c>
      <c r="C48" s="1">
        <v>63</v>
      </c>
      <c r="D48" s="1">
        <v>60</v>
      </c>
      <c r="E48" s="1" t="s">
        <v>13</v>
      </c>
      <c r="F48" s="1">
        <v>57</v>
      </c>
      <c r="G48" s="1" t="s">
        <v>22</v>
      </c>
      <c r="H48" s="1" t="s">
        <v>19</v>
      </c>
      <c r="I48" s="1">
        <v>78</v>
      </c>
      <c r="J48" s="1" t="s">
        <v>20</v>
      </c>
      <c r="K48" s="1">
        <v>54.55</v>
      </c>
      <c r="L48" s="1" t="s">
        <v>17</v>
      </c>
      <c r="M48" s="1">
        <v>204000</v>
      </c>
    </row>
    <row r="49" spans="1:13" hidden="1" x14ac:dyDescent="0.3">
      <c r="A49" s="1">
        <v>49</v>
      </c>
      <c r="B49" s="1" t="s">
        <v>12</v>
      </c>
      <c r="C49" s="1">
        <v>63</v>
      </c>
      <c r="D49" s="1">
        <v>62</v>
      </c>
      <c r="E49" s="1" t="s">
        <v>13</v>
      </c>
      <c r="F49" s="1">
        <v>68</v>
      </c>
      <c r="G49" s="1" t="s">
        <v>22</v>
      </c>
      <c r="H49" s="1" t="s">
        <v>15</v>
      </c>
      <c r="I49" s="1">
        <v>64</v>
      </c>
      <c r="J49" s="1" t="s">
        <v>20</v>
      </c>
      <c r="K49" s="1">
        <v>62.46</v>
      </c>
      <c r="L49" s="1" t="s">
        <v>17</v>
      </c>
      <c r="M49" s="1">
        <v>250000</v>
      </c>
    </row>
    <row r="50" spans="1:13" hidden="1" x14ac:dyDescent="0.3">
      <c r="A50" s="1">
        <v>50</v>
      </c>
      <c r="B50" s="1" t="s">
        <v>24</v>
      </c>
      <c r="C50" s="1">
        <v>50</v>
      </c>
      <c r="D50" s="1">
        <v>37</v>
      </c>
      <c r="E50" s="1" t="s">
        <v>21</v>
      </c>
      <c r="F50" s="1">
        <v>52</v>
      </c>
      <c r="G50" s="1" t="s">
        <v>25</v>
      </c>
      <c r="H50" s="1" t="s">
        <v>15</v>
      </c>
      <c r="I50" s="1">
        <v>65</v>
      </c>
      <c r="J50" s="1" t="s">
        <v>16</v>
      </c>
      <c r="K50" s="1">
        <v>56.11</v>
      </c>
      <c r="L50" s="1" t="s">
        <v>23</v>
      </c>
      <c r="M50" s="1"/>
    </row>
    <row r="51" spans="1:13" x14ac:dyDescent="0.3">
      <c r="A51" s="1">
        <v>51</v>
      </c>
      <c r="B51" s="1" t="s">
        <v>24</v>
      </c>
      <c r="C51" s="1">
        <v>75.2</v>
      </c>
      <c r="D51" s="1">
        <v>73.2</v>
      </c>
      <c r="E51" s="1" t="s">
        <v>18</v>
      </c>
      <c r="F51" s="1">
        <v>68.400000000000006</v>
      </c>
      <c r="G51" s="1" t="s">
        <v>22</v>
      </c>
      <c r="H51" s="1" t="s">
        <v>15</v>
      </c>
      <c r="I51" s="1">
        <v>65</v>
      </c>
      <c r="J51" s="1" t="s">
        <v>16</v>
      </c>
      <c r="K51" s="1">
        <v>62.98</v>
      </c>
      <c r="L51" s="1" t="s">
        <v>17</v>
      </c>
      <c r="M51" s="1">
        <v>200000</v>
      </c>
    </row>
    <row r="52" spans="1:13" hidden="1" x14ac:dyDescent="0.3">
      <c r="A52" s="1">
        <v>52</v>
      </c>
      <c r="B52" s="1" t="s">
        <v>12</v>
      </c>
      <c r="C52" s="1">
        <v>54.4</v>
      </c>
      <c r="D52" s="1">
        <v>61.12</v>
      </c>
      <c r="E52" s="1" t="s">
        <v>13</v>
      </c>
      <c r="F52" s="1">
        <v>56.2</v>
      </c>
      <c r="G52" s="1" t="s">
        <v>22</v>
      </c>
      <c r="H52" s="1" t="s">
        <v>15</v>
      </c>
      <c r="I52" s="1">
        <v>67</v>
      </c>
      <c r="J52" s="1" t="s">
        <v>16</v>
      </c>
      <c r="K52" s="1">
        <v>62.65</v>
      </c>
      <c r="L52" s="1" t="s">
        <v>23</v>
      </c>
      <c r="M52" s="1"/>
    </row>
    <row r="53" spans="1:13" hidden="1" x14ac:dyDescent="0.3">
      <c r="A53" s="1">
        <v>53</v>
      </c>
      <c r="B53" s="1" t="s">
        <v>24</v>
      </c>
      <c r="C53" s="1">
        <v>40.89</v>
      </c>
      <c r="D53" s="1">
        <v>45.83</v>
      </c>
      <c r="E53" s="1" t="s">
        <v>13</v>
      </c>
      <c r="F53" s="1">
        <v>53</v>
      </c>
      <c r="G53" s="1" t="s">
        <v>22</v>
      </c>
      <c r="H53" s="1" t="s">
        <v>15</v>
      </c>
      <c r="I53" s="1">
        <v>71.2</v>
      </c>
      <c r="J53" s="1" t="s">
        <v>16</v>
      </c>
      <c r="K53" s="1">
        <v>65.489999999999995</v>
      </c>
      <c r="L53" s="1" t="s">
        <v>23</v>
      </c>
      <c r="M53" s="1"/>
    </row>
    <row r="54" spans="1:13" x14ac:dyDescent="0.3">
      <c r="A54" s="1">
        <v>54</v>
      </c>
      <c r="B54" s="1" t="s">
        <v>12</v>
      </c>
      <c r="C54" s="1">
        <v>80</v>
      </c>
      <c r="D54" s="1">
        <v>70</v>
      </c>
      <c r="E54" s="1" t="s">
        <v>18</v>
      </c>
      <c r="F54" s="1">
        <v>72</v>
      </c>
      <c r="G54" s="1" t="s">
        <v>14</v>
      </c>
      <c r="H54" s="1" t="s">
        <v>15</v>
      </c>
      <c r="I54" s="1">
        <v>87</v>
      </c>
      <c r="J54" s="1" t="s">
        <v>16</v>
      </c>
      <c r="K54" s="1">
        <v>71.040000000000006</v>
      </c>
      <c r="L54" s="1" t="s">
        <v>17</v>
      </c>
      <c r="M54" s="1">
        <v>450000</v>
      </c>
    </row>
    <row r="55" spans="1:13" x14ac:dyDescent="0.3">
      <c r="A55" s="1">
        <v>55</v>
      </c>
      <c r="B55" s="1" t="s">
        <v>24</v>
      </c>
      <c r="C55" s="1">
        <v>74</v>
      </c>
      <c r="D55" s="1">
        <v>60</v>
      </c>
      <c r="E55" s="1" t="s">
        <v>18</v>
      </c>
      <c r="F55" s="1">
        <v>69</v>
      </c>
      <c r="G55" s="1" t="s">
        <v>22</v>
      </c>
      <c r="H55" s="1" t="s">
        <v>15</v>
      </c>
      <c r="I55" s="1">
        <v>78</v>
      </c>
      <c r="J55" s="1" t="s">
        <v>16</v>
      </c>
      <c r="K55" s="1">
        <v>65.56</v>
      </c>
      <c r="L55" s="1" t="s">
        <v>17</v>
      </c>
      <c r="M55" s="1">
        <v>216000</v>
      </c>
    </row>
    <row r="56" spans="1:13" x14ac:dyDescent="0.3">
      <c r="A56" s="1">
        <v>56</v>
      </c>
      <c r="B56" s="1" t="s">
        <v>12</v>
      </c>
      <c r="C56" s="1">
        <v>60.4</v>
      </c>
      <c r="D56" s="1">
        <v>66.599999999999994</v>
      </c>
      <c r="E56" s="1" t="s">
        <v>18</v>
      </c>
      <c r="F56" s="1">
        <v>65</v>
      </c>
      <c r="G56" s="1" t="s">
        <v>22</v>
      </c>
      <c r="H56" s="1" t="s">
        <v>15</v>
      </c>
      <c r="I56" s="1">
        <v>71</v>
      </c>
      <c r="J56" s="1" t="s">
        <v>16</v>
      </c>
      <c r="K56" s="1">
        <v>52.71</v>
      </c>
      <c r="L56" s="1" t="s">
        <v>17</v>
      </c>
      <c r="M56" s="1">
        <v>220000</v>
      </c>
    </row>
    <row r="57" spans="1:13" hidden="1" x14ac:dyDescent="0.3">
      <c r="A57" s="1">
        <v>57</v>
      </c>
      <c r="B57" s="1" t="s">
        <v>12</v>
      </c>
      <c r="C57" s="1">
        <v>63</v>
      </c>
      <c r="D57" s="1">
        <v>71.400000000000006</v>
      </c>
      <c r="E57" s="1" t="s">
        <v>13</v>
      </c>
      <c r="F57" s="1">
        <v>61.4</v>
      </c>
      <c r="G57" s="1" t="s">
        <v>22</v>
      </c>
      <c r="H57" s="1" t="s">
        <v>15</v>
      </c>
      <c r="I57" s="1">
        <v>68</v>
      </c>
      <c r="J57" s="1" t="s">
        <v>20</v>
      </c>
      <c r="K57" s="1">
        <v>66.88</v>
      </c>
      <c r="L57" s="1" t="s">
        <v>17</v>
      </c>
      <c r="M57" s="1">
        <v>240000</v>
      </c>
    </row>
    <row r="58" spans="1:13" hidden="1" x14ac:dyDescent="0.3">
      <c r="A58" s="1">
        <v>58</v>
      </c>
      <c r="B58" s="1" t="s">
        <v>12</v>
      </c>
      <c r="C58" s="1">
        <v>68</v>
      </c>
      <c r="D58" s="1">
        <v>76</v>
      </c>
      <c r="E58" s="1" t="s">
        <v>13</v>
      </c>
      <c r="F58" s="1">
        <v>74</v>
      </c>
      <c r="G58" s="1" t="s">
        <v>22</v>
      </c>
      <c r="H58" s="1" t="s">
        <v>15</v>
      </c>
      <c r="I58" s="1">
        <v>80</v>
      </c>
      <c r="J58" s="1" t="s">
        <v>20</v>
      </c>
      <c r="K58" s="1">
        <v>63.59</v>
      </c>
      <c r="L58" s="1" t="s">
        <v>17</v>
      </c>
      <c r="M58" s="1">
        <v>360000</v>
      </c>
    </row>
    <row r="59" spans="1:13" hidden="1" x14ac:dyDescent="0.3">
      <c r="A59" s="1">
        <v>59</v>
      </c>
      <c r="B59" s="1" t="s">
        <v>12</v>
      </c>
      <c r="C59" s="1">
        <v>74</v>
      </c>
      <c r="D59" s="1">
        <v>62</v>
      </c>
      <c r="E59" s="1" t="s">
        <v>18</v>
      </c>
      <c r="F59" s="1">
        <v>68</v>
      </c>
      <c r="G59" s="1" t="s">
        <v>22</v>
      </c>
      <c r="H59" s="1" t="s">
        <v>15</v>
      </c>
      <c r="I59" s="1">
        <v>74</v>
      </c>
      <c r="J59" s="1" t="s">
        <v>20</v>
      </c>
      <c r="K59" s="1">
        <v>57.99</v>
      </c>
      <c r="L59" s="1" t="s">
        <v>17</v>
      </c>
      <c r="M59" s="1">
        <v>268000</v>
      </c>
    </row>
    <row r="60" spans="1:13" hidden="1" x14ac:dyDescent="0.3">
      <c r="A60" s="1">
        <v>60</v>
      </c>
      <c r="B60" s="1" t="s">
        <v>12</v>
      </c>
      <c r="C60" s="1">
        <v>52.6</v>
      </c>
      <c r="D60" s="1">
        <v>65.58</v>
      </c>
      <c r="E60" s="1" t="s">
        <v>18</v>
      </c>
      <c r="F60" s="1">
        <v>72.11</v>
      </c>
      <c r="G60" s="1" t="s">
        <v>14</v>
      </c>
      <c r="H60" s="1" t="s">
        <v>15</v>
      </c>
      <c r="I60" s="1">
        <v>57.6</v>
      </c>
      <c r="J60" s="1" t="s">
        <v>20</v>
      </c>
      <c r="K60" s="1">
        <v>56.66</v>
      </c>
      <c r="L60" s="1" t="s">
        <v>17</v>
      </c>
      <c r="M60" s="1">
        <v>265000</v>
      </c>
    </row>
    <row r="61" spans="1:13" hidden="1" x14ac:dyDescent="0.3">
      <c r="A61" s="1">
        <v>61</v>
      </c>
      <c r="B61" s="1" t="s">
        <v>12</v>
      </c>
      <c r="C61" s="1">
        <v>74</v>
      </c>
      <c r="D61" s="1">
        <v>70</v>
      </c>
      <c r="E61" s="1" t="s">
        <v>18</v>
      </c>
      <c r="F61" s="1">
        <v>72</v>
      </c>
      <c r="G61" s="1" t="s">
        <v>22</v>
      </c>
      <c r="H61" s="1" t="s">
        <v>19</v>
      </c>
      <c r="I61" s="1">
        <v>60</v>
      </c>
      <c r="J61" s="1" t="s">
        <v>20</v>
      </c>
      <c r="K61" s="1">
        <v>57.24</v>
      </c>
      <c r="L61" s="1" t="s">
        <v>17</v>
      </c>
      <c r="M61" s="1">
        <v>260000</v>
      </c>
    </row>
    <row r="62" spans="1:13" hidden="1" x14ac:dyDescent="0.3">
      <c r="A62" s="1">
        <v>62</v>
      </c>
      <c r="B62" s="1" t="s">
        <v>12</v>
      </c>
      <c r="C62" s="1">
        <v>84.2</v>
      </c>
      <c r="D62" s="1">
        <v>73.400000000000006</v>
      </c>
      <c r="E62" s="1" t="s">
        <v>13</v>
      </c>
      <c r="F62" s="1">
        <v>66.89</v>
      </c>
      <c r="G62" s="1" t="s">
        <v>22</v>
      </c>
      <c r="H62" s="1" t="s">
        <v>15</v>
      </c>
      <c r="I62" s="1">
        <v>61.6</v>
      </c>
      <c r="J62" s="1" t="s">
        <v>20</v>
      </c>
      <c r="K62" s="1">
        <v>62.48</v>
      </c>
      <c r="L62" s="1" t="s">
        <v>17</v>
      </c>
      <c r="M62" s="1">
        <v>300000</v>
      </c>
    </row>
    <row r="63" spans="1:13" hidden="1" x14ac:dyDescent="0.3">
      <c r="A63" s="1">
        <v>63</v>
      </c>
      <c r="B63" s="1" t="s">
        <v>24</v>
      </c>
      <c r="C63" s="1">
        <v>86.5</v>
      </c>
      <c r="D63" s="1">
        <v>64.2</v>
      </c>
      <c r="E63" s="1" t="s">
        <v>18</v>
      </c>
      <c r="F63" s="1">
        <v>67.400000000000006</v>
      </c>
      <c r="G63" s="1" t="s">
        <v>14</v>
      </c>
      <c r="H63" s="1" t="s">
        <v>15</v>
      </c>
      <c r="I63" s="1">
        <v>59</v>
      </c>
      <c r="J63" s="1" t="s">
        <v>20</v>
      </c>
      <c r="K63" s="1">
        <v>59.69</v>
      </c>
      <c r="L63" s="1" t="s">
        <v>17</v>
      </c>
      <c r="M63" s="1">
        <v>240000</v>
      </c>
    </row>
    <row r="64" spans="1:13" hidden="1" x14ac:dyDescent="0.3">
      <c r="A64" s="1">
        <v>64</v>
      </c>
      <c r="B64" s="1" t="s">
        <v>12</v>
      </c>
      <c r="C64" s="1">
        <v>61</v>
      </c>
      <c r="D64" s="1">
        <v>70</v>
      </c>
      <c r="E64" s="1" t="s">
        <v>13</v>
      </c>
      <c r="F64" s="1">
        <v>64</v>
      </c>
      <c r="G64" s="1" t="s">
        <v>22</v>
      </c>
      <c r="H64" s="1" t="s">
        <v>15</v>
      </c>
      <c r="I64" s="1">
        <v>68.5</v>
      </c>
      <c r="J64" s="1" t="s">
        <v>16</v>
      </c>
      <c r="K64" s="1">
        <v>59.5</v>
      </c>
      <c r="L64" s="1" t="s">
        <v>23</v>
      </c>
      <c r="M64" s="1"/>
    </row>
    <row r="65" spans="1:13" hidden="1" x14ac:dyDescent="0.3">
      <c r="A65" s="1">
        <v>65</v>
      </c>
      <c r="B65" s="1" t="s">
        <v>12</v>
      </c>
      <c r="C65" s="1">
        <v>80</v>
      </c>
      <c r="D65" s="1">
        <v>73</v>
      </c>
      <c r="E65" s="1" t="s">
        <v>13</v>
      </c>
      <c r="F65" s="1">
        <v>75</v>
      </c>
      <c r="G65" s="1" t="s">
        <v>22</v>
      </c>
      <c r="H65" s="1" t="s">
        <v>15</v>
      </c>
      <c r="I65" s="1">
        <v>61</v>
      </c>
      <c r="J65" s="1" t="s">
        <v>20</v>
      </c>
      <c r="K65" s="1">
        <v>58.78</v>
      </c>
      <c r="L65" s="1" t="s">
        <v>17</v>
      </c>
      <c r="M65" s="1">
        <v>240000</v>
      </c>
    </row>
    <row r="66" spans="1:13" hidden="1" x14ac:dyDescent="0.3">
      <c r="A66" s="1">
        <v>66</v>
      </c>
      <c r="B66" s="1" t="s">
        <v>12</v>
      </c>
      <c r="C66" s="1">
        <v>54</v>
      </c>
      <c r="D66" s="1">
        <v>47</v>
      </c>
      <c r="E66" s="1" t="s">
        <v>18</v>
      </c>
      <c r="F66" s="1">
        <v>57</v>
      </c>
      <c r="G66" s="1" t="s">
        <v>22</v>
      </c>
      <c r="H66" s="1" t="s">
        <v>15</v>
      </c>
      <c r="I66" s="1">
        <v>89.69</v>
      </c>
      <c r="J66" s="1" t="s">
        <v>16</v>
      </c>
      <c r="K66" s="1">
        <v>57.1</v>
      </c>
      <c r="L66" s="1" t="s">
        <v>23</v>
      </c>
      <c r="M66" s="1"/>
    </row>
    <row r="67" spans="1:13" x14ac:dyDescent="0.3">
      <c r="A67" s="1">
        <v>67</v>
      </c>
      <c r="B67" s="1" t="s">
        <v>12</v>
      </c>
      <c r="C67" s="1">
        <v>83</v>
      </c>
      <c r="D67" s="1">
        <v>74</v>
      </c>
      <c r="E67" s="1" t="s">
        <v>18</v>
      </c>
      <c r="F67" s="1">
        <v>66</v>
      </c>
      <c r="G67" s="1" t="s">
        <v>22</v>
      </c>
      <c r="H67" s="1" t="s">
        <v>15</v>
      </c>
      <c r="I67" s="1">
        <v>68.92</v>
      </c>
      <c r="J67" s="1" t="s">
        <v>16</v>
      </c>
      <c r="K67" s="1">
        <v>58.46</v>
      </c>
      <c r="L67" s="1" t="s">
        <v>17</v>
      </c>
      <c r="M67" s="1">
        <v>275000</v>
      </c>
    </row>
    <row r="68" spans="1:13" hidden="1" x14ac:dyDescent="0.3">
      <c r="A68" s="1">
        <v>68</v>
      </c>
      <c r="B68" s="1" t="s">
        <v>12</v>
      </c>
      <c r="C68" s="1">
        <v>80.92</v>
      </c>
      <c r="D68" s="1">
        <v>78.5</v>
      </c>
      <c r="E68" s="1" t="s">
        <v>13</v>
      </c>
      <c r="F68" s="1">
        <v>67</v>
      </c>
      <c r="G68" s="1" t="s">
        <v>22</v>
      </c>
      <c r="H68" s="1" t="s">
        <v>15</v>
      </c>
      <c r="I68" s="1">
        <v>68.709999999999994</v>
      </c>
      <c r="J68" s="1" t="s">
        <v>20</v>
      </c>
      <c r="K68" s="1">
        <v>60.99</v>
      </c>
      <c r="L68" s="1" t="s">
        <v>17</v>
      </c>
      <c r="M68" s="1">
        <v>275000</v>
      </c>
    </row>
    <row r="69" spans="1:13" hidden="1" x14ac:dyDescent="0.3">
      <c r="A69" s="1">
        <v>69</v>
      </c>
      <c r="B69" s="1" t="s">
        <v>24</v>
      </c>
      <c r="C69" s="1">
        <v>69.7</v>
      </c>
      <c r="D69" s="1">
        <v>47</v>
      </c>
      <c r="E69" s="1" t="s">
        <v>13</v>
      </c>
      <c r="F69" s="1">
        <v>72.7</v>
      </c>
      <c r="G69" s="1" t="s">
        <v>14</v>
      </c>
      <c r="H69" s="1" t="s">
        <v>15</v>
      </c>
      <c r="I69" s="1">
        <v>79</v>
      </c>
      <c r="J69" s="1" t="s">
        <v>16</v>
      </c>
      <c r="K69" s="1">
        <v>59.24</v>
      </c>
      <c r="L69" s="1" t="s">
        <v>23</v>
      </c>
      <c r="M69" s="1"/>
    </row>
    <row r="70" spans="1:13" hidden="1" x14ac:dyDescent="0.3">
      <c r="A70" s="1">
        <v>70</v>
      </c>
      <c r="B70" s="1" t="s">
        <v>12</v>
      </c>
      <c r="C70" s="1">
        <v>73</v>
      </c>
      <c r="D70" s="1">
        <v>73</v>
      </c>
      <c r="E70" s="1" t="s">
        <v>18</v>
      </c>
      <c r="F70" s="1">
        <v>66</v>
      </c>
      <c r="G70" s="1" t="s">
        <v>14</v>
      </c>
      <c r="H70" s="1" t="s">
        <v>19</v>
      </c>
      <c r="I70" s="1">
        <v>70</v>
      </c>
      <c r="J70" s="1" t="s">
        <v>20</v>
      </c>
      <c r="K70" s="1">
        <v>68.069999999999993</v>
      </c>
      <c r="L70" s="1" t="s">
        <v>17</v>
      </c>
      <c r="M70" s="1">
        <v>275000</v>
      </c>
    </row>
    <row r="71" spans="1:13" hidden="1" x14ac:dyDescent="0.3">
      <c r="A71" s="1">
        <v>71</v>
      </c>
      <c r="B71" s="1" t="s">
        <v>12</v>
      </c>
      <c r="C71" s="1">
        <v>82</v>
      </c>
      <c r="D71" s="1">
        <v>61</v>
      </c>
      <c r="E71" s="1" t="s">
        <v>18</v>
      </c>
      <c r="F71" s="1">
        <v>62</v>
      </c>
      <c r="G71" s="1" t="s">
        <v>14</v>
      </c>
      <c r="H71" s="1" t="s">
        <v>15</v>
      </c>
      <c r="I71" s="1">
        <v>89</v>
      </c>
      <c r="J71" s="1" t="s">
        <v>20</v>
      </c>
      <c r="K71" s="1">
        <v>65.45</v>
      </c>
      <c r="L71" s="1" t="s">
        <v>17</v>
      </c>
      <c r="M71" s="1">
        <v>360000</v>
      </c>
    </row>
    <row r="72" spans="1:13" hidden="1" x14ac:dyDescent="0.3">
      <c r="A72" s="1">
        <v>72</v>
      </c>
      <c r="B72" s="1" t="s">
        <v>12</v>
      </c>
      <c r="C72" s="1">
        <v>75</v>
      </c>
      <c r="D72" s="1">
        <v>70.290000000000006</v>
      </c>
      <c r="E72" s="1" t="s">
        <v>13</v>
      </c>
      <c r="F72" s="1">
        <v>71</v>
      </c>
      <c r="G72" s="1" t="s">
        <v>22</v>
      </c>
      <c r="H72" s="1" t="s">
        <v>15</v>
      </c>
      <c r="I72" s="1">
        <v>95</v>
      </c>
      <c r="J72" s="1" t="s">
        <v>20</v>
      </c>
      <c r="K72" s="1">
        <v>66.94</v>
      </c>
      <c r="L72" s="1" t="s">
        <v>17</v>
      </c>
      <c r="M72" s="1">
        <v>240000</v>
      </c>
    </row>
    <row r="73" spans="1:13" hidden="1" x14ac:dyDescent="0.3">
      <c r="A73" s="1">
        <v>73</v>
      </c>
      <c r="B73" s="1" t="s">
        <v>12</v>
      </c>
      <c r="C73" s="1">
        <v>84.86</v>
      </c>
      <c r="D73" s="1">
        <v>67</v>
      </c>
      <c r="E73" s="1" t="s">
        <v>18</v>
      </c>
      <c r="F73" s="1">
        <v>78</v>
      </c>
      <c r="G73" s="1" t="s">
        <v>22</v>
      </c>
      <c r="H73" s="1" t="s">
        <v>15</v>
      </c>
      <c r="I73" s="1">
        <v>95.5</v>
      </c>
      <c r="J73" s="1" t="s">
        <v>20</v>
      </c>
      <c r="K73" s="1">
        <v>68.53</v>
      </c>
      <c r="L73" s="1" t="s">
        <v>17</v>
      </c>
      <c r="M73" s="1">
        <v>240000</v>
      </c>
    </row>
    <row r="74" spans="1:13" hidden="1" x14ac:dyDescent="0.3">
      <c r="A74" s="1">
        <v>74</v>
      </c>
      <c r="B74" s="1" t="s">
        <v>12</v>
      </c>
      <c r="C74" s="1">
        <v>64.599999999999994</v>
      </c>
      <c r="D74" s="1">
        <v>83.83</v>
      </c>
      <c r="E74" s="1" t="s">
        <v>13</v>
      </c>
      <c r="F74" s="1">
        <v>71.72</v>
      </c>
      <c r="G74" s="1" t="s">
        <v>22</v>
      </c>
      <c r="H74" s="1" t="s">
        <v>15</v>
      </c>
      <c r="I74" s="1">
        <v>86</v>
      </c>
      <c r="J74" s="1" t="s">
        <v>20</v>
      </c>
      <c r="K74" s="1">
        <v>59.75</v>
      </c>
      <c r="L74" s="1" t="s">
        <v>17</v>
      </c>
      <c r="M74" s="1">
        <v>218000</v>
      </c>
    </row>
    <row r="75" spans="1:13" hidden="1" x14ac:dyDescent="0.3">
      <c r="A75" s="1">
        <v>75</v>
      </c>
      <c r="B75" s="1" t="s">
        <v>12</v>
      </c>
      <c r="C75" s="1">
        <v>56.6</v>
      </c>
      <c r="D75" s="1">
        <v>64.8</v>
      </c>
      <c r="E75" s="1" t="s">
        <v>13</v>
      </c>
      <c r="F75" s="1">
        <v>70.2</v>
      </c>
      <c r="G75" s="1" t="s">
        <v>22</v>
      </c>
      <c r="H75" s="1" t="s">
        <v>15</v>
      </c>
      <c r="I75" s="1">
        <v>84.27</v>
      </c>
      <c r="J75" s="1" t="s">
        <v>20</v>
      </c>
      <c r="K75" s="1">
        <v>67.2</v>
      </c>
      <c r="L75" s="1" t="s">
        <v>17</v>
      </c>
      <c r="M75" s="1">
        <v>336000</v>
      </c>
    </row>
    <row r="76" spans="1:13" hidden="1" x14ac:dyDescent="0.3">
      <c r="A76" s="1">
        <v>76</v>
      </c>
      <c r="B76" s="1" t="s">
        <v>24</v>
      </c>
      <c r="C76" s="1">
        <v>59</v>
      </c>
      <c r="D76" s="1">
        <v>62</v>
      </c>
      <c r="E76" s="1" t="s">
        <v>13</v>
      </c>
      <c r="F76" s="1">
        <v>77.5</v>
      </c>
      <c r="G76" s="1" t="s">
        <v>22</v>
      </c>
      <c r="H76" s="1" t="s">
        <v>15</v>
      </c>
      <c r="I76" s="1">
        <v>74</v>
      </c>
      <c r="J76" s="1" t="s">
        <v>16</v>
      </c>
      <c r="K76" s="1">
        <v>67</v>
      </c>
      <c r="L76" s="1" t="s">
        <v>23</v>
      </c>
      <c r="M76" s="1"/>
    </row>
    <row r="77" spans="1:13" hidden="1" x14ac:dyDescent="0.3">
      <c r="A77" s="1">
        <v>77</v>
      </c>
      <c r="B77" s="1" t="s">
        <v>24</v>
      </c>
      <c r="C77" s="1">
        <v>66.5</v>
      </c>
      <c r="D77" s="1">
        <v>70.400000000000006</v>
      </c>
      <c r="E77" s="1" t="s">
        <v>21</v>
      </c>
      <c r="F77" s="1">
        <v>71.930000000000007</v>
      </c>
      <c r="G77" s="1" t="s">
        <v>22</v>
      </c>
      <c r="H77" s="1" t="s">
        <v>15</v>
      </c>
      <c r="I77" s="1">
        <v>61</v>
      </c>
      <c r="J77" s="1" t="s">
        <v>20</v>
      </c>
      <c r="K77" s="1">
        <v>64.27</v>
      </c>
      <c r="L77" s="1" t="s">
        <v>17</v>
      </c>
      <c r="M77" s="1">
        <v>230000</v>
      </c>
    </row>
    <row r="78" spans="1:13" hidden="1" x14ac:dyDescent="0.3">
      <c r="A78" s="1">
        <v>78</v>
      </c>
      <c r="B78" s="1" t="s">
        <v>12</v>
      </c>
      <c r="C78" s="1">
        <v>64</v>
      </c>
      <c r="D78" s="1">
        <v>80</v>
      </c>
      <c r="E78" s="1" t="s">
        <v>18</v>
      </c>
      <c r="F78" s="1">
        <v>65</v>
      </c>
      <c r="G78" s="1" t="s">
        <v>14</v>
      </c>
      <c r="H78" s="1" t="s">
        <v>19</v>
      </c>
      <c r="I78" s="1">
        <v>69</v>
      </c>
      <c r="J78" s="1" t="s">
        <v>20</v>
      </c>
      <c r="K78" s="1">
        <v>57.65</v>
      </c>
      <c r="L78" s="1" t="s">
        <v>17</v>
      </c>
      <c r="M78" s="1">
        <v>500000</v>
      </c>
    </row>
    <row r="79" spans="1:13" hidden="1" x14ac:dyDescent="0.3">
      <c r="A79" s="1">
        <v>79</v>
      </c>
      <c r="B79" s="1" t="s">
        <v>12</v>
      </c>
      <c r="C79" s="1">
        <v>84</v>
      </c>
      <c r="D79" s="1">
        <v>90.9</v>
      </c>
      <c r="E79" s="1" t="s">
        <v>18</v>
      </c>
      <c r="F79" s="1">
        <v>64.5</v>
      </c>
      <c r="G79" s="1" t="s">
        <v>14</v>
      </c>
      <c r="H79" s="1" t="s">
        <v>15</v>
      </c>
      <c r="I79" s="1">
        <v>86.04</v>
      </c>
      <c r="J79" s="1" t="s">
        <v>20</v>
      </c>
      <c r="K79" s="1">
        <v>59.42</v>
      </c>
      <c r="L79" s="1" t="s">
        <v>17</v>
      </c>
      <c r="M79" s="1">
        <v>270000</v>
      </c>
    </row>
    <row r="80" spans="1:13" hidden="1" x14ac:dyDescent="0.3">
      <c r="A80" s="1">
        <v>80</v>
      </c>
      <c r="B80" s="1" t="s">
        <v>24</v>
      </c>
      <c r="C80" s="1">
        <v>69</v>
      </c>
      <c r="D80" s="1">
        <v>62</v>
      </c>
      <c r="E80" s="1" t="s">
        <v>18</v>
      </c>
      <c r="F80" s="1">
        <v>66</v>
      </c>
      <c r="G80" s="1" t="s">
        <v>14</v>
      </c>
      <c r="H80" s="1" t="s">
        <v>15</v>
      </c>
      <c r="I80" s="1">
        <v>75</v>
      </c>
      <c r="J80" s="1" t="s">
        <v>16</v>
      </c>
      <c r="K80" s="1">
        <v>67.989999999999995</v>
      </c>
      <c r="L80" s="1" t="s">
        <v>23</v>
      </c>
      <c r="M80" s="1"/>
    </row>
    <row r="81" spans="1:13" x14ac:dyDescent="0.3">
      <c r="A81" s="1">
        <v>81</v>
      </c>
      <c r="B81" s="1" t="s">
        <v>24</v>
      </c>
      <c r="C81" s="1">
        <v>69</v>
      </c>
      <c r="D81" s="1">
        <v>62</v>
      </c>
      <c r="E81" s="1" t="s">
        <v>13</v>
      </c>
      <c r="F81" s="1">
        <v>69</v>
      </c>
      <c r="G81" s="1" t="s">
        <v>22</v>
      </c>
      <c r="H81" s="1" t="s">
        <v>19</v>
      </c>
      <c r="I81" s="1">
        <v>67</v>
      </c>
      <c r="J81" s="1" t="s">
        <v>16</v>
      </c>
      <c r="K81" s="1">
        <v>62.35</v>
      </c>
      <c r="L81" s="1" t="s">
        <v>17</v>
      </c>
      <c r="M81" s="1">
        <v>240000</v>
      </c>
    </row>
    <row r="82" spans="1:13" hidden="1" x14ac:dyDescent="0.3">
      <c r="A82" s="1">
        <v>82</v>
      </c>
      <c r="B82" s="1" t="s">
        <v>12</v>
      </c>
      <c r="C82" s="1">
        <v>81.7</v>
      </c>
      <c r="D82" s="1">
        <v>63</v>
      </c>
      <c r="E82" s="1" t="s">
        <v>18</v>
      </c>
      <c r="F82" s="1">
        <v>67</v>
      </c>
      <c r="G82" s="1" t="s">
        <v>22</v>
      </c>
      <c r="H82" s="1" t="s">
        <v>19</v>
      </c>
      <c r="I82" s="1">
        <v>86</v>
      </c>
      <c r="J82" s="1" t="s">
        <v>20</v>
      </c>
      <c r="K82" s="1">
        <v>70.2</v>
      </c>
      <c r="L82" s="1" t="s">
        <v>17</v>
      </c>
      <c r="M82" s="1">
        <v>300000</v>
      </c>
    </row>
    <row r="83" spans="1:13" hidden="1" x14ac:dyDescent="0.3">
      <c r="A83" s="1">
        <v>83</v>
      </c>
      <c r="B83" s="1" t="s">
        <v>12</v>
      </c>
      <c r="C83" s="1">
        <v>63</v>
      </c>
      <c r="D83" s="1">
        <v>67</v>
      </c>
      <c r="E83" s="1" t="s">
        <v>13</v>
      </c>
      <c r="F83" s="1">
        <v>74</v>
      </c>
      <c r="G83" s="1" t="s">
        <v>22</v>
      </c>
      <c r="H83" s="1" t="s">
        <v>15</v>
      </c>
      <c r="I83" s="1">
        <v>82</v>
      </c>
      <c r="J83" s="1" t="s">
        <v>20</v>
      </c>
      <c r="K83" s="1">
        <v>60.44</v>
      </c>
      <c r="L83" s="1" t="s">
        <v>23</v>
      </c>
      <c r="M83" s="1"/>
    </row>
    <row r="84" spans="1:13" hidden="1" x14ac:dyDescent="0.3">
      <c r="A84" s="1">
        <v>84</v>
      </c>
      <c r="B84" s="1" t="s">
        <v>12</v>
      </c>
      <c r="C84" s="1">
        <v>84</v>
      </c>
      <c r="D84" s="1">
        <v>79</v>
      </c>
      <c r="E84" s="1" t="s">
        <v>18</v>
      </c>
      <c r="F84" s="1">
        <v>68</v>
      </c>
      <c r="G84" s="1" t="s">
        <v>14</v>
      </c>
      <c r="H84" s="1" t="s">
        <v>19</v>
      </c>
      <c r="I84" s="1">
        <v>84</v>
      </c>
      <c r="J84" s="1" t="s">
        <v>20</v>
      </c>
      <c r="K84" s="1">
        <v>66.69</v>
      </c>
      <c r="L84" s="1" t="s">
        <v>17</v>
      </c>
      <c r="M84" s="1">
        <v>300000</v>
      </c>
    </row>
    <row r="85" spans="1:13" hidden="1" x14ac:dyDescent="0.3">
      <c r="A85" s="1">
        <v>85</v>
      </c>
      <c r="B85" s="1" t="s">
        <v>12</v>
      </c>
      <c r="C85" s="1">
        <v>70</v>
      </c>
      <c r="D85" s="1">
        <v>63</v>
      </c>
      <c r="E85" s="1" t="s">
        <v>18</v>
      </c>
      <c r="F85" s="1">
        <v>70</v>
      </c>
      <c r="G85" s="1" t="s">
        <v>14</v>
      </c>
      <c r="H85" s="1" t="s">
        <v>19</v>
      </c>
      <c r="I85" s="1">
        <v>55</v>
      </c>
      <c r="J85" s="1" t="s">
        <v>20</v>
      </c>
      <c r="K85" s="1">
        <v>62</v>
      </c>
      <c r="L85" s="1" t="s">
        <v>17</v>
      </c>
      <c r="M85" s="1">
        <v>300000</v>
      </c>
    </row>
    <row r="86" spans="1:13" hidden="1" x14ac:dyDescent="0.3">
      <c r="A86" s="1">
        <v>86</v>
      </c>
      <c r="B86" s="1" t="s">
        <v>24</v>
      </c>
      <c r="C86" s="1">
        <v>83.84</v>
      </c>
      <c r="D86" s="1">
        <v>89.83</v>
      </c>
      <c r="E86" s="1" t="s">
        <v>13</v>
      </c>
      <c r="F86" s="1">
        <v>77.2</v>
      </c>
      <c r="G86" s="1" t="s">
        <v>22</v>
      </c>
      <c r="H86" s="1" t="s">
        <v>19</v>
      </c>
      <c r="I86" s="1">
        <v>78.739999999999995</v>
      </c>
      <c r="J86" s="1" t="s">
        <v>20</v>
      </c>
      <c r="K86" s="1">
        <v>76.180000000000007</v>
      </c>
      <c r="L86" s="1" t="s">
        <v>17</v>
      </c>
      <c r="M86" s="1">
        <v>400000</v>
      </c>
    </row>
    <row r="87" spans="1:13" hidden="1" x14ac:dyDescent="0.3">
      <c r="A87" s="1">
        <v>87</v>
      </c>
      <c r="B87" s="1" t="s">
        <v>12</v>
      </c>
      <c r="C87" s="1">
        <v>62</v>
      </c>
      <c r="D87" s="1">
        <v>63</v>
      </c>
      <c r="E87" s="1" t="s">
        <v>13</v>
      </c>
      <c r="F87" s="1">
        <v>64</v>
      </c>
      <c r="G87" s="1" t="s">
        <v>22</v>
      </c>
      <c r="H87" s="1" t="s">
        <v>15</v>
      </c>
      <c r="I87" s="1">
        <v>67</v>
      </c>
      <c r="J87" s="1" t="s">
        <v>20</v>
      </c>
      <c r="K87" s="1">
        <v>57.03</v>
      </c>
      <c r="L87" s="1" t="s">
        <v>17</v>
      </c>
      <c r="M87" s="1">
        <v>220000</v>
      </c>
    </row>
    <row r="88" spans="1:13" hidden="1" x14ac:dyDescent="0.3">
      <c r="A88" s="1">
        <v>88</v>
      </c>
      <c r="B88" s="1" t="s">
        <v>12</v>
      </c>
      <c r="C88" s="1">
        <v>59.6</v>
      </c>
      <c r="D88" s="1">
        <v>51</v>
      </c>
      <c r="E88" s="1" t="s">
        <v>18</v>
      </c>
      <c r="F88" s="1">
        <v>60</v>
      </c>
      <c r="G88" s="1" t="s">
        <v>25</v>
      </c>
      <c r="H88" s="1" t="s">
        <v>15</v>
      </c>
      <c r="I88" s="1">
        <v>75</v>
      </c>
      <c r="J88" s="1" t="s">
        <v>16</v>
      </c>
      <c r="K88" s="1">
        <v>59.08</v>
      </c>
      <c r="L88" s="1" t="s">
        <v>23</v>
      </c>
      <c r="M88" s="1"/>
    </row>
    <row r="89" spans="1:13" x14ac:dyDescent="0.3">
      <c r="A89" s="1">
        <v>89</v>
      </c>
      <c r="B89" s="1" t="s">
        <v>24</v>
      </c>
      <c r="C89" s="1">
        <v>66</v>
      </c>
      <c r="D89" s="1">
        <v>62</v>
      </c>
      <c r="E89" s="1" t="s">
        <v>13</v>
      </c>
      <c r="F89" s="1">
        <v>73</v>
      </c>
      <c r="G89" s="1" t="s">
        <v>22</v>
      </c>
      <c r="H89" s="1" t="s">
        <v>15</v>
      </c>
      <c r="I89" s="1">
        <v>58</v>
      </c>
      <c r="J89" s="1" t="s">
        <v>16</v>
      </c>
      <c r="K89" s="1">
        <v>64.36</v>
      </c>
      <c r="L89" s="1" t="s">
        <v>17</v>
      </c>
      <c r="M89" s="1">
        <v>210000</v>
      </c>
    </row>
    <row r="90" spans="1:13" x14ac:dyDescent="0.3">
      <c r="A90" s="1">
        <v>90</v>
      </c>
      <c r="B90" s="1" t="s">
        <v>24</v>
      </c>
      <c r="C90" s="1">
        <v>84</v>
      </c>
      <c r="D90" s="1">
        <v>75</v>
      </c>
      <c r="E90" s="1" t="s">
        <v>18</v>
      </c>
      <c r="F90" s="1">
        <v>69</v>
      </c>
      <c r="G90" s="1" t="s">
        <v>14</v>
      </c>
      <c r="H90" s="1" t="s">
        <v>19</v>
      </c>
      <c r="I90" s="1">
        <v>62</v>
      </c>
      <c r="J90" s="1" t="s">
        <v>16</v>
      </c>
      <c r="K90" s="1">
        <v>62.36</v>
      </c>
      <c r="L90" s="1" t="s">
        <v>17</v>
      </c>
      <c r="M90" s="1">
        <v>210000</v>
      </c>
    </row>
    <row r="91" spans="1:13" hidden="1" x14ac:dyDescent="0.3">
      <c r="A91" s="1">
        <v>91</v>
      </c>
      <c r="B91" s="1" t="s">
        <v>24</v>
      </c>
      <c r="C91" s="1">
        <v>85</v>
      </c>
      <c r="D91" s="1">
        <v>90</v>
      </c>
      <c r="E91" s="1" t="s">
        <v>13</v>
      </c>
      <c r="F91" s="1">
        <v>82</v>
      </c>
      <c r="G91" s="1" t="s">
        <v>22</v>
      </c>
      <c r="H91" s="1" t="s">
        <v>15</v>
      </c>
      <c r="I91" s="1">
        <v>92</v>
      </c>
      <c r="J91" s="1" t="s">
        <v>20</v>
      </c>
      <c r="K91" s="1">
        <v>68.03</v>
      </c>
      <c r="L91" s="1" t="s">
        <v>17</v>
      </c>
      <c r="M91" s="1">
        <v>300000</v>
      </c>
    </row>
    <row r="92" spans="1:13" hidden="1" x14ac:dyDescent="0.3">
      <c r="A92" s="1">
        <v>92</v>
      </c>
      <c r="B92" s="1" t="s">
        <v>12</v>
      </c>
      <c r="C92" s="1">
        <v>52</v>
      </c>
      <c r="D92" s="1">
        <v>57</v>
      </c>
      <c r="E92" s="1" t="s">
        <v>13</v>
      </c>
      <c r="F92" s="1">
        <v>50.8</v>
      </c>
      <c r="G92" s="1" t="s">
        <v>22</v>
      </c>
      <c r="H92" s="1" t="s">
        <v>15</v>
      </c>
      <c r="I92" s="1">
        <v>67</v>
      </c>
      <c r="J92" s="1" t="s">
        <v>16</v>
      </c>
      <c r="K92" s="1">
        <v>62.79</v>
      </c>
      <c r="L92" s="1" t="s">
        <v>23</v>
      </c>
      <c r="M92" s="1"/>
    </row>
    <row r="93" spans="1:13" hidden="1" x14ac:dyDescent="0.3">
      <c r="A93" s="1">
        <v>93</v>
      </c>
      <c r="B93" s="1" t="s">
        <v>24</v>
      </c>
      <c r="C93" s="1">
        <v>60.23</v>
      </c>
      <c r="D93" s="1">
        <v>69</v>
      </c>
      <c r="E93" s="1" t="s">
        <v>18</v>
      </c>
      <c r="F93" s="1">
        <v>66</v>
      </c>
      <c r="G93" s="1" t="s">
        <v>22</v>
      </c>
      <c r="H93" s="1" t="s">
        <v>15</v>
      </c>
      <c r="I93" s="1">
        <v>72</v>
      </c>
      <c r="J93" s="1" t="s">
        <v>20</v>
      </c>
      <c r="K93" s="1">
        <v>59.47</v>
      </c>
      <c r="L93" s="1" t="s">
        <v>17</v>
      </c>
      <c r="M93" s="1">
        <v>230000</v>
      </c>
    </row>
    <row r="94" spans="1:13" hidden="1" x14ac:dyDescent="0.3">
      <c r="A94" s="1">
        <v>94</v>
      </c>
      <c r="B94" s="1" t="s">
        <v>12</v>
      </c>
      <c r="C94" s="1">
        <v>52</v>
      </c>
      <c r="D94" s="1">
        <v>62</v>
      </c>
      <c r="E94" s="1" t="s">
        <v>13</v>
      </c>
      <c r="F94" s="1">
        <v>54</v>
      </c>
      <c r="G94" s="1" t="s">
        <v>22</v>
      </c>
      <c r="H94" s="1" t="s">
        <v>15</v>
      </c>
      <c r="I94" s="1">
        <v>72</v>
      </c>
      <c r="J94" s="1" t="s">
        <v>16</v>
      </c>
      <c r="K94" s="1">
        <v>55.41</v>
      </c>
      <c r="L94" s="1" t="s">
        <v>23</v>
      </c>
      <c r="M94" s="1"/>
    </row>
    <row r="95" spans="1:13" hidden="1" x14ac:dyDescent="0.3">
      <c r="A95" s="1">
        <v>95</v>
      </c>
      <c r="B95" s="1" t="s">
        <v>12</v>
      </c>
      <c r="C95" s="1">
        <v>58</v>
      </c>
      <c r="D95" s="1">
        <v>62</v>
      </c>
      <c r="E95" s="1" t="s">
        <v>13</v>
      </c>
      <c r="F95" s="1">
        <v>64</v>
      </c>
      <c r="G95" s="1" t="s">
        <v>22</v>
      </c>
      <c r="H95" s="1" t="s">
        <v>15</v>
      </c>
      <c r="I95" s="1">
        <v>53.88</v>
      </c>
      <c r="J95" s="1" t="s">
        <v>20</v>
      </c>
      <c r="K95" s="1">
        <v>54.97</v>
      </c>
      <c r="L95" s="1" t="s">
        <v>17</v>
      </c>
      <c r="M95" s="1">
        <v>260000</v>
      </c>
    </row>
    <row r="96" spans="1:13" hidden="1" x14ac:dyDescent="0.3">
      <c r="A96" s="1">
        <v>96</v>
      </c>
      <c r="B96" s="1" t="s">
        <v>12</v>
      </c>
      <c r="C96" s="1">
        <v>73</v>
      </c>
      <c r="D96" s="1">
        <v>78</v>
      </c>
      <c r="E96" s="1" t="s">
        <v>13</v>
      </c>
      <c r="F96" s="1">
        <v>65</v>
      </c>
      <c r="G96" s="1" t="s">
        <v>22</v>
      </c>
      <c r="H96" s="1" t="s">
        <v>19</v>
      </c>
      <c r="I96" s="1">
        <v>95.46</v>
      </c>
      <c r="J96" s="1" t="s">
        <v>20</v>
      </c>
      <c r="K96" s="1">
        <v>62.16</v>
      </c>
      <c r="L96" s="1" t="s">
        <v>17</v>
      </c>
      <c r="M96" s="1">
        <v>420000</v>
      </c>
    </row>
    <row r="97" spans="1:13" hidden="1" x14ac:dyDescent="0.3">
      <c r="A97" s="1">
        <v>97</v>
      </c>
      <c r="B97" s="1" t="s">
        <v>24</v>
      </c>
      <c r="C97" s="1">
        <v>76</v>
      </c>
      <c r="D97" s="1">
        <v>70</v>
      </c>
      <c r="E97" s="1" t="s">
        <v>18</v>
      </c>
      <c r="F97" s="1">
        <v>76</v>
      </c>
      <c r="G97" s="1" t="s">
        <v>22</v>
      </c>
      <c r="H97" s="1" t="s">
        <v>19</v>
      </c>
      <c r="I97" s="1">
        <v>66</v>
      </c>
      <c r="J97" s="1" t="s">
        <v>20</v>
      </c>
      <c r="K97" s="1">
        <v>64.44</v>
      </c>
      <c r="L97" s="1" t="s">
        <v>17</v>
      </c>
      <c r="M97" s="1">
        <v>300000</v>
      </c>
    </row>
    <row r="98" spans="1:13" hidden="1" x14ac:dyDescent="0.3">
      <c r="A98" s="1">
        <v>98</v>
      </c>
      <c r="B98" s="1" t="s">
        <v>24</v>
      </c>
      <c r="C98" s="1">
        <v>70.5</v>
      </c>
      <c r="D98" s="1">
        <v>62.5</v>
      </c>
      <c r="E98" s="1" t="s">
        <v>13</v>
      </c>
      <c r="F98" s="1">
        <v>61</v>
      </c>
      <c r="G98" s="1" t="s">
        <v>22</v>
      </c>
      <c r="H98" s="1" t="s">
        <v>15</v>
      </c>
      <c r="I98" s="1">
        <v>93.91</v>
      </c>
      <c r="J98" s="1" t="s">
        <v>20</v>
      </c>
      <c r="K98" s="1">
        <v>69.03</v>
      </c>
      <c r="L98" s="1" t="s">
        <v>23</v>
      </c>
      <c r="M98" s="1"/>
    </row>
    <row r="99" spans="1:13" hidden="1" x14ac:dyDescent="0.3">
      <c r="A99" s="1">
        <v>99</v>
      </c>
      <c r="B99" s="1" t="s">
        <v>24</v>
      </c>
      <c r="C99" s="1">
        <v>69</v>
      </c>
      <c r="D99" s="1">
        <v>73</v>
      </c>
      <c r="E99" s="1" t="s">
        <v>13</v>
      </c>
      <c r="F99" s="1">
        <v>65</v>
      </c>
      <c r="G99" s="1" t="s">
        <v>22</v>
      </c>
      <c r="H99" s="1" t="s">
        <v>15</v>
      </c>
      <c r="I99" s="1">
        <v>70</v>
      </c>
      <c r="J99" s="1" t="s">
        <v>20</v>
      </c>
      <c r="K99" s="1">
        <v>57.31</v>
      </c>
      <c r="L99" s="1" t="s">
        <v>17</v>
      </c>
      <c r="M99" s="1">
        <v>220000</v>
      </c>
    </row>
    <row r="100" spans="1:13" hidden="1" x14ac:dyDescent="0.3">
      <c r="A100" s="1">
        <v>100</v>
      </c>
      <c r="B100" s="1" t="s">
        <v>12</v>
      </c>
      <c r="C100" s="1">
        <v>54</v>
      </c>
      <c r="D100" s="1">
        <v>82</v>
      </c>
      <c r="E100" s="1" t="s">
        <v>13</v>
      </c>
      <c r="F100" s="1">
        <v>63</v>
      </c>
      <c r="G100" s="1" t="s">
        <v>14</v>
      </c>
      <c r="H100" s="1" t="s">
        <v>15</v>
      </c>
      <c r="I100" s="1">
        <v>50</v>
      </c>
      <c r="J100" s="1" t="s">
        <v>20</v>
      </c>
      <c r="K100" s="1">
        <v>59.47</v>
      </c>
      <c r="L100" s="1" t="s">
        <v>23</v>
      </c>
      <c r="M100" s="1"/>
    </row>
    <row r="101" spans="1:13" hidden="1" x14ac:dyDescent="0.3">
      <c r="A101" s="1">
        <v>101</v>
      </c>
      <c r="B101" s="1" t="s">
        <v>24</v>
      </c>
      <c r="C101" s="1">
        <v>45</v>
      </c>
      <c r="D101" s="1">
        <v>57</v>
      </c>
      <c r="E101" s="1" t="s">
        <v>13</v>
      </c>
      <c r="F101" s="1">
        <v>58</v>
      </c>
      <c r="G101" s="1" t="s">
        <v>22</v>
      </c>
      <c r="H101" s="1" t="s">
        <v>19</v>
      </c>
      <c r="I101" s="1">
        <v>56.39</v>
      </c>
      <c r="J101" s="1" t="s">
        <v>16</v>
      </c>
      <c r="K101" s="1">
        <v>64.95</v>
      </c>
      <c r="L101" s="1" t="s">
        <v>23</v>
      </c>
      <c r="M101" s="1"/>
    </row>
    <row r="102" spans="1:13" x14ac:dyDescent="0.3">
      <c r="A102" s="1">
        <v>102</v>
      </c>
      <c r="B102" s="1" t="s">
        <v>12</v>
      </c>
      <c r="C102" s="1">
        <v>63</v>
      </c>
      <c r="D102" s="1">
        <v>72</v>
      </c>
      <c r="E102" s="1" t="s">
        <v>13</v>
      </c>
      <c r="F102" s="1">
        <v>68</v>
      </c>
      <c r="G102" s="1" t="s">
        <v>22</v>
      </c>
      <c r="H102" s="1" t="s">
        <v>15</v>
      </c>
      <c r="I102" s="1">
        <v>78</v>
      </c>
      <c r="J102" s="1" t="s">
        <v>16</v>
      </c>
      <c r="K102" s="1">
        <v>60.44</v>
      </c>
      <c r="L102" s="1" t="s">
        <v>17</v>
      </c>
      <c r="M102" s="1">
        <v>380000</v>
      </c>
    </row>
    <row r="103" spans="1:13" hidden="1" x14ac:dyDescent="0.3">
      <c r="A103" s="1">
        <v>103</v>
      </c>
      <c r="B103" s="1" t="s">
        <v>24</v>
      </c>
      <c r="C103" s="1">
        <v>77</v>
      </c>
      <c r="D103" s="1">
        <v>61</v>
      </c>
      <c r="E103" s="1" t="s">
        <v>13</v>
      </c>
      <c r="F103" s="1">
        <v>68</v>
      </c>
      <c r="G103" s="1" t="s">
        <v>22</v>
      </c>
      <c r="H103" s="1" t="s">
        <v>19</v>
      </c>
      <c r="I103" s="1">
        <v>57.5</v>
      </c>
      <c r="J103" s="1" t="s">
        <v>20</v>
      </c>
      <c r="K103" s="1">
        <v>61.31</v>
      </c>
      <c r="L103" s="1" t="s">
        <v>17</v>
      </c>
      <c r="M103" s="1">
        <v>300000</v>
      </c>
    </row>
    <row r="104" spans="1:13" x14ac:dyDescent="0.3">
      <c r="A104" s="1">
        <v>104</v>
      </c>
      <c r="B104" s="1" t="s">
        <v>12</v>
      </c>
      <c r="C104" s="1">
        <v>73</v>
      </c>
      <c r="D104" s="1">
        <v>78</v>
      </c>
      <c r="E104" s="1" t="s">
        <v>18</v>
      </c>
      <c r="F104" s="1">
        <v>73</v>
      </c>
      <c r="G104" s="1" t="s">
        <v>14</v>
      </c>
      <c r="H104" s="1" t="s">
        <v>19</v>
      </c>
      <c r="I104" s="1">
        <v>85</v>
      </c>
      <c r="J104" s="1" t="s">
        <v>16</v>
      </c>
      <c r="K104" s="1">
        <v>65.83</v>
      </c>
      <c r="L104" s="1" t="s">
        <v>17</v>
      </c>
      <c r="M104" s="1">
        <v>240000</v>
      </c>
    </row>
    <row r="105" spans="1:13" x14ac:dyDescent="0.3">
      <c r="A105" s="1">
        <v>105</v>
      </c>
      <c r="B105" s="1" t="s">
        <v>12</v>
      </c>
      <c r="C105" s="1">
        <v>69</v>
      </c>
      <c r="D105" s="1">
        <v>63</v>
      </c>
      <c r="E105" s="1" t="s">
        <v>18</v>
      </c>
      <c r="F105" s="1">
        <v>65</v>
      </c>
      <c r="G105" s="1" t="s">
        <v>22</v>
      </c>
      <c r="H105" s="1" t="s">
        <v>19</v>
      </c>
      <c r="I105" s="1">
        <v>55</v>
      </c>
      <c r="J105" s="1" t="s">
        <v>16</v>
      </c>
      <c r="K105" s="1">
        <v>58.23</v>
      </c>
      <c r="L105" s="1" t="s">
        <v>17</v>
      </c>
      <c r="M105" s="1">
        <v>360000</v>
      </c>
    </row>
    <row r="106" spans="1:13" hidden="1" x14ac:dyDescent="0.3">
      <c r="A106" s="1">
        <v>106</v>
      </c>
      <c r="B106" s="1" t="s">
        <v>12</v>
      </c>
      <c r="C106" s="1">
        <v>59</v>
      </c>
      <c r="D106" s="1">
        <v>64</v>
      </c>
      <c r="E106" s="1" t="s">
        <v>18</v>
      </c>
      <c r="F106" s="1">
        <v>58</v>
      </c>
      <c r="G106" s="1" t="s">
        <v>14</v>
      </c>
      <c r="H106" s="1" t="s">
        <v>15</v>
      </c>
      <c r="I106" s="1">
        <v>85</v>
      </c>
      <c r="J106" s="1" t="s">
        <v>16</v>
      </c>
      <c r="K106" s="1">
        <v>55.3</v>
      </c>
      <c r="L106" s="1" t="s">
        <v>23</v>
      </c>
      <c r="M106" s="1"/>
    </row>
    <row r="107" spans="1:13" hidden="1" x14ac:dyDescent="0.3">
      <c r="A107" s="1">
        <v>107</v>
      </c>
      <c r="B107" s="1" t="s">
        <v>12</v>
      </c>
      <c r="C107" s="1">
        <v>61.08</v>
      </c>
      <c r="D107" s="1">
        <v>50</v>
      </c>
      <c r="E107" s="1" t="s">
        <v>18</v>
      </c>
      <c r="F107" s="1">
        <v>54</v>
      </c>
      <c r="G107" s="1" t="s">
        <v>14</v>
      </c>
      <c r="H107" s="1" t="s">
        <v>15</v>
      </c>
      <c r="I107" s="1">
        <v>71</v>
      </c>
      <c r="J107" s="1" t="s">
        <v>20</v>
      </c>
      <c r="K107" s="1">
        <v>65.69</v>
      </c>
      <c r="L107" s="1" t="s">
        <v>23</v>
      </c>
      <c r="M107" s="1"/>
    </row>
    <row r="108" spans="1:13" x14ac:dyDescent="0.3">
      <c r="A108" s="1">
        <v>108</v>
      </c>
      <c r="B108" s="1" t="s">
        <v>12</v>
      </c>
      <c r="C108" s="1">
        <v>82</v>
      </c>
      <c r="D108" s="1">
        <v>90</v>
      </c>
      <c r="E108" s="1" t="s">
        <v>13</v>
      </c>
      <c r="F108" s="1">
        <v>83</v>
      </c>
      <c r="G108" s="1" t="s">
        <v>22</v>
      </c>
      <c r="H108" s="1" t="s">
        <v>15</v>
      </c>
      <c r="I108" s="1">
        <v>80</v>
      </c>
      <c r="J108" s="1" t="s">
        <v>16</v>
      </c>
      <c r="K108" s="1">
        <v>73.52</v>
      </c>
      <c r="L108" s="1" t="s">
        <v>17</v>
      </c>
      <c r="M108" s="1">
        <v>200000</v>
      </c>
    </row>
    <row r="109" spans="1:13" hidden="1" x14ac:dyDescent="0.3">
      <c r="A109" s="1">
        <v>109</v>
      </c>
      <c r="B109" s="1" t="s">
        <v>12</v>
      </c>
      <c r="C109" s="1">
        <v>61</v>
      </c>
      <c r="D109" s="1">
        <v>82</v>
      </c>
      <c r="E109" s="1" t="s">
        <v>13</v>
      </c>
      <c r="F109" s="1">
        <v>69</v>
      </c>
      <c r="G109" s="1" t="s">
        <v>22</v>
      </c>
      <c r="H109" s="1" t="s">
        <v>15</v>
      </c>
      <c r="I109" s="1">
        <v>84</v>
      </c>
      <c r="J109" s="1" t="s">
        <v>20</v>
      </c>
      <c r="K109" s="1">
        <v>58.31</v>
      </c>
      <c r="L109" s="1" t="s">
        <v>17</v>
      </c>
      <c r="M109" s="1">
        <v>300000</v>
      </c>
    </row>
    <row r="110" spans="1:13" hidden="1" x14ac:dyDescent="0.3">
      <c r="A110" s="1">
        <v>110</v>
      </c>
      <c r="B110" s="1" t="s">
        <v>12</v>
      </c>
      <c r="C110" s="1">
        <v>52</v>
      </c>
      <c r="D110" s="1">
        <v>63</v>
      </c>
      <c r="E110" s="1" t="s">
        <v>18</v>
      </c>
      <c r="F110" s="1">
        <v>65</v>
      </c>
      <c r="G110" s="1" t="s">
        <v>14</v>
      </c>
      <c r="H110" s="1" t="s">
        <v>19</v>
      </c>
      <c r="I110" s="1">
        <v>86</v>
      </c>
      <c r="J110" s="1" t="s">
        <v>16</v>
      </c>
      <c r="K110" s="1">
        <v>56.09</v>
      </c>
      <c r="L110" s="1" t="s">
        <v>23</v>
      </c>
      <c r="M110" s="1"/>
    </row>
    <row r="111" spans="1:13" x14ac:dyDescent="0.3">
      <c r="A111" s="1">
        <v>111</v>
      </c>
      <c r="B111" s="1" t="s">
        <v>24</v>
      </c>
      <c r="C111" s="1">
        <v>69.5</v>
      </c>
      <c r="D111" s="1">
        <v>70</v>
      </c>
      <c r="E111" s="1" t="s">
        <v>18</v>
      </c>
      <c r="F111" s="1">
        <v>72</v>
      </c>
      <c r="G111" s="1" t="s">
        <v>14</v>
      </c>
      <c r="H111" s="1" t="s">
        <v>15</v>
      </c>
      <c r="I111" s="1">
        <v>57.2</v>
      </c>
      <c r="J111" s="1" t="s">
        <v>16</v>
      </c>
      <c r="K111" s="1">
        <v>54.8</v>
      </c>
      <c r="L111" s="1" t="s">
        <v>17</v>
      </c>
      <c r="M111" s="1">
        <v>250000</v>
      </c>
    </row>
    <row r="112" spans="1:13" hidden="1" x14ac:dyDescent="0.3">
      <c r="A112" s="1">
        <v>112</v>
      </c>
      <c r="B112" s="1" t="s">
        <v>12</v>
      </c>
      <c r="C112" s="1">
        <v>51</v>
      </c>
      <c r="D112" s="1">
        <v>54</v>
      </c>
      <c r="E112" s="1" t="s">
        <v>18</v>
      </c>
      <c r="F112" s="1">
        <v>61</v>
      </c>
      <c r="G112" s="1" t="s">
        <v>14</v>
      </c>
      <c r="H112" s="1" t="s">
        <v>15</v>
      </c>
      <c r="I112" s="1">
        <v>60</v>
      </c>
      <c r="J112" s="1" t="s">
        <v>16</v>
      </c>
      <c r="K112" s="1">
        <v>60.64</v>
      </c>
      <c r="L112" s="1" t="s">
        <v>23</v>
      </c>
      <c r="M112" s="1"/>
    </row>
    <row r="113" spans="1:13" x14ac:dyDescent="0.3">
      <c r="A113" s="1">
        <v>113</v>
      </c>
      <c r="B113" s="1" t="s">
        <v>12</v>
      </c>
      <c r="C113" s="1">
        <v>58</v>
      </c>
      <c r="D113" s="1">
        <v>61</v>
      </c>
      <c r="E113" s="1" t="s">
        <v>13</v>
      </c>
      <c r="F113" s="1">
        <v>61</v>
      </c>
      <c r="G113" s="1" t="s">
        <v>22</v>
      </c>
      <c r="H113" s="1" t="s">
        <v>15</v>
      </c>
      <c r="I113" s="1">
        <v>58</v>
      </c>
      <c r="J113" s="1" t="s">
        <v>16</v>
      </c>
      <c r="K113" s="1">
        <v>53.94</v>
      </c>
      <c r="L113" s="1" t="s">
        <v>17</v>
      </c>
      <c r="M113" s="1">
        <v>250000</v>
      </c>
    </row>
    <row r="114" spans="1:13" hidden="1" x14ac:dyDescent="0.3">
      <c r="A114" s="1">
        <v>114</v>
      </c>
      <c r="B114" s="1" t="s">
        <v>24</v>
      </c>
      <c r="C114" s="1">
        <v>73.959999999999994</v>
      </c>
      <c r="D114" s="1">
        <v>79</v>
      </c>
      <c r="E114" s="1" t="s">
        <v>13</v>
      </c>
      <c r="F114" s="1">
        <v>67</v>
      </c>
      <c r="G114" s="1" t="s">
        <v>22</v>
      </c>
      <c r="H114" s="1" t="s">
        <v>15</v>
      </c>
      <c r="I114" s="1">
        <v>72.150000000000006</v>
      </c>
      <c r="J114" s="1" t="s">
        <v>20</v>
      </c>
      <c r="K114" s="1">
        <v>63.08</v>
      </c>
      <c r="L114" s="1" t="s">
        <v>17</v>
      </c>
      <c r="M114" s="1">
        <v>280000</v>
      </c>
    </row>
    <row r="115" spans="1:13" x14ac:dyDescent="0.3">
      <c r="A115" s="1">
        <v>115</v>
      </c>
      <c r="B115" s="1" t="s">
        <v>12</v>
      </c>
      <c r="C115" s="1">
        <v>65</v>
      </c>
      <c r="D115" s="1">
        <v>68</v>
      </c>
      <c r="E115" s="1" t="s">
        <v>18</v>
      </c>
      <c r="F115" s="1">
        <v>69</v>
      </c>
      <c r="G115" s="1" t="s">
        <v>22</v>
      </c>
      <c r="H115" s="1" t="s">
        <v>15</v>
      </c>
      <c r="I115" s="1">
        <v>53.7</v>
      </c>
      <c r="J115" s="1" t="s">
        <v>16</v>
      </c>
      <c r="K115" s="1">
        <v>55.01</v>
      </c>
      <c r="L115" s="1" t="s">
        <v>17</v>
      </c>
      <c r="M115" s="1">
        <v>250000</v>
      </c>
    </row>
    <row r="116" spans="1:13" hidden="1" x14ac:dyDescent="0.3">
      <c r="A116" s="1">
        <v>116</v>
      </c>
      <c r="B116" s="1" t="s">
        <v>24</v>
      </c>
      <c r="C116" s="1">
        <v>73</v>
      </c>
      <c r="D116" s="1">
        <v>63</v>
      </c>
      <c r="E116" s="1" t="s">
        <v>18</v>
      </c>
      <c r="F116" s="1">
        <v>66</v>
      </c>
      <c r="G116" s="1" t="s">
        <v>22</v>
      </c>
      <c r="H116" s="1" t="s">
        <v>15</v>
      </c>
      <c r="I116" s="1">
        <v>89</v>
      </c>
      <c r="J116" s="1" t="s">
        <v>20</v>
      </c>
      <c r="K116" s="1">
        <v>60.5</v>
      </c>
      <c r="L116" s="1" t="s">
        <v>17</v>
      </c>
      <c r="M116" s="1">
        <v>216000</v>
      </c>
    </row>
    <row r="117" spans="1:13" hidden="1" x14ac:dyDescent="0.3">
      <c r="A117" s="1">
        <v>117</v>
      </c>
      <c r="B117" s="1" t="s">
        <v>12</v>
      </c>
      <c r="C117" s="1">
        <v>68.2</v>
      </c>
      <c r="D117" s="1">
        <v>72.8</v>
      </c>
      <c r="E117" s="1" t="s">
        <v>13</v>
      </c>
      <c r="F117" s="1">
        <v>66.599999999999994</v>
      </c>
      <c r="G117" s="1" t="s">
        <v>22</v>
      </c>
      <c r="H117" s="1" t="s">
        <v>19</v>
      </c>
      <c r="I117" s="1">
        <v>96</v>
      </c>
      <c r="J117" s="1" t="s">
        <v>20</v>
      </c>
      <c r="K117" s="1">
        <v>70.849999999999994</v>
      </c>
      <c r="L117" s="1" t="s">
        <v>17</v>
      </c>
      <c r="M117" s="1">
        <v>300000</v>
      </c>
    </row>
    <row r="118" spans="1:13" hidden="1" x14ac:dyDescent="0.3">
      <c r="A118" s="1">
        <v>118</v>
      </c>
      <c r="B118" s="1" t="s">
        <v>12</v>
      </c>
      <c r="C118" s="1">
        <v>77</v>
      </c>
      <c r="D118" s="1">
        <v>75</v>
      </c>
      <c r="E118" s="1" t="s">
        <v>18</v>
      </c>
      <c r="F118" s="1">
        <v>73</v>
      </c>
      <c r="G118" s="1" t="s">
        <v>14</v>
      </c>
      <c r="H118" s="1" t="s">
        <v>15</v>
      </c>
      <c r="I118" s="1">
        <v>80</v>
      </c>
      <c r="J118" s="1" t="s">
        <v>20</v>
      </c>
      <c r="K118" s="1">
        <v>67.05</v>
      </c>
      <c r="L118" s="1" t="s">
        <v>17</v>
      </c>
      <c r="M118" s="1">
        <v>240000</v>
      </c>
    </row>
    <row r="119" spans="1:13" x14ac:dyDescent="0.3">
      <c r="A119" s="1">
        <v>119</v>
      </c>
      <c r="B119" s="1" t="s">
        <v>12</v>
      </c>
      <c r="C119" s="1">
        <v>76</v>
      </c>
      <c r="D119" s="1">
        <v>80</v>
      </c>
      <c r="E119" s="1" t="s">
        <v>18</v>
      </c>
      <c r="F119" s="1">
        <v>78</v>
      </c>
      <c r="G119" s="1" t="s">
        <v>14</v>
      </c>
      <c r="H119" s="1" t="s">
        <v>19</v>
      </c>
      <c r="I119" s="1">
        <v>97</v>
      </c>
      <c r="J119" s="1" t="s">
        <v>16</v>
      </c>
      <c r="K119" s="1">
        <v>70.48</v>
      </c>
      <c r="L119" s="1" t="s">
        <v>17</v>
      </c>
      <c r="M119" s="1">
        <v>276000</v>
      </c>
    </row>
    <row r="120" spans="1:13" hidden="1" x14ac:dyDescent="0.3">
      <c r="A120" s="1">
        <v>120</v>
      </c>
      <c r="B120" s="1" t="s">
        <v>12</v>
      </c>
      <c r="C120" s="1">
        <v>60.8</v>
      </c>
      <c r="D120" s="1">
        <v>68.400000000000006</v>
      </c>
      <c r="E120" s="1" t="s">
        <v>13</v>
      </c>
      <c r="F120" s="1">
        <v>64.599999999999994</v>
      </c>
      <c r="G120" s="1" t="s">
        <v>22</v>
      </c>
      <c r="H120" s="1" t="s">
        <v>19</v>
      </c>
      <c r="I120" s="1">
        <v>82.66</v>
      </c>
      <c r="J120" s="1" t="s">
        <v>20</v>
      </c>
      <c r="K120" s="1">
        <v>64.34</v>
      </c>
      <c r="L120" s="1" t="s">
        <v>17</v>
      </c>
      <c r="M120" s="1">
        <v>940000</v>
      </c>
    </row>
    <row r="121" spans="1:13" hidden="1" x14ac:dyDescent="0.3">
      <c r="A121" s="1">
        <v>121</v>
      </c>
      <c r="B121" s="1" t="s">
        <v>12</v>
      </c>
      <c r="C121" s="1">
        <v>58</v>
      </c>
      <c r="D121" s="1">
        <v>40</v>
      </c>
      <c r="E121" s="1" t="s">
        <v>18</v>
      </c>
      <c r="F121" s="1">
        <v>59</v>
      </c>
      <c r="G121" s="1" t="s">
        <v>22</v>
      </c>
      <c r="H121" s="1" t="s">
        <v>15</v>
      </c>
      <c r="I121" s="1">
        <v>73</v>
      </c>
      <c r="J121" s="1" t="s">
        <v>16</v>
      </c>
      <c r="K121" s="1">
        <v>58.81</v>
      </c>
      <c r="L121" s="1" t="s">
        <v>23</v>
      </c>
      <c r="M121" s="1"/>
    </row>
    <row r="122" spans="1:13" x14ac:dyDescent="0.3">
      <c r="A122" s="1">
        <v>122</v>
      </c>
      <c r="B122" s="1" t="s">
        <v>24</v>
      </c>
      <c r="C122" s="1">
        <v>64</v>
      </c>
      <c r="D122" s="1">
        <v>67</v>
      </c>
      <c r="E122" s="1" t="s">
        <v>18</v>
      </c>
      <c r="F122" s="1">
        <v>69.599999999999994</v>
      </c>
      <c r="G122" s="1" t="s">
        <v>14</v>
      </c>
      <c r="H122" s="1" t="s">
        <v>19</v>
      </c>
      <c r="I122" s="1">
        <v>55.67</v>
      </c>
      <c r="J122" s="1" t="s">
        <v>16</v>
      </c>
      <c r="K122" s="1">
        <v>71.489999999999995</v>
      </c>
      <c r="L122" s="1" t="s">
        <v>17</v>
      </c>
      <c r="M122" s="1">
        <v>250000</v>
      </c>
    </row>
    <row r="123" spans="1:13" hidden="1" x14ac:dyDescent="0.3">
      <c r="A123" s="1">
        <v>123</v>
      </c>
      <c r="B123" s="1" t="s">
        <v>24</v>
      </c>
      <c r="C123" s="1">
        <v>66.5</v>
      </c>
      <c r="D123" s="1">
        <v>66.8</v>
      </c>
      <c r="E123" s="1" t="s">
        <v>21</v>
      </c>
      <c r="F123" s="1">
        <v>69.3</v>
      </c>
      <c r="G123" s="1" t="s">
        <v>22</v>
      </c>
      <c r="H123" s="1" t="s">
        <v>19</v>
      </c>
      <c r="I123" s="1">
        <v>80.400000000000006</v>
      </c>
      <c r="J123" s="1" t="s">
        <v>20</v>
      </c>
      <c r="K123" s="1">
        <v>71</v>
      </c>
      <c r="L123" s="1" t="s">
        <v>17</v>
      </c>
      <c r="M123" s="1">
        <v>236000</v>
      </c>
    </row>
    <row r="124" spans="1:13" x14ac:dyDescent="0.3">
      <c r="A124" s="1">
        <v>124</v>
      </c>
      <c r="B124" s="1" t="s">
        <v>12</v>
      </c>
      <c r="C124" s="1">
        <v>74</v>
      </c>
      <c r="D124" s="1">
        <v>59</v>
      </c>
      <c r="E124" s="1" t="s">
        <v>13</v>
      </c>
      <c r="F124" s="1">
        <v>73</v>
      </c>
      <c r="G124" s="1" t="s">
        <v>22</v>
      </c>
      <c r="H124" s="1" t="s">
        <v>19</v>
      </c>
      <c r="I124" s="1">
        <v>60</v>
      </c>
      <c r="J124" s="1" t="s">
        <v>16</v>
      </c>
      <c r="K124" s="1">
        <v>56.7</v>
      </c>
      <c r="L124" s="1" t="s">
        <v>17</v>
      </c>
      <c r="M124" s="1">
        <v>240000</v>
      </c>
    </row>
    <row r="125" spans="1:13" x14ac:dyDescent="0.3">
      <c r="A125" s="1">
        <v>125</v>
      </c>
      <c r="B125" s="1" t="s">
        <v>12</v>
      </c>
      <c r="C125" s="1">
        <v>67</v>
      </c>
      <c r="D125" s="1">
        <v>71</v>
      </c>
      <c r="E125" s="1" t="s">
        <v>18</v>
      </c>
      <c r="F125" s="1">
        <v>64.33</v>
      </c>
      <c r="G125" s="1" t="s">
        <v>25</v>
      </c>
      <c r="H125" s="1" t="s">
        <v>19</v>
      </c>
      <c r="I125" s="1">
        <v>64</v>
      </c>
      <c r="J125" s="1" t="s">
        <v>16</v>
      </c>
      <c r="K125" s="1">
        <v>61.26</v>
      </c>
      <c r="L125" s="1" t="s">
        <v>17</v>
      </c>
      <c r="M125" s="1">
        <v>250000</v>
      </c>
    </row>
    <row r="126" spans="1:13" hidden="1" x14ac:dyDescent="0.3">
      <c r="A126" s="1">
        <v>126</v>
      </c>
      <c r="B126" s="1" t="s">
        <v>24</v>
      </c>
      <c r="C126" s="1">
        <v>84</v>
      </c>
      <c r="D126" s="1">
        <v>73</v>
      </c>
      <c r="E126" s="1" t="s">
        <v>13</v>
      </c>
      <c r="F126" s="1">
        <v>73</v>
      </c>
      <c r="G126" s="1" t="s">
        <v>22</v>
      </c>
      <c r="H126" s="1" t="s">
        <v>15</v>
      </c>
      <c r="I126" s="1">
        <v>75</v>
      </c>
      <c r="J126" s="1" t="s">
        <v>20</v>
      </c>
      <c r="K126" s="1">
        <v>73.33</v>
      </c>
      <c r="L126" s="1" t="s">
        <v>17</v>
      </c>
      <c r="M126" s="1">
        <v>350000</v>
      </c>
    </row>
    <row r="127" spans="1:13" hidden="1" x14ac:dyDescent="0.3">
      <c r="A127" s="1">
        <v>127</v>
      </c>
      <c r="B127" s="1" t="s">
        <v>24</v>
      </c>
      <c r="C127" s="1">
        <v>79</v>
      </c>
      <c r="D127" s="1">
        <v>61</v>
      </c>
      <c r="E127" s="1" t="s">
        <v>18</v>
      </c>
      <c r="F127" s="1">
        <v>75.5</v>
      </c>
      <c r="G127" s="1" t="s">
        <v>14</v>
      </c>
      <c r="H127" s="1" t="s">
        <v>19</v>
      </c>
      <c r="I127" s="1">
        <v>70</v>
      </c>
      <c r="J127" s="1" t="s">
        <v>20</v>
      </c>
      <c r="K127" s="1">
        <v>68.2</v>
      </c>
      <c r="L127" s="1" t="s">
        <v>17</v>
      </c>
      <c r="M127" s="1">
        <v>210000</v>
      </c>
    </row>
    <row r="128" spans="1:13" x14ac:dyDescent="0.3">
      <c r="A128" s="1">
        <v>128</v>
      </c>
      <c r="B128" s="1" t="s">
        <v>24</v>
      </c>
      <c r="C128" s="1">
        <v>72</v>
      </c>
      <c r="D128" s="1">
        <v>60</v>
      </c>
      <c r="E128" s="1" t="s">
        <v>18</v>
      </c>
      <c r="F128" s="1">
        <v>69</v>
      </c>
      <c r="G128" s="1" t="s">
        <v>22</v>
      </c>
      <c r="H128" s="1" t="s">
        <v>15</v>
      </c>
      <c r="I128" s="1">
        <v>55.5</v>
      </c>
      <c r="J128" s="1" t="s">
        <v>16</v>
      </c>
      <c r="K128" s="1">
        <v>58.4</v>
      </c>
      <c r="L128" s="1" t="s">
        <v>17</v>
      </c>
      <c r="M128" s="1">
        <v>250000</v>
      </c>
    </row>
    <row r="129" spans="1:13" x14ac:dyDescent="0.3">
      <c r="A129" s="1">
        <v>129</v>
      </c>
      <c r="B129" s="1" t="s">
        <v>12</v>
      </c>
      <c r="C129" s="1">
        <v>80.400000000000006</v>
      </c>
      <c r="D129" s="1">
        <v>73.400000000000006</v>
      </c>
      <c r="E129" s="1" t="s">
        <v>18</v>
      </c>
      <c r="F129" s="1">
        <v>77.72</v>
      </c>
      <c r="G129" s="1" t="s">
        <v>14</v>
      </c>
      <c r="H129" s="1" t="s">
        <v>19</v>
      </c>
      <c r="I129" s="1">
        <v>81.2</v>
      </c>
      <c r="J129" s="1" t="s">
        <v>16</v>
      </c>
      <c r="K129" s="1">
        <v>76.260000000000005</v>
      </c>
      <c r="L129" s="1" t="s">
        <v>17</v>
      </c>
      <c r="M129" s="1">
        <v>400000</v>
      </c>
    </row>
    <row r="130" spans="1:13" hidden="1" x14ac:dyDescent="0.3">
      <c r="A130" s="1">
        <v>130</v>
      </c>
      <c r="B130" s="1" t="s">
        <v>12</v>
      </c>
      <c r="C130" s="1">
        <v>76.7</v>
      </c>
      <c r="D130" s="1">
        <v>89.7</v>
      </c>
      <c r="E130" s="1" t="s">
        <v>13</v>
      </c>
      <c r="F130" s="1">
        <v>66</v>
      </c>
      <c r="G130" s="1" t="s">
        <v>22</v>
      </c>
      <c r="H130" s="1" t="s">
        <v>19</v>
      </c>
      <c r="I130" s="1">
        <v>90</v>
      </c>
      <c r="J130" s="1" t="s">
        <v>20</v>
      </c>
      <c r="K130" s="1">
        <v>68.55</v>
      </c>
      <c r="L130" s="1" t="s">
        <v>17</v>
      </c>
      <c r="M130" s="1">
        <v>250000</v>
      </c>
    </row>
    <row r="131" spans="1:13" hidden="1" x14ac:dyDescent="0.3">
      <c r="A131" s="1">
        <v>131</v>
      </c>
      <c r="B131" s="1" t="s">
        <v>12</v>
      </c>
      <c r="C131" s="1">
        <v>62</v>
      </c>
      <c r="D131" s="1">
        <v>65</v>
      </c>
      <c r="E131" s="1" t="s">
        <v>13</v>
      </c>
      <c r="F131" s="1">
        <v>60</v>
      </c>
      <c r="G131" s="1" t="s">
        <v>22</v>
      </c>
      <c r="H131" s="1" t="s">
        <v>15</v>
      </c>
      <c r="I131" s="1">
        <v>84</v>
      </c>
      <c r="J131" s="1" t="s">
        <v>20</v>
      </c>
      <c r="K131" s="1">
        <v>64.150000000000006</v>
      </c>
      <c r="L131" s="1" t="s">
        <v>23</v>
      </c>
      <c r="M131" s="1"/>
    </row>
    <row r="132" spans="1:13" hidden="1" x14ac:dyDescent="0.3">
      <c r="A132" s="1">
        <v>132</v>
      </c>
      <c r="B132" s="1" t="s">
        <v>24</v>
      </c>
      <c r="C132" s="1">
        <v>74.900000000000006</v>
      </c>
      <c r="D132" s="1">
        <v>57</v>
      </c>
      <c r="E132" s="1" t="s">
        <v>18</v>
      </c>
      <c r="F132" s="1">
        <v>62</v>
      </c>
      <c r="G132" s="1" t="s">
        <v>25</v>
      </c>
      <c r="H132" s="1" t="s">
        <v>19</v>
      </c>
      <c r="I132" s="1">
        <v>80</v>
      </c>
      <c r="J132" s="1" t="s">
        <v>20</v>
      </c>
      <c r="K132" s="1">
        <v>60.78</v>
      </c>
      <c r="L132" s="1" t="s">
        <v>17</v>
      </c>
      <c r="M132" s="1">
        <v>360000</v>
      </c>
    </row>
    <row r="133" spans="1:13" x14ac:dyDescent="0.3">
      <c r="A133" s="1">
        <v>133</v>
      </c>
      <c r="B133" s="1" t="s">
        <v>12</v>
      </c>
      <c r="C133" s="1">
        <v>67</v>
      </c>
      <c r="D133" s="1">
        <v>68</v>
      </c>
      <c r="E133" s="1" t="s">
        <v>13</v>
      </c>
      <c r="F133" s="1">
        <v>64</v>
      </c>
      <c r="G133" s="1" t="s">
        <v>22</v>
      </c>
      <c r="H133" s="1" t="s">
        <v>19</v>
      </c>
      <c r="I133" s="1">
        <v>74.400000000000006</v>
      </c>
      <c r="J133" s="1" t="s">
        <v>16</v>
      </c>
      <c r="K133" s="1">
        <v>53.49</v>
      </c>
      <c r="L133" s="1" t="s">
        <v>17</v>
      </c>
      <c r="M133" s="1">
        <v>300000</v>
      </c>
    </row>
    <row r="134" spans="1:13" x14ac:dyDescent="0.3">
      <c r="A134" s="1">
        <v>134</v>
      </c>
      <c r="B134" s="1" t="s">
        <v>12</v>
      </c>
      <c r="C134" s="1">
        <v>73</v>
      </c>
      <c r="D134" s="1">
        <v>64</v>
      </c>
      <c r="E134" s="1" t="s">
        <v>13</v>
      </c>
      <c r="F134" s="1">
        <v>77</v>
      </c>
      <c r="G134" s="1" t="s">
        <v>22</v>
      </c>
      <c r="H134" s="1" t="s">
        <v>19</v>
      </c>
      <c r="I134" s="1">
        <v>65</v>
      </c>
      <c r="J134" s="1" t="s">
        <v>16</v>
      </c>
      <c r="K134" s="1">
        <v>60.98</v>
      </c>
      <c r="L134" s="1" t="s">
        <v>17</v>
      </c>
      <c r="M134" s="1">
        <v>250000</v>
      </c>
    </row>
    <row r="135" spans="1:13" hidden="1" x14ac:dyDescent="0.3">
      <c r="A135" s="1">
        <v>135</v>
      </c>
      <c r="B135" s="1" t="s">
        <v>24</v>
      </c>
      <c r="C135" s="1">
        <v>77.44</v>
      </c>
      <c r="D135" s="1">
        <v>92</v>
      </c>
      <c r="E135" s="1" t="s">
        <v>13</v>
      </c>
      <c r="F135" s="1">
        <v>72</v>
      </c>
      <c r="G135" s="1" t="s">
        <v>22</v>
      </c>
      <c r="H135" s="1" t="s">
        <v>19</v>
      </c>
      <c r="I135" s="1">
        <v>94</v>
      </c>
      <c r="J135" s="1" t="s">
        <v>20</v>
      </c>
      <c r="K135" s="1">
        <v>67.13</v>
      </c>
      <c r="L135" s="1" t="s">
        <v>17</v>
      </c>
      <c r="M135" s="1">
        <v>250000</v>
      </c>
    </row>
    <row r="136" spans="1:13" x14ac:dyDescent="0.3">
      <c r="A136" s="1">
        <v>136</v>
      </c>
      <c r="B136" s="1" t="s">
        <v>24</v>
      </c>
      <c r="C136" s="1">
        <v>72</v>
      </c>
      <c r="D136" s="1">
        <v>56</v>
      </c>
      <c r="E136" s="1" t="s">
        <v>18</v>
      </c>
      <c r="F136" s="1">
        <v>69</v>
      </c>
      <c r="G136" s="1" t="s">
        <v>22</v>
      </c>
      <c r="H136" s="1" t="s">
        <v>15</v>
      </c>
      <c r="I136" s="1">
        <v>55.6</v>
      </c>
      <c r="J136" s="1" t="s">
        <v>16</v>
      </c>
      <c r="K136" s="1">
        <v>65.63</v>
      </c>
      <c r="L136" s="1" t="s">
        <v>17</v>
      </c>
      <c r="M136" s="1">
        <v>200000</v>
      </c>
    </row>
    <row r="137" spans="1:13" hidden="1" x14ac:dyDescent="0.3">
      <c r="A137" s="1">
        <v>137</v>
      </c>
      <c r="B137" s="1" t="s">
        <v>24</v>
      </c>
      <c r="C137" s="1">
        <v>47</v>
      </c>
      <c r="D137" s="1">
        <v>59</v>
      </c>
      <c r="E137" s="1" t="s">
        <v>21</v>
      </c>
      <c r="F137" s="1">
        <v>64</v>
      </c>
      <c r="G137" s="1" t="s">
        <v>22</v>
      </c>
      <c r="H137" s="1" t="s">
        <v>15</v>
      </c>
      <c r="I137" s="1">
        <v>78</v>
      </c>
      <c r="J137" s="1" t="s">
        <v>20</v>
      </c>
      <c r="K137" s="1">
        <v>61.58</v>
      </c>
      <c r="L137" s="1" t="s">
        <v>23</v>
      </c>
      <c r="M137" s="1"/>
    </row>
    <row r="138" spans="1:13" x14ac:dyDescent="0.3">
      <c r="A138" s="1">
        <v>138</v>
      </c>
      <c r="B138" s="1" t="s">
        <v>12</v>
      </c>
      <c r="C138" s="1">
        <v>67</v>
      </c>
      <c r="D138" s="1">
        <v>63</v>
      </c>
      <c r="E138" s="1" t="s">
        <v>13</v>
      </c>
      <c r="F138" s="1">
        <v>72</v>
      </c>
      <c r="G138" s="1" t="s">
        <v>22</v>
      </c>
      <c r="H138" s="1" t="s">
        <v>15</v>
      </c>
      <c r="I138" s="1">
        <v>56</v>
      </c>
      <c r="J138" s="1" t="s">
        <v>16</v>
      </c>
      <c r="K138" s="1">
        <v>60.41</v>
      </c>
      <c r="L138" s="1" t="s">
        <v>17</v>
      </c>
      <c r="M138" s="1">
        <v>225000</v>
      </c>
    </row>
    <row r="139" spans="1:13" hidden="1" x14ac:dyDescent="0.3">
      <c r="A139" s="1">
        <v>139</v>
      </c>
      <c r="B139" s="1" t="s">
        <v>24</v>
      </c>
      <c r="C139" s="1">
        <v>82</v>
      </c>
      <c r="D139" s="1">
        <v>64</v>
      </c>
      <c r="E139" s="1" t="s">
        <v>18</v>
      </c>
      <c r="F139" s="1">
        <v>73</v>
      </c>
      <c r="G139" s="1" t="s">
        <v>14</v>
      </c>
      <c r="H139" s="1" t="s">
        <v>19</v>
      </c>
      <c r="I139" s="1">
        <v>96</v>
      </c>
      <c r="J139" s="1" t="s">
        <v>20</v>
      </c>
      <c r="K139" s="1">
        <v>71.77</v>
      </c>
      <c r="L139" s="1" t="s">
        <v>17</v>
      </c>
      <c r="M139" s="1">
        <v>250000</v>
      </c>
    </row>
    <row r="140" spans="1:13" hidden="1" x14ac:dyDescent="0.3">
      <c r="A140" s="1">
        <v>140</v>
      </c>
      <c r="B140" s="1" t="s">
        <v>12</v>
      </c>
      <c r="C140" s="1">
        <v>77</v>
      </c>
      <c r="D140" s="1">
        <v>70</v>
      </c>
      <c r="E140" s="1" t="s">
        <v>13</v>
      </c>
      <c r="F140" s="1">
        <v>59</v>
      </c>
      <c r="G140" s="1" t="s">
        <v>22</v>
      </c>
      <c r="H140" s="1" t="s">
        <v>19</v>
      </c>
      <c r="I140" s="1">
        <v>58</v>
      </c>
      <c r="J140" s="1" t="s">
        <v>20</v>
      </c>
      <c r="K140" s="1">
        <v>54.43</v>
      </c>
      <c r="L140" s="1" t="s">
        <v>17</v>
      </c>
      <c r="M140" s="1">
        <v>220000</v>
      </c>
    </row>
    <row r="141" spans="1:13" hidden="1" x14ac:dyDescent="0.3">
      <c r="A141" s="1">
        <v>141</v>
      </c>
      <c r="B141" s="1" t="s">
        <v>12</v>
      </c>
      <c r="C141" s="1">
        <v>65</v>
      </c>
      <c r="D141" s="1">
        <v>64.8</v>
      </c>
      <c r="E141" s="1" t="s">
        <v>13</v>
      </c>
      <c r="F141" s="1">
        <v>69.5</v>
      </c>
      <c r="G141" s="1" t="s">
        <v>22</v>
      </c>
      <c r="H141" s="1" t="s">
        <v>19</v>
      </c>
      <c r="I141" s="1">
        <v>56</v>
      </c>
      <c r="J141" s="1" t="s">
        <v>20</v>
      </c>
      <c r="K141" s="1">
        <v>56.94</v>
      </c>
      <c r="L141" s="1" t="s">
        <v>17</v>
      </c>
      <c r="M141" s="1">
        <v>265000</v>
      </c>
    </row>
    <row r="142" spans="1:13" hidden="1" x14ac:dyDescent="0.3">
      <c r="A142" s="1">
        <v>142</v>
      </c>
      <c r="B142" s="1" t="s">
        <v>12</v>
      </c>
      <c r="C142" s="1">
        <v>66</v>
      </c>
      <c r="D142" s="1">
        <v>64</v>
      </c>
      <c r="E142" s="1" t="s">
        <v>18</v>
      </c>
      <c r="F142" s="1">
        <v>60</v>
      </c>
      <c r="G142" s="1" t="s">
        <v>22</v>
      </c>
      <c r="H142" s="1" t="s">
        <v>15</v>
      </c>
      <c r="I142" s="1">
        <v>60</v>
      </c>
      <c r="J142" s="1" t="s">
        <v>16</v>
      </c>
      <c r="K142" s="1">
        <v>61.9</v>
      </c>
      <c r="L142" s="1" t="s">
        <v>23</v>
      </c>
      <c r="M142" s="1"/>
    </row>
    <row r="143" spans="1:13" hidden="1" x14ac:dyDescent="0.3">
      <c r="A143" s="1">
        <v>143</v>
      </c>
      <c r="B143" s="1" t="s">
        <v>12</v>
      </c>
      <c r="C143" s="1">
        <v>85</v>
      </c>
      <c r="D143" s="1">
        <v>60</v>
      </c>
      <c r="E143" s="1" t="s">
        <v>18</v>
      </c>
      <c r="F143" s="1">
        <v>73.430000000000007</v>
      </c>
      <c r="G143" s="1" t="s">
        <v>14</v>
      </c>
      <c r="H143" s="1" t="s">
        <v>19</v>
      </c>
      <c r="I143" s="1">
        <v>60</v>
      </c>
      <c r="J143" s="1" t="s">
        <v>20</v>
      </c>
      <c r="K143" s="1">
        <v>61.29</v>
      </c>
      <c r="L143" s="1" t="s">
        <v>17</v>
      </c>
      <c r="M143" s="1">
        <v>260000</v>
      </c>
    </row>
    <row r="144" spans="1:13" hidden="1" x14ac:dyDescent="0.3">
      <c r="A144" s="1">
        <v>144</v>
      </c>
      <c r="B144" s="1" t="s">
        <v>12</v>
      </c>
      <c r="C144" s="1">
        <v>77.67</v>
      </c>
      <c r="D144" s="1">
        <v>64.89</v>
      </c>
      <c r="E144" s="1" t="s">
        <v>13</v>
      </c>
      <c r="F144" s="1">
        <v>70.67</v>
      </c>
      <c r="G144" s="1" t="s">
        <v>22</v>
      </c>
      <c r="H144" s="1" t="s">
        <v>15</v>
      </c>
      <c r="I144" s="1">
        <v>89</v>
      </c>
      <c r="J144" s="1" t="s">
        <v>20</v>
      </c>
      <c r="K144" s="1">
        <v>60.39</v>
      </c>
      <c r="L144" s="1" t="s">
        <v>17</v>
      </c>
      <c r="M144" s="1">
        <v>300000</v>
      </c>
    </row>
    <row r="145" spans="1:13" hidden="1" x14ac:dyDescent="0.3">
      <c r="A145" s="1">
        <v>145</v>
      </c>
      <c r="B145" s="1" t="s">
        <v>12</v>
      </c>
      <c r="C145" s="1">
        <v>52</v>
      </c>
      <c r="D145" s="1">
        <v>50</v>
      </c>
      <c r="E145" s="1" t="s">
        <v>21</v>
      </c>
      <c r="F145" s="1">
        <v>61</v>
      </c>
      <c r="G145" s="1" t="s">
        <v>22</v>
      </c>
      <c r="H145" s="1" t="s">
        <v>15</v>
      </c>
      <c r="I145" s="1">
        <v>60</v>
      </c>
      <c r="J145" s="1" t="s">
        <v>20</v>
      </c>
      <c r="K145" s="1">
        <v>58.52</v>
      </c>
      <c r="L145" s="1" t="s">
        <v>23</v>
      </c>
      <c r="M145" s="1"/>
    </row>
    <row r="146" spans="1:13" x14ac:dyDescent="0.3">
      <c r="A146" s="1">
        <v>146</v>
      </c>
      <c r="B146" s="1" t="s">
        <v>12</v>
      </c>
      <c r="C146" s="1">
        <v>89.4</v>
      </c>
      <c r="D146" s="1">
        <v>65.66</v>
      </c>
      <c r="E146" s="1" t="s">
        <v>18</v>
      </c>
      <c r="F146" s="1">
        <v>71.25</v>
      </c>
      <c r="G146" s="1" t="s">
        <v>14</v>
      </c>
      <c r="H146" s="1" t="s">
        <v>15</v>
      </c>
      <c r="I146" s="1">
        <v>72</v>
      </c>
      <c r="J146" s="1" t="s">
        <v>16</v>
      </c>
      <c r="K146" s="1">
        <v>63.23</v>
      </c>
      <c r="L146" s="1" t="s">
        <v>17</v>
      </c>
      <c r="M146" s="1">
        <v>400000</v>
      </c>
    </row>
    <row r="147" spans="1:13" x14ac:dyDescent="0.3">
      <c r="A147" s="1">
        <v>147</v>
      </c>
      <c r="B147" s="1" t="s">
        <v>12</v>
      </c>
      <c r="C147" s="1">
        <v>62</v>
      </c>
      <c r="D147" s="1">
        <v>63</v>
      </c>
      <c r="E147" s="1" t="s">
        <v>18</v>
      </c>
      <c r="F147" s="1">
        <v>66</v>
      </c>
      <c r="G147" s="1" t="s">
        <v>22</v>
      </c>
      <c r="H147" s="1" t="s">
        <v>15</v>
      </c>
      <c r="I147" s="1">
        <v>85</v>
      </c>
      <c r="J147" s="1" t="s">
        <v>16</v>
      </c>
      <c r="K147" s="1">
        <v>55.14</v>
      </c>
      <c r="L147" s="1" t="s">
        <v>17</v>
      </c>
      <c r="M147" s="1">
        <v>233000</v>
      </c>
    </row>
    <row r="148" spans="1:13" hidden="1" x14ac:dyDescent="0.3">
      <c r="A148" s="1">
        <v>148</v>
      </c>
      <c r="B148" s="1" t="s">
        <v>12</v>
      </c>
      <c r="C148" s="1">
        <v>70</v>
      </c>
      <c r="D148" s="1">
        <v>74</v>
      </c>
      <c r="E148" s="1" t="s">
        <v>13</v>
      </c>
      <c r="F148" s="1">
        <v>65</v>
      </c>
      <c r="G148" s="1" t="s">
        <v>22</v>
      </c>
      <c r="H148" s="1" t="s">
        <v>15</v>
      </c>
      <c r="I148" s="1">
        <v>83</v>
      </c>
      <c r="J148" s="1" t="s">
        <v>20</v>
      </c>
      <c r="K148" s="1">
        <v>62.28</v>
      </c>
      <c r="L148" s="1" t="s">
        <v>17</v>
      </c>
      <c r="M148" s="1">
        <v>300000</v>
      </c>
    </row>
    <row r="149" spans="1:13" hidden="1" x14ac:dyDescent="0.3">
      <c r="A149" s="1">
        <v>149</v>
      </c>
      <c r="B149" s="1" t="s">
        <v>24</v>
      </c>
      <c r="C149" s="1">
        <v>77</v>
      </c>
      <c r="D149" s="1">
        <v>86</v>
      </c>
      <c r="E149" s="1" t="s">
        <v>21</v>
      </c>
      <c r="F149" s="1">
        <v>56</v>
      </c>
      <c r="G149" s="1" t="s">
        <v>25</v>
      </c>
      <c r="H149" s="1" t="s">
        <v>15</v>
      </c>
      <c r="I149" s="1">
        <v>57</v>
      </c>
      <c r="J149" s="1" t="s">
        <v>20</v>
      </c>
      <c r="K149" s="1">
        <v>64.08</v>
      </c>
      <c r="L149" s="1" t="s">
        <v>17</v>
      </c>
      <c r="M149" s="1">
        <v>240000</v>
      </c>
    </row>
    <row r="150" spans="1:13" hidden="1" x14ac:dyDescent="0.3">
      <c r="A150" s="1">
        <v>150</v>
      </c>
      <c r="B150" s="1" t="s">
        <v>12</v>
      </c>
      <c r="C150" s="1">
        <v>44</v>
      </c>
      <c r="D150" s="1">
        <v>58</v>
      </c>
      <c r="E150" s="1" t="s">
        <v>21</v>
      </c>
      <c r="F150" s="1">
        <v>55</v>
      </c>
      <c r="G150" s="1" t="s">
        <v>22</v>
      </c>
      <c r="H150" s="1" t="s">
        <v>19</v>
      </c>
      <c r="I150" s="1">
        <v>64.25</v>
      </c>
      <c r="J150" s="1" t="s">
        <v>16</v>
      </c>
      <c r="K150" s="1">
        <v>58.54</v>
      </c>
      <c r="L150" s="1" t="s">
        <v>23</v>
      </c>
      <c r="M150" s="1"/>
    </row>
    <row r="151" spans="1:13" hidden="1" x14ac:dyDescent="0.3">
      <c r="A151" s="1">
        <v>151</v>
      </c>
      <c r="B151" s="1" t="s">
        <v>12</v>
      </c>
      <c r="C151" s="1">
        <v>71</v>
      </c>
      <c r="D151" s="1">
        <v>58.66</v>
      </c>
      <c r="E151" s="1" t="s">
        <v>18</v>
      </c>
      <c r="F151" s="1">
        <v>58</v>
      </c>
      <c r="G151" s="1" t="s">
        <v>14</v>
      </c>
      <c r="H151" s="1" t="s">
        <v>19</v>
      </c>
      <c r="I151" s="1">
        <v>56</v>
      </c>
      <c r="J151" s="1" t="s">
        <v>20</v>
      </c>
      <c r="K151" s="1">
        <v>61.3</v>
      </c>
      <c r="L151" s="1" t="s">
        <v>17</v>
      </c>
      <c r="M151" s="1">
        <v>690000</v>
      </c>
    </row>
    <row r="152" spans="1:13" hidden="1" x14ac:dyDescent="0.3">
      <c r="A152" s="1">
        <v>152</v>
      </c>
      <c r="B152" s="1" t="s">
        <v>12</v>
      </c>
      <c r="C152" s="1">
        <v>65</v>
      </c>
      <c r="D152" s="1">
        <v>65</v>
      </c>
      <c r="E152" s="1" t="s">
        <v>13</v>
      </c>
      <c r="F152" s="1">
        <v>75</v>
      </c>
      <c r="G152" s="1" t="s">
        <v>22</v>
      </c>
      <c r="H152" s="1" t="s">
        <v>15</v>
      </c>
      <c r="I152" s="1">
        <v>83</v>
      </c>
      <c r="J152" s="1" t="s">
        <v>20</v>
      </c>
      <c r="K152" s="1">
        <v>58.87</v>
      </c>
      <c r="L152" s="1" t="s">
        <v>17</v>
      </c>
      <c r="M152" s="1">
        <v>270000</v>
      </c>
    </row>
    <row r="153" spans="1:13" hidden="1" x14ac:dyDescent="0.3">
      <c r="A153" s="1">
        <v>153</v>
      </c>
      <c r="B153" s="1" t="s">
        <v>24</v>
      </c>
      <c r="C153" s="1">
        <v>75.400000000000006</v>
      </c>
      <c r="D153" s="1">
        <v>60.5</v>
      </c>
      <c r="E153" s="1" t="s">
        <v>18</v>
      </c>
      <c r="F153" s="1">
        <v>84</v>
      </c>
      <c r="G153" s="1" t="s">
        <v>14</v>
      </c>
      <c r="H153" s="1" t="s">
        <v>15</v>
      </c>
      <c r="I153" s="1">
        <v>98</v>
      </c>
      <c r="J153" s="1" t="s">
        <v>20</v>
      </c>
      <c r="K153" s="1">
        <v>65.25</v>
      </c>
      <c r="L153" s="1" t="s">
        <v>17</v>
      </c>
      <c r="M153" s="1">
        <v>240000</v>
      </c>
    </row>
    <row r="154" spans="1:13" hidden="1" x14ac:dyDescent="0.3">
      <c r="A154" s="1">
        <v>154</v>
      </c>
      <c r="B154" s="1" t="s">
        <v>12</v>
      </c>
      <c r="C154" s="1">
        <v>49</v>
      </c>
      <c r="D154" s="1">
        <v>59</v>
      </c>
      <c r="E154" s="1" t="s">
        <v>18</v>
      </c>
      <c r="F154" s="1">
        <v>65</v>
      </c>
      <c r="G154" s="1" t="s">
        <v>14</v>
      </c>
      <c r="H154" s="1" t="s">
        <v>19</v>
      </c>
      <c r="I154" s="1">
        <v>86</v>
      </c>
      <c r="J154" s="1" t="s">
        <v>20</v>
      </c>
      <c r="K154" s="1">
        <v>62.48</v>
      </c>
      <c r="L154" s="1" t="s">
        <v>17</v>
      </c>
      <c r="M154" s="1">
        <v>340000</v>
      </c>
    </row>
    <row r="155" spans="1:13" hidden="1" x14ac:dyDescent="0.3">
      <c r="A155" s="1">
        <v>155</v>
      </c>
      <c r="B155" s="1" t="s">
        <v>12</v>
      </c>
      <c r="C155" s="1">
        <v>53</v>
      </c>
      <c r="D155" s="1">
        <v>63</v>
      </c>
      <c r="E155" s="1" t="s">
        <v>18</v>
      </c>
      <c r="F155" s="1">
        <v>60</v>
      </c>
      <c r="G155" s="1" t="s">
        <v>22</v>
      </c>
      <c r="H155" s="1" t="s">
        <v>19</v>
      </c>
      <c r="I155" s="1">
        <v>70</v>
      </c>
      <c r="J155" s="1" t="s">
        <v>20</v>
      </c>
      <c r="K155" s="1">
        <v>53.2</v>
      </c>
      <c r="L155" s="1" t="s">
        <v>17</v>
      </c>
      <c r="M155" s="1">
        <v>250000</v>
      </c>
    </row>
    <row r="156" spans="1:13" hidden="1" x14ac:dyDescent="0.3">
      <c r="A156" s="1">
        <v>156</v>
      </c>
      <c r="B156" s="1" t="s">
        <v>12</v>
      </c>
      <c r="C156" s="1">
        <v>51.57</v>
      </c>
      <c r="D156" s="1">
        <v>74.66</v>
      </c>
      <c r="E156" s="1" t="s">
        <v>13</v>
      </c>
      <c r="F156" s="1">
        <v>59.9</v>
      </c>
      <c r="G156" s="1" t="s">
        <v>22</v>
      </c>
      <c r="H156" s="1" t="s">
        <v>19</v>
      </c>
      <c r="I156" s="1">
        <v>56.15</v>
      </c>
      <c r="J156" s="1" t="s">
        <v>16</v>
      </c>
      <c r="K156" s="1">
        <v>65.989999999999995</v>
      </c>
      <c r="L156" s="1" t="s">
        <v>23</v>
      </c>
      <c r="M156" s="1"/>
    </row>
    <row r="157" spans="1:13" x14ac:dyDescent="0.3">
      <c r="A157" s="1">
        <v>157</v>
      </c>
      <c r="B157" s="1" t="s">
        <v>12</v>
      </c>
      <c r="C157" s="1">
        <v>84.2</v>
      </c>
      <c r="D157" s="1">
        <v>69.400000000000006</v>
      </c>
      <c r="E157" s="1" t="s">
        <v>18</v>
      </c>
      <c r="F157" s="1">
        <v>65</v>
      </c>
      <c r="G157" s="1" t="s">
        <v>14</v>
      </c>
      <c r="H157" s="1" t="s">
        <v>19</v>
      </c>
      <c r="I157" s="1">
        <v>80</v>
      </c>
      <c r="J157" s="1" t="s">
        <v>16</v>
      </c>
      <c r="K157" s="1">
        <v>52.72</v>
      </c>
      <c r="L157" s="1" t="s">
        <v>17</v>
      </c>
      <c r="M157" s="1">
        <v>255000</v>
      </c>
    </row>
    <row r="158" spans="1:13" hidden="1" x14ac:dyDescent="0.3">
      <c r="A158" s="1">
        <v>158</v>
      </c>
      <c r="B158" s="1" t="s">
        <v>12</v>
      </c>
      <c r="C158" s="1">
        <v>66.5</v>
      </c>
      <c r="D158" s="1">
        <v>62.5</v>
      </c>
      <c r="E158" s="1" t="s">
        <v>13</v>
      </c>
      <c r="F158" s="1">
        <v>60.9</v>
      </c>
      <c r="G158" s="1" t="s">
        <v>22</v>
      </c>
      <c r="H158" s="1" t="s">
        <v>15</v>
      </c>
      <c r="I158" s="1">
        <v>93.4</v>
      </c>
      <c r="J158" s="1" t="s">
        <v>20</v>
      </c>
      <c r="K158" s="1">
        <v>55.03</v>
      </c>
      <c r="L158" s="1" t="s">
        <v>17</v>
      </c>
      <c r="M158" s="1">
        <v>300000</v>
      </c>
    </row>
    <row r="159" spans="1:13" hidden="1" x14ac:dyDescent="0.3">
      <c r="A159" s="1">
        <v>159</v>
      </c>
      <c r="B159" s="1" t="s">
        <v>12</v>
      </c>
      <c r="C159" s="1">
        <v>67</v>
      </c>
      <c r="D159" s="1">
        <v>63</v>
      </c>
      <c r="E159" s="1" t="s">
        <v>18</v>
      </c>
      <c r="F159" s="1">
        <v>64</v>
      </c>
      <c r="G159" s="1" t="s">
        <v>14</v>
      </c>
      <c r="H159" s="1" t="s">
        <v>15</v>
      </c>
      <c r="I159" s="1">
        <v>60</v>
      </c>
      <c r="J159" s="1" t="s">
        <v>20</v>
      </c>
      <c r="K159" s="1">
        <v>61.87</v>
      </c>
      <c r="L159" s="1" t="s">
        <v>23</v>
      </c>
      <c r="M159" s="1"/>
    </row>
    <row r="160" spans="1:13" hidden="1" x14ac:dyDescent="0.3">
      <c r="A160" s="1">
        <v>160</v>
      </c>
      <c r="B160" s="1" t="s">
        <v>12</v>
      </c>
      <c r="C160" s="1">
        <v>52</v>
      </c>
      <c r="D160" s="1">
        <v>49</v>
      </c>
      <c r="E160" s="1" t="s">
        <v>13</v>
      </c>
      <c r="F160" s="1">
        <v>58</v>
      </c>
      <c r="G160" s="1" t="s">
        <v>22</v>
      </c>
      <c r="H160" s="1" t="s">
        <v>15</v>
      </c>
      <c r="I160" s="1">
        <v>62</v>
      </c>
      <c r="J160" s="1" t="s">
        <v>16</v>
      </c>
      <c r="K160" s="1">
        <v>60.59</v>
      </c>
      <c r="L160" s="1" t="s">
        <v>23</v>
      </c>
      <c r="M160" s="1"/>
    </row>
    <row r="161" spans="1:13" x14ac:dyDescent="0.3">
      <c r="A161" s="1">
        <v>161</v>
      </c>
      <c r="B161" s="1" t="s">
        <v>12</v>
      </c>
      <c r="C161" s="1">
        <v>87</v>
      </c>
      <c r="D161" s="1">
        <v>74</v>
      </c>
      <c r="E161" s="1" t="s">
        <v>18</v>
      </c>
      <c r="F161" s="1">
        <v>65</v>
      </c>
      <c r="G161" s="1" t="s">
        <v>14</v>
      </c>
      <c r="H161" s="1" t="s">
        <v>19</v>
      </c>
      <c r="I161" s="1">
        <v>75</v>
      </c>
      <c r="J161" s="1" t="s">
        <v>16</v>
      </c>
      <c r="K161" s="1">
        <v>72.290000000000006</v>
      </c>
      <c r="L161" s="1" t="s">
        <v>17</v>
      </c>
      <c r="M161" s="1">
        <v>300000</v>
      </c>
    </row>
    <row r="162" spans="1:13" hidden="1" x14ac:dyDescent="0.3">
      <c r="A162" s="1">
        <v>162</v>
      </c>
      <c r="B162" s="1" t="s">
        <v>12</v>
      </c>
      <c r="C162" s="1">
        <v>55.6</v>
      </c>
      <c r="D162" s="1">
        <v>51</v>
      </c>
      <c r="E162" s="1" t="s">
        <v>13</v>
      </c>
      <c r="F162" s="1">
        <v>57.5</v>
      </c>
      <c r="G162" s="1" t="s">
        <v>22</v>
      </c>
      <c r="H162" s="1" t="s">
        <v>15</v>
      </c>
      <c r="I162" s="1">
        <v>57.63</v>
      </c>
      <c r="J162" s="1" t="s">
        <v>16</v>
      </c>
      <c r="K162" s="1">
        <v>62.72</v>
      </c>
      <c r="L162" s="1" t="s">
        <v>23</v>
      </c>
      <c r="M162" s="1"/>
    </row>
    <row r="163" spans="1:13" hidden="1" x14ac:dyDescent="0.3">
      <c r="A163" s="1">
        <v>163</v>
      </c>
      <c r="B163" s="1" t="s">
        <v>12</v>
      </c>
      <c r="C163" s="1">
        <v>74.2</v>
      </c>
      <c r="D163" s="1">
        <v>87.6</v>
      </c>
      <c r="E163" s="1" t="s">
        <v>13</v>
      </c>
      <c r="F163" s="1">
        <v>77.25</v>
      </c>
      <c r="G163" s="1" t="s">
        <v>22</v>
      </c>
      <c r="H163" s="1" t="s">
        <v>19</v>
      </c>
      <c r="I163" s="1">
        <v>75.2</v>
      </c>
      <c r="J163" s="1" t="s">
        <v>20</v>
      </c>
      <c r="K163" s="1">
        <v>66.06</v>
      </c>
      <c r="L163" s="1" t="s">
        <v>17</v>
      </c>
      <c r="M163" s="1">
        <v>285000</v>
      </c>
    </row>
    <row r="164" spans="1:13" hidden="1" x14ac:dyDescent="0.3">
      <c r="A164" s="1">
        <v>164</v>
      </c>
      <c r="B164" s="1" t="s">
        <v>12</v>
      </c>
      <c r="C164" s="1">
        <v>63</v>
      </c>
      <c r="D164" s="1">
        <v>67</v>
      </c>
      <c r="E164" s="1" t="s">
        <v>18</v>
      </c>
      <c r="F164" s="1">
        <v>64</v>
      </c>
      <c r="G164" s="1" t="s">
        <v>14</v>
      </c>
      <c r="H164" s="1" t="s">
        <v>15</v>
      </c>
      <c r="I164" s="1">
        <v>75</v>
      </c>
      <c r="J164" s="1" t="s">
        <v>20</v>
      </c>
      <c r="K164" s="1">
        <v>66.459999999999994</v>
      </c>
      <c r="L164" s="1" t="s">
        <v>17</v>
      </c>
      <c r="M164" s="1">
        <v>500000</v>
      </c>
    </row>
    <row r="165" spans="1:13" hidden="1" x14ac:dyDescent="0.3">
      <c r="A165" s="1">
        <v>165</v>
      </c>
      <c r="B165" s="1" t="s">
        <v>24</v>
      </c>
      <c r="C165" s="1">
        <v>67.16</v>
      </c>
      <c r="D165" s="1">
        <v>72.5</v>
      </c>
      <c r="E165" s="1" t="s">
        <v>13</v>
      </c>
      <c r="F165" s="1">
        <v>63.35</v>
      </c>
      <c r="G165" s="1" t="s">
        <v>22</v>
      </c>
      <c r="H165" s="1" t="s">
        <v>15</v>
      </c>
      <c r="I165" s="1">
        <v>53.04</v>
      </c>
      <c r="J165" s="1" t="s">
        <v>20</v>
      </c>
      <c r="K165" s="1">
        <v>65.52</v>
      </c>
      <c r="L165" s="1" t="s">
        <v>17</v>
      </c>
      <c r="M165" s="1">
        <v>250000</v>
      </c>
    </row>
    <row r="166" spans="1:13" hidden="1" x14ac:dyDescent="0.3">
      <c r="A166" s="1">
        <v>166</v>
      </c>
      <c r="B166" s="1" t="s">
        <v>24</v>
      </c>
      <c r="C166" s="1">
        <v>63.3</v>
      </c>
      <c r="D166" s="1">
        <v>78.33</v>
      </c>
      <c r="E166" s="1" t="s">
        <v>13</v>
      </c>
      <c r="F166" s="1">
        <v>74</v>
      </c>
      <c r="G166" s="1" t="s">
        <v>22</v>
      </c>
      <c r="H166" s="1" t="s">
        <v>15</v>
      </c>
      <c r="I166" s="1">
        <v>80</v>
      </c>
      <c r="J166" s="1" t="s">
        <v>20</v>
      </c>
      <c r="K166" s="1">
        <v>74.56</v>
      </c>
      <c r="L166" s="1" t="s">
        <v>23</v>
      </c>
      <c r="M166" s="1"/>
    </row>
    <row r="167" spans="1:13" x14ac:dyDescent="0.3">
      <c r="A167" s="1">
        <v>167</v>
      </c>
      <c r="B167" s="1" t="s">
        <v>12</v>
      </c>
      <c r="C167" s="1">
        <v>62</v>
      </c>
      <c r="D167" s="1">
        <v>62</v>
      </c>
      <c r="E167" s="1" t="s">
        <v>13</v>
      </c>
      <c r="F167" s="1">
        <v>60</v>
      </c>
      <c r="G167" s="1" t="s">
        <v>22</v>
      </c>
      <c r="H167" s="1" t="s">
        <v>19</v>
      </c>
      <c r="I167" s="1">
        <v>63</v>
      </c>
      <c r="J167" s="1" t="s">
        <v>16</v>
      </c>
      <c r="K167" s="1">
        <v>52.38</v>
      </c>
      <c r="L167" s="1" t="s">
        <v>17</v>
      </c>
      <c r="M167" s="1">
        <v>240000</v>
      </c>
    </row>
    <row r="168" spans="1:13" hidden="1" x14ac:dyDescent="0.3">
      <c r="A168" s="1">
        <v>168</v>
      </c>
      <c r="B168" s="1" t="s">
        <v>12</v>
      </c>
      <c r="C168" s="1">
        <v>67.900000000000006</v>
      </c>
      <c r="D168" s="1">
        <v>62</v>
      </c>
      <c r="E168" s="1" t="s">
        <v>18</v>
      </c>
      <c r="F168" s="1">
        <v>67</v>
      </c>
      <c r="G168" s="1" t="s">
        <v>14</v>
      </c>
      <c r="H168" s="1" t="s">
        <v>19</v>
      </c>
      <c r="I168" s="1">
        <v>58.1</v>
      </c>
      <c r="J168" s="1" t="s">
        <v>20</v>
      </c>
      <c r="K168" s="1">
        <v>75.709999999999994</v>
      </c>
      <c r="L168" s="1" t="s">
        <v>23</v>
      </c>
      <c r="M168" s="1"/>
    </row>
    <row r="169" spans="1:13" hidden="1" x14ac:dyDescent="0.3">
      <c r="A169" s="1">
        <v>169</v>
      </c>
      <c r="B169" s="1" t="s">
        <v>24</v>
      </c>
      <c r="C169" s="1">
        <v>48</v>
      </c>
      <c r="D169" s="1">
        <v>51</v>
      </c>
      <c r="E169" s="1" t="s">
        <v>13</v>
      </c>
      <c r="F169" s="1">
        <v>58</v>
      </c>
      <c r="G169" s="1" t="s">
        <v>22</v>
      </c>
      <c r="H169" s="1" t="s">
        <v>19</v>
      </c>
      <c r="I169" s="1">
        <v>60</v>
      </c>
      <c r="J169" s="1" t="s">
        <v>16</v>
      </c>
      <c r="K169" s="1">
        <v>58.79</v>
      </c>
      <c r="L169" s="1" t="s">
        <v>23</v>
      </c>
      <c r="M169" s="1"/>
    </row>
    <row r="170" spans="1:13" hidden="1" x14ac:dyDescent="0.3">
      <c r="A170" s="1">
        <v>170</v>
      </c>
      <c r="B170" s="1" t="s">
        <v>12</v>
      </c>
      <c r="C170" s="1">
        <v>59.96</v>
      </c>
      <c r="D170" s="1">
        <v>42.16</v>
      </c>
      <c r="E170" s="1" t="s">
        <v>18</v>
      </c>
      <c r="F170" s="1">
        <v>61.26</v>
      </c>
      <c r="G170" s="1" t="s">
        <v>14</v>
      </c>
      <c r="H170" s="1" t="s">
        <v>15</v>
      </c>
      <c r="I170" s="1">
        <v>54.48</v>
      </c>
      <c r="J170" s="1" t="s">
        <v>16</v>
      </c>
      <c r="K170" s="1">
        <v>65.48</v>
      </c>
      <c r="L170" s="1" t="s">
        <v>23</v>
      </c>
      <c r="M170" s="1"/>
    </row>
    <row r="171" spans="1:13" hidden="1" x14ac:dyDescent="0.3">
      <c r="A171" s="1">
        <v>171</v>
      </c>
      <c r="B171" s="1" t="s">
        <v>24</v>
      </c>
      <c r="C171" s="1">
        <v>63.4</v>
      </c>
      <c r="D171" s="1">
        <v>67.2</v>
      </c>
      <c r="E171" s="1" t="s">
        <v>13</v>
      </c>
      <c r="F171" s="1">
        <v>60</v>
      </c>
      <c r="G171" s="1" t="s">
        <v>22</v>
      </c>
      <c r="H171" s="1" t="s">
        <v>15</v>
      </c>
      <c r="I171" s="1">
        <v>58.06</v>
      </c>
      <c r="J171" s="1" t="s">
        <v>16</v>
      </c>
      <c r="K171" s="1">
        <v>69.28</v>
      </c>
      <c r="L171" s="1" t="s">
        <v>23</v>
      </c>
      <c r="M171" s="1"/>
    </row>
    <row r="172" spans="1:13" hidden="1" x14ac:dyDescent="0.3">
      <c r="A172" s="1">
        <v>172</v>
      </c>
      <c r="B172" s="1" t="s">
        <v>12</v>
      </c>
      <c r="C172" s="1">
        <v>80</v>
      </c>
      <c r="D172" s="1">
        <v>80</v>
      </c>
      <c r="E172" s="1" t="s">
        <v>13</v>
      </c>
      <c r="F172" s="1">
        <v>72</v>
      </c>
      <c r="G172" s="1" t="s">
        <v>22</v>
      </c>
      <c r="H172" s="1" t="s">
        <v>19</v>
      </c>
      <c r="I172" s="1">
        <v>63.79</v>
      </c>
      <c r="J172" s="1" t="s">
        <v>20</v>
      </c>
      <c r="K172" s="1">
        <v>66.040000000000006</v>
      </c>
      <c r="L172" s="1" t="s">
        <v>17</v>
      </c>
      <c r="M172" s="1">
        <v>290000</v>
      </c>
    </row>
    <row r="173" spans="1:13" x14ac:dyDescent="0.3">
      <c r="A173" s="1">
        <v>173</v>
      </c>
      <c r="B173" s="1" t="s">
        <v>12</v>
      </c>
      <c r="C173" s="1">
        <v>73</v>
      </c>
      <c r="D173" s="1">
        <v>58</v>
      </c>
      <c r="E173" s="1" t="s">
        <v>13</v>
      </c>
      <c r="F173" s="1">
        <v>56</v>
      </c>
      <c r="G173" s="1" t="s">
        <v>22</v>
      </c>
      <c r="H173" s="1" t="s">
        <v>15</v>
      </c>
      <c r="I173" s="1">
        <v>84</v>
      </c>
      <c r="J173" s="1" t="s">
        <v>16</v>
      </c>
      <c r="K173" s="1">
        <v>52.64</v>
      </c>
      <c r="L173" s="1" t="s">
        <v>17</v>
      </c>
      <c r="M173" s="1">
        <v>300000</v>
      </c>
    </row>
    <row r="174" spans="1:13" hidden="1" x14ac:dyDescent="0.3">
      <c r="A174" s="1">
        <v>174</v>
      </c>
      <c r="B174" s="1" t="s">
        <v>24</v>
      </c>
      <c r="C174" s="1">
        <v>52</v>
      </c>
      <c r="D174" s="1">
        <v>52</v>
      </c>
      <c r="E174" s="1" t="s">
        <v>18</v>
      </c>
      <c r="F174" s="1">
        <v>55</v>
      </c>
      <c r="G174" s="1" t="s">
        <v>14</v>
      </c>
      <c r="H174" s="1" t="s">
        <v>15</v>
      </c>
      <c r="I174" s="1">
        <v>67</v>
      </c>
      <c r="J174" s="1" t="s">
        <v>16</v>
      </c>
      <c r="K174" s="1">
        <v>59.32</v>
      </c>
      <c r="L174" s="1" t="s">
        <v>23</v>
      </c>
      <c r="M174" s="1"/>
    </row>
    <row r="175" spans="1:13" hidden="1" x14ac:dyDescent="0.3">
      <c r="A175" s="1">
        <v>175</v>
      </c>
      <c r="B175" s="1" t="s">
        <v>12</v>
      </c>
      <c r="C175" s="1">
        <v>73.239999999999995</v>
      </c>
      <c r="D175" s="1">
        <v>50.83</v>
      </c>
      <c r="E175" s="1" t="s">
        <v>18</v>
      </c>
      <c r="F175" s="1">
        <v>64.27</v>
      </c>
      <c r="G175" s="1" t="s">
        <v>14</v>
      </c>
      <c r="H175" s="1" t="s">
        <v>19</v>
      </c>
      <c r="I175" s="1">
        <v>64</v>
      </c>
      <c r="J175" s="1" t="s">
        <v>20</v>
      </c>
      <c r="K175" s="1">
        <v>66.23</v>
      </c>
      <c r="L175" s="1" t="s">
        <v>17</v>
      </c>
      <c r="M175" s="1">
        <v>500000</v>
      </c>
    </row>
    <row r="176" spans="1:13" hidden="1" x14ac:dyDescent="0.3">
      <c r="A176" s="1">
        <v>176</v>
      </c>
      <c r="B176" s="1" t="s">
        <v>12</v>
      </c>
      <c r="C176" s="1">
        <v>63</v>
      </c>
      <c r="D176" s="1">
        <v>62</v>
      </c>
      <c r="E176" s="1" t="s">
        <v>18</v>
      </c>
      <c r="F176" s="1">
        <v>65</v>
      </c>
      <c r="G176" s="1" t="s">
        <v>14</v>
      </c>
      <c r="H176" s="1" t="s">
        <v>15</v>
      </c>
      <c r="I176" s="1">
        <v>87.5</v>
      </c>
      <c r="J176" s="1" t="s">
        <v>16</v>
      </c>
      <c r="K176" s="1">
        <v>60.69</v>
      </c>
      <c r="L176" s="1" t="s">
        <v>23</v>
      </c>
      <c r="M176" s="1"/>
    </row>
    <row r="177" spans="1:13" x14ac:dyDescent="0.3">
      <c r="A177" s="1">
        <v>177</v>
      </c>
      <c r="B177" s="1" t="s">
        <v>24</v>
      </c>
      <c r="C177" s="1">
        <v>59</v>
      </c>
      <c r="D177" s="1">
        <v>60</v>
      </c>
      <c r="E177" s="1" t="s">
        <v>13</v>
      </c>
      <c r="F177" s="1">
        <v>56</v>
      </c>
      <c r="G177" s="1" t="s">
        <v>22</v>
      </c>
      <c r="H177" s="1" t="s">
        <v>15</v>
      </c>
      <c r="I177" s="1">
        <v>55</v>
      </c>
      <c r="J177" s="1" t="s">
        <v>16</v>
      </c>
      <c r="K177" s="1">
        <v>57.9</v>
      </c>
      <c r="L177" s="1" t="s">
        <v>17</v>
      </c>
      <c r="M177" s="1">
        <v>220000</v>
      </c>
    </row>
    <row r="178" spans="1:13" hidden="1" x14ac:dyDescent="0.3">
      <c r="A178" s="1">
        <v>178</v>
      </c>
      <c r="B178" s="1" t="s">
        <v>24</v>
      </c>
      <c r="C178" s="1">
        <v>73</v>
      </c>
      <c r="D178" s="1">
        <v>97</v>
      </c>
      <c r="E178" s="1" t="s">
        <v>13</v>
      </c>
      <c r="F178" s="1">
        <v>79</v>
      </c>
      <c r="G178" s="1" t="s">
        <v>22</v>
      </c>
      <c r="H178" s="1" t="s">
        <v>19</v>
      </c>
      <c r="I178" s="1">
        <v>89</v>
      </c>
      <c r="J178" s="1" t="s">
        <v>20</v>
      </c>
      <c r="K178" s="1">
        <v>70.81</v>
      </c>
      <c r="L178" s="1" t="s">
        <v>17</v>
      </c>
      <c r="M178" s="1">
        <v>650000</v>
      </c>
    </row>
    <row r="179" spans="1:13" x14ac:dyDescent="0.3">
      <c r="A179" s="1">
        <v>179</v>
      </c>
      <c r="B179" s="1" t="s">
        <v>12</v>
      </c>
      <c r="C179" s="1">
        <v>68</v>
      </c>
      <c r="D179" s="1">
        <v>56</v>
      </c>
      <c r="E179" s="1" t="s">
        <v>18</v>
      </c>
      <c r="F179" s="1">
        <v>68</v>
      </c>
      <c r="G179" s="1" t="s">
        <v>14</v>
      </c>
      <c r="H179" s="1" t="s">
        <v>15</v>
      </c>
      <c r="I179" s="1">
        <v>73</v>
      </c>
      <c r="J179" s="1" t="s">
        <v>16</v>
      </c>
      <c r="K179" s="1">
        <v>68.069999999999993</v>
      </c>
      <c r="L179" s="1" t="s">
        <v>17</v>
      </c>
      <c r="M179" s="1">
        <v>350000</v>
      </c>
    </row>
    <row r="180" spans="1:13" hidden="1" x14ac:dyDescent="0.3">
      <c r="A180" s="1">
        <v>180</v>
      </c>
      <c r="B180" s="1" t="s">
        <v>24</v>
      </c>
      <c r="C180" s="1">
        <v>77.8</v>
      </c>
      <c r="D180" s="1">
        <v>64</v>
      </c>
      <c r="E180" s="1" t="s">
        <v>18</v>
      </c>
      <c r="F180" s="1">
        <v>64.2</v>
      </c>
      <c r="G180" s="1" t="s">
        <v>14</v>
      </c>
      <c r="H180" s="1" t="s">
        <v>15</v>
      </c>
      <c r="I180" s="1">
        <v>75.5</v>
      </c>
      <c r="J180" s="1" t="s">
        <v>16</v>
      </c>
      <c r="K180" s="1">
        <v>72.14</v>
      </c>
      <c r="L180" s="1" t="s">
        <v>23</v>
      </c>
      <c r="M180" s="1"/>
    </row>
    <row r="181" spans="1:13" hidden="1" x14ac:dyDescent="0.3">
      <c r="A181" s="1">
        <v>181</v>
      </c>
      <c r="B181" s="1" t="s">
        <v>12</v>
      </c>
      <c r="C181" s="1">
        <v>65</v>
      </c>
      <c r="D181" s="1">
        <v>71.5</v>
      </c>
      <c r="E181" s="1" t="s">
        <v>13</v>
      </c>
      <c r="F181" s="1">
        <v>62.8</v>
      </c>
      <c r="G181" s="1" t="s">
        <v>22</v>
      </c>
      <c r="H181" s="1" t="s">
        <v>19</v>
      </c>
      <c r="I181" s="1">
        <v>57</v>
      </c>
      <c r="J181" s="1" t="s">
        <v>20</v>
      </c>
      <c r="K181" s="1">
        <v>56.6</v>
      </c>
      <c r="L181" s="1" t="s">
        <v>17</v>
      </c>
      <c r="M181" s="1">
        <v>265000</v>
      </c>
    </row>
    <row r="182" spans="1:13" hidden="1" x14ac:dyDescent="0.3">
      <c r="A182" s="1">
        <v>182</v>
      </c>
      <c r="B182" s="1" t="s">
        <v>12</v>
      </c>
      <c r="C182" s="1">
        <v>62</v>
      </c>
      <c r="D182" s="1">
        <v>60.33</v>
      </c>
      <c r="E182" s="1" t="s">
        <v>18</v>
      </c>
      <c r="F182" s="1">
        <v>64.209999999999994</v>
      </c>
      <c r="G182" s="1" t="s">
        <v>14</v>
      </c>
      <c r="H182" s="1" t="s">
        <v>15</v>
      </c>
      <c r="I182" s="1">
        <v>63</v>
      </c>
      <c r="J182" s="1" t="s">
        <v>16</v>
      </c>
      <c r="K182" s="1">
        <v>60.02</v>
      </c>
      <c r="L182" s="1" t="s">
        <v>23</v>
      </c>
      <c r="M182" s="1"/>
    </row>
    <row r="183" spans="1:13" hidden="1" x14ac:dyDescent="0.3">
      <c r="A183" s="1">
        <v>183</v>
      </c>
      <c r="B183" s="1" t="s">
        <v>12</v>
      </c>
      <c r="C183" s="1">
        <v>52</v>
      </c>
      <c r="D183" s="1">
        <v>65</v>
      </c>
      <c r="E183" s="1" t="s">
        <v>21</v>
      </c>
      <c r="F183" s="1">
        <v>57</v>
      </c>
      <c r="G183" s="1" t="s">
        <v>25</v>
      </c>
      <c r="H183" s="1" t="s">
        <v>19</v>
      </c>
      <c r="I183" s="1">
        <v>75</v>
      </c>
      <c r="J183" s="1" t="s">
        <v>20</v>
      </c>
      <c r="K183" s="1">
        <v>59.81</v>
      </c>
      <c r="L183" s="1" t="s">
        <v>23</v>
      </c>
      <c r="M183" s="1"/>
    </row>
    <row r="184" spans="1:13" x14ac:dyDescent="0.3">
      <c r="A184" s="1">
        <v>184</v>
      </c>
      <c r="B184" s="1" t="s">
        <v>12</v>
      </c>
      <c r="C184" s="1">
        <v>65</v>
      </c>
      <c r="D184" s="1">
        <v>77</v>
      </c>
      <c r="E184" s="1" t="s">
        <v>13</v>
      </c>
      <c r="F184" s="1">
        <v>69</v>
      </c>
      <c r="G184" s="1" t="s">
        <v>22</v>
      </c>
      <c r="H184" s="1" t="s">
        <v>15</v>
      </c>
      <c r="I184" s="1">
        <v>60</v>
      </c>
      <c r="J184" s="1" t="s">
        <v>16</v>
      </c>
      <c r="K184" s="1">
        <v>61.82</v>
      </c>
      <c r="L184" s="1" t="s">
        <v>17</v>
      </c>
      <c r="M184" s="1">
        <v>276000</v>
      </c>
    </row>
    <row r="185" spans="1:13" hidden="1" x14ac:dyDescent="0.3">
      <c r="A185" s="1">
        <v>185</v>
      </c>
      <c r="B185" s="1" t="s">
        <v>24</v>
      </c>
      <c r="C185" s="1">
        <v>56.28</v>
      </c>
      <c r="D185" s="1">
        <v>62.83</v>
      </c>
      <c r="E185" s="1" t="s">
        <v>13</v>
      </c>
      <c r="F185" s="1">
        <v>59.79</v>
      </c>
      <c r="G185" s="1" t="s">
        <v>22</v>
      </c>
      <c r="H185" s="1" t="s">
        <v>15</v>
      </c>
      <c r="I185" s="1">
        <v>60</v>
      </c>
      <c r="J185" s="1" t="s">
        <v>16</v>
      </c>
      <c r="K185" s="1">
        <v>57.29</v>
      </c>
      <c r="L185" s="1" t="s">
        <v>23</v>
      </c>
      <c r="M185" s="1"/>
    </row>
    <row r="186" spans="1:13" x14ac:dyDescent="0.3">
      <c r="A186" s="1">
        <v>186</v>
      </c>
      <c r="B186" s="1" t="s">
        <v>24</v>
      </c>
      <c r="C186" s="1">
        <v>88</v>
      </c>
      <c r="D186" s="1">
        <v>72</v>
      </c>
      <c r="E186" s="1" t="s">
        <v>18</v>
      </c>
      <c r="F186" s="1">
        <v>78</v>
      </c>
      <c r="G186" s="1" t="s">
        <v>25</v>
      </c>
      <c r="H186" s="1" t="s">
        <v>15</v>
      </c>
      <c r="I186" s="1">
        <v>82</v>
      </c>
      <c r="J186" s="1" t="s">
        <v>16</v>
      </c>
      <c r="K186" s="1">
        <v>71.430000000000007</v>
      </c>
      <c r="L186" s="1" t="s">
        <v>17</v>
      </c>
      <c r="M186" s="1">
        <v>252000</v>
      </c>
    </row>
    <row r="187" spans="1:13" hidden="1" x14ac:dyDescent="0.3">
      <c r="A187" s="1">
        <v>187</v>
      </c>
      <c r="B187" s="1" t="s">
        <v>24</v>
      </c>
      <c r="C187" s="1">
        <v>52</v>
      </c>
      <c r="D187" s="1">
        <v>64</v>
      </c>
      <c r="E187" s="1" t="s">
        <v>13</v>
      </c>
      <c r="F187" s="1">
        <v>61</v>
      </c>
      <c r="G187" s="1" t="s">
        <v>22</v>
      </c>
      <c r="H187" s="1" t="s">
        <v>15</v>
      </c>
      <c r="I187" s="1">
        <v>55</v>
      </c>
      <c r="J187" s="1" t="s">
        <v>20</v>
      </c>
      <c r="K187" s="1">
        <v>62.93</v>
      </c>
      <c r="L187" s="1" t="s">
        <v>23</v>
      </c>
      <c r="M187" s="1"/>
    </row>
    <row r="188" spans="1:13" hidden="1" x14ac:dyDescent="0.3">
      <c r="A188" s="1">
        <v>188</v>
      </c>
      <c r="B188" s="1" t="s">
        <v>12</v>
      </c>
      <c r="C188" s="1">
        <v>78.5</v>
      </c>
      <c r="D188" s="1">
        <v>65.5</v>
      </c>
      <c r="E188" s="1" t="s">
        <v>18</v>
      </c>
      <c r="F188" s="1">
        <v>67</v>
      </c>
      <c r="G188" s="1" t="s">
        <v>14</v>
      </c>
      <c r="H188" s="1" t="s">
        <v>19</v>
      </c>
      <c r="I188" s="1">
        <v>95</v>
      </c>
      <c r="J188" s="1" t="s">
        <v>20</v>
      </c>
      <c r="K188" s="1">
        <v>64.86</v>
      </c>
      <c r="L188" s="1" t="s">
        <v>17</v>
      </c>
      <c r="M188" s="1">
        <v>280000</v>
      </c>
    </row>
    <row r="189" spans="1:13" hidden="1" x14ac:dyDescent="0.3">
      <c r="A189" s="1">
        <v>189</v>
      </c>
      <c r="B189" s="1" t="s">
        <v>12</v>
      </c>
      <c r="C189" s="1">
        <v>61.8</v>
      </c>
      <c r="D189" s="1">
        <v>47</v>
      </c>
      <c r="E189" s="1" t="s">
        <v>13</v>
      </c>
      <c r="F189" s="1">
        <v>54.38</v>
      </c>
      <c r="G189" s="1" t="s">
        <v>22</v>
      </c>
      <c r="H189" s="1" t="s">
        <v>15</v>
      </c>
      <c r="I189" s="1">
        <v>57</v>
      </c>
      <c r="J189" s="1" t="s">
        <v>20</v>
      </c>
      <c r="K189" s="1">
        <v>56.13</v>
      </c>
      <c r="L189" s="1" t="s">
        <v>23</v>
      </c>
      <c r="M189" s="1"/>
    </row>
    <row r="190" spans="1:13" hidden="1" x14ac:dyDescent="0.3">
      <c r="A190" s="1">
        <v>190</v>
      </c>
      <c r="B190" s="1" t="s">
        <v>24</v>
      </c>
      <c r="C190" s="1">
        <v>54</v>
      </c>
      <c r="D190" s="1">
        <v>77.599999999999994</v>
      </c>
      <c r="E190" s="1" t="s">
        <v>13</v>
      </c>
      <c r="F190" s="1">
        <v>69.2</v>
      </c>
      <c r="G190" s="1" t="s">
        <v>22</v>
      </c>
      <c r="H190" s="1" t="s">
        <v>15</v>
      </c>
      <c r="I190" s="1">
        <v>95.65</v>
      </c>
      <c r="J190" s="1" t="s">
        <v>20</v>
      </c>
      <c r="K190" s="1">
        <v>66.94</v>
      </c>
      <c r="L190" s="1" t="s">
        <v>23</v>
      </c>
      <c r="M190" s="1"/>
    </row>
    <row r="191" spans="1:13" hidden="1" x14ac:dyDescent="0.3">
      <c r="A191" s="1">
        <v>191</v>
      </c>
      <c r="B191" s="1" t="s">
        <v>24</v>
      </c>
      <c r="C191" s="1">
        <v>64</v>
      </c>
      <c r="D191" s="1">
        <v>70.2</v>
      </c>
      <c r="E191" s="1" t="s">
        <v>13</v>
      </c>
      <c r="F191" s="1">
        <v>61</v>
      </c>
      <c r="G191" s="1" t="s">
        <v>22</v>
      </c>
      <c r="H191" s="1" t="s">
        <v>15</v>
      </c>
      <c r="I191" s="1">
        <v>50</v>
      </c>
      <c r="J191" s="1" t="s">
        <v>20</v>
      </c>
      <c r="K191" s="1">
        <v>62.5</v>
      </c>
      <c r="L191" s="1" t="s">
        <v>23</v>
      </c>
      <c r="M191" s="1"/>
    </row>
    <row r="192" spans="1:13" hidden="1" x14ac:dyDescent="0.3">
      <c r="A192" s="1">
        <v>192</v>
      </c>
      <c r="B192" s="1" t="s">
        <v>12</v>
      </c>
      <c r="C192" s="1">
        <v>67</v>
      </c>
      <c r="D192" s="1">
        <v>61</v>
      </c>
      <c r="E192" s="1" t="s">
        <v>18</v>
      </c>
      <c r="F192" s="1">
        <v>72</v>
      </c>
      <c r="G192" s="1" t="s">
        <v>22</v>
      </c>
      <c r="H192" s="1" t="s">
        <v>15</v>
      </c>
      <c r="I192" s="1">
        <v>72</v>
      </c>
      <c r="J192" s="1" t="s">
        <v>20</v>
      </c>
      <c r="K192" s="1">
        <v>61.01</v>
      </c>
      <c r="L192" s="1" t="s">
        <v>17</v>
      </c>
      <c r="M192" s="1">
        <v>264000</v>
      </c>
    </row>
    <row r="193" spans="1:13" hidden="1" x14ac:dyDescent="0.3">
      <c r="A193" s="1">
        <v>193</v>
      </c>
      <c r="B193" s="1" t="s">
        <v>12</v>
      </c>
      <c r="C193" s="1">
        <v>65.2</v>
      </c>
      <c r="D193" s="1">
        <v>61.4</v>
      </c>
      <c r="E193" s="1" t="s">
        <v>13</v>
      </c>
      <c r="F193" s="1">
        <v>64.8</v>
      </c>
      <c r="G193" s="1" t="s">
        <v>22</v>
      </c>
      <c r="H193" s="1" t="s">
        <v>19</v>
      </c>
      <c r="I193" s="1">
        <v>93.4</v>
      </c>
      <c r="J193" s="1" t="s">
        <v>20</v>
      </c>
      <c r="K193" s="1">
        <v>57.34</v>
      </c>
      <c r="L193" s="1" t="s">
        <v>17</v>
      </c>
      <c r="M193" s="1">
        <v>270000</v>
      </c>
    </row>
    <row r="194" spans="1:13" x14ac:dyDescent="0.3">
      <c r="A194" s="1">
        <v>194</v>
      </c>
      <c r="B194" s="1" t="s">
        <v>24</v>
      </c>
      <c r="C194" s="1">
        <v>60</v>
      </c>
      <c r="D194" s="1">
        <v>63</v>
      </c>
      <c r="E194" s="1" t="s">
        <v>21</v>
      </c>
      <c r="F194" s="1">
        <v>56</v>
      </c>
      <c r="G194" s="1" t="s">
        <v>25</v>
      </c>
      <c r="H194" s="1" t="s">
        <v>19</v>
      </c>
      <c r="I194" s="1">
        <v>80</v>
      </c>
      <c r="J194" s="1" t="s">
        <v>16</v>
      </c>
      <c r="K194" s="1">
        <v>56.63</v>
      </c>
      <c r="L194" s="1" t="s">
        <v>17</v>
      </c>
      <c r="M194" s="1">
        <v>300000</v>
      </c>
    </row>
    <row r="195" spans="1:13" hidden="1" x14ac:dyDescent="0.3">
      <c r="A195" s="1">
        <v>195</v>
      </c>
      <c r="B195" s="1" t="s">
        <v>12</v>
      </c>
      <c r="C195" s="1">
        <v>52</v>
      </c>
      <c r="D195" s="1">
        <v>55</v>
      </c>
      <c r="E195" s="1" t="s">
        <v>13</v>
      </c>
      <c r="F195" s="1">
        <v>56.3</v>
      </c>
      <c r="G195" s="1" t="s">
        <v>22</v>
      </c>
      <c r="H195" s="1" t="s">
        <v>15</v>
      </c>
      <c r="I195" s="1">
        <v>59</v>
      </c>
      <c r="J195" s="1" t="s">
        <v>20</v>
      </c>
      <c r="K195" s="1">
        <v>64.739999999999995</v>
      </c>
      <c r="L195" s="1" t="s">
        <v>23</v>
      </c>
      <c r="M195" s="1"/>
    </row>
    <row r="196" spans="1:13" x14ac:dyDescent="0.3">
      <c r="A196" s="1">
        <v>196</v>
      </c>
      <c r="B196" s="1" t="s">
        <v>12</v>
      </c>
      <c r="C196" s="1">
        <v>66</v>
      </c>
      <c r="D196" s="1">
        <v>76</v>
      </c>
      <c r="E196" s="1" t="s">
        <v>13</v>
      </c>
      <c r="F196" s="1">
        <v>72</v>
      </c>
      <c r="G196" s="1" t="s">
        <v>22</v>
      </c>
      <c r="H196" s="1" t="s">
        <v>19</v>
      </c>
      <c r="I196" s="1">
        <v>84</v>
      </c>
      <c r="J196" s="1" t="s">
        <v>16</v>
      </c>
      <c r="K196" s="1">
        <v>58.95</v>
      </c>
      <c r="L196" s="1" t="s">
        <v>17</v>
      </c>
      <c r="M196" s="1">
        <v>275000</v>
      </c>
    </row>
    <row r="197" spans="1:13" hidden="1" x14ac:dyDescent="0.3">
      <c r="A197" s="1">
        <v>197</v>
      </c>
      <c r="B197" s="1" t="s">
        <v>12</v>
      </c>
      <c r="C197" s="1">
        <v>72</v>
      </c>
      <c r="D197" s="1">
        <v>63</v>
      </c>
      <c r="E197" s="1" t="s">
        <v>18</v>
      </c>
      <c r="F197" s="1">
        <v>77.5</v>
      </c>
      <c r="G197" s="1" t="s">
        <v>14</v>
      </c>
      <c r="H197" s="1" t="s">
        <v>19</v>
      </c>
      <c r="I197" s="1">
        <v>78</v>
      </c>
      <c r="J197" s="1" t="s">
        <v>20</v>
      </c>
      <c r="K197" s="1">
        <v>54.48</v>
      </c>
      <c r="L197" s="1" t="s">
        <v>17</v>
      </c>
      <c r="M197" s="1">
        <v>250000</v>
      </c>
    </row>
    <row r="198" spans="1:13" x14ac:dyDescent="0.3">
      <c r="A198" s="1">
        <v>198</v>
      </c>
      <c r="B198" s="1" t="s">
        <v>24</v>
      </c>
      <c r="C198" s="1">
        <v>83.96</v>
      </c>
      <c r="D198" s="1">
        <v>53</v>
      </c>
      <c r="E198" s="1" t="s">
        <v>18</v>
      </c>
      <c r="F198" s="1">
        <v>91</v>
      </c>
      <c r="G198" s="1" t="s">
        <v>14</v>
      </c>
      <c r="H198" s="1" t="s">
        <v>15</v>
      </c>
      <c r="I198" s="1">
        <v>59.32</v>
      </c>
      <c r="J198" s="1" t="s">
        <v>16</v>
      </c>
      <c r="K198" s="1">
        <v>69.709999999999994</v>
      </c>
      <c r="L198" s="1" t="s">
        <v>17</v>
      </c>
      <c r="M198" s="1">
        <v>260000</v>
      </c>
    </row>
    <row r="199" spans="1:13" hidden="1" x14ac:dyDescent="0.3">
      <c r="A199" s="1">
        <v>199</v>
      </c>
      <c r="B199" s="1" t="s">
        <v>24</v>
      </c>
      <c r="C199" s="1">
        <v>67</v>
      </c>
      <c r="D199" s="1">
        <v>70</v>
      </c>
      <c r="E199" s="1" t="s">
        <v>13</v>
      </c>
      <c r="F199" s="1">
        <v>65</v>
      </c>
      <c r="G199" s="1" t="s">
        <v>25</v>
      </c>
      <c r="H199" s="1" t="s">
        <v>15</v>
      </c>
      <c r="I199" s="1">
        <v>88</v>
      </c>
      <c r="J199" s="1" t="s">
        <v>16</v>
      </c>
      <c r="K199" s="1">
        <v>71.959999999999994</v>
      </c>
      <c r="L199" s="1" t="s">
        <v>23</v>
      </c>
      <c r="M199" s="1"/>
    </row>
    <row r="200" spans="1:13" x14ac:dyDescent="0.3">
      <c r="A200" s="1">
        <v>200</v>
      </c>
      <c r="B200" s="1" t="s">
        <v>12</v>
      </c>
      <c r="C200" s="1">
        <v>69</v>
      </c>
      <c r="D200" s="1">
        <v>65</v>
      </c>
      <c r="E200" s="1" t="s">
        <v>13</v>
      </c>
      <c r="F200" s="1">
        <v>57</v>
      </c>
      <c r="G200" s="1" t="s">
        <v>22</v>
      </c>
      <c r="H200" s="1" t="s">
        <v>15</v>
      </c>
      <c r="I200" s="1">
        <v>73</v>
      </c>
      <c r="J200" s="1" t="s">
        <v>16</v>
      </c>
      <c r="K200" s="1">
        <v>55.8</v>
      </c>
      <c r="L200" s="1" t="s">
        <v>17</v>
      </c>
      <c r="M200" s="1">
        <v>265000</v>
      </c>
    </row>
    <row r="201" spans="1:13" hidden="1" x14ac:dyDescent="0.3">
      <c r="A201" s="1">
        <v>201</v>
      </c>
      <c r="B201" s="1" t="s">
        <v>12</v>
      </c>
      <c r="C201" s="1">
        <v>69</v>
      </c>
      <c r="D201" s="1">
        <v>60</v>
      </c>
      <c r="E201" s="1" t="s">
        <v>13</v>
      </c>
      <c r="F201" s="1">
        <v>65</v>
      </c>
      <c r="G201" s="1" t="s">
        <v>22</v>
      </c>
      <c r="H201" s="1" t="s">
        <v>15</v>
      </c>
      <c r="I201" s="1">
        <v>87.55</v>
      </c>
      <c r="J201" s="1" t="s">
        <v>20</v>
      </c>
      <c r="K201" s="1">
        <v>52.81</v>
      </c>
      <c r="L201" s="1" t="s">
        <v>17</v>
      </c>
      <c r="M201" s="1">
        <v>300000</v>
      </c>
    </row>
    <row r="202" spans="1:13" hidden="1" x14ac:dyDescent="0.3">
      <c r="A202" s="1">
        <v>202</v>
      </c>
      <c r="B202" s="1" t="s">
        <v>12</v>
      </c>
      <c r="C202" s="1">
        <v>54.2</v>
      </c>
      <c r="D202" s="1">
        <v>63</v>
      </c>
      <c r="E202" s="1" t="s">
        <v>18</v>
      </c>
      <c r="F202" s="1">
        <v>58</v>
      </c>
      <c r="G202" s="1" t="s">
        <v>22</v>
      </c>
      <c r="H202" s="1" t="s">
        <v>15</v>
      </c>
      <c r="I202" s="1">
        <v>79</v>
      </c>
      <c r="J202" s="1" t="s">
        <v>16</v>
      </c>
      <c r="K202" s="1">
        <v>58.44</v>
      </c>
      <c r="L202" s="1" t="s">
        <v>23</v>
      </c>
      <c r="M202" s="1"/>
    </row>
    <row r="203" spans="1:13" x14ac:dyDescent="0.3">
      <c r="A203" s="1">
        <v>203</v>
      </c>
      <c r="B203" s="1" t="s">
        <v>12</v>
      </c>
      <c r="C203" s="1">
        <v>70</v>
      </c>
      <c r="D203" s="1">
        <v>63</v>
      </c>
      <c r="E203" s="1" t="s">
        <v>18</v>
      </c>
      <c r="F203" s="1">
        <v>66</v>
      </c>
      <c r="G203" s="1" t="s">
        <v>14</v>
      </c>
      <c r="H203" s="1" t="s">
        <v>15</v>
      </c>
      <c r="I203" s="1">
        <v>61.28</v>
      </c>
      <c r="J203" s="1" t="s">
        <v>16</v>
      </c>
      <c r="K203" s="1">
        <v>60.11</v>
      </c>
      <c r="L203" s="1" t="s">
        <v>17</v>
      </c>
      <c r="M203" s="1">
        <v>240000</v>
      </c>
    </row>
    <row r="204" spans="1:13" x14ac:dyDescent="0.3">
      <c r="A204" s="1">
        <v>204</v>
      </c>
      <c r="B204" s="1" t="s">
        <v>12</v>
      </c>
      <c r="C204" s="1">
        <v>55.68</v>
      </c>
      <c r="D204" s="1">
        <v>61.33</v>
      </c>
      <c r="E204" s="1" t="s">
        <v>13</v>
      </c>
      <c r="F204" s="1">
        <v>56.87</v>
      </c>
      <c r="G204" s="1" t="s">
        <v>22</v>
      </c>
      <c r="H204" s="1" t="s">
        <v>15</v>
      </c>
      <c r="I204" s="1">
        <v>66</v>
      </c>
      <c r="J204" s="1" t="s">
        <v>16</v>
      </c>
      <c r="K204" s="1">
        <v>58.3</v>
      </c>
      <c r="L204" s="1" t="s">
        <v>17</v>
      </c>
      <c r="M204" s="1">
        <v>260000</v>
      </c>
    </row>
    <row r="205" spans="1:13" hidden="1" x14ac:dyDescent="0.3">
      <c r="A205" s="1">
        <v>205</v>
      </c>
      <c r="B205" s="1" t="s">
        <v>24</v>
      </c>
      <c r="C205" s="1">
        <v>74</v>
      </c>
      <c r="D205" s="1">
        <v>73</v>
      </c>
      <c r="E205" s="1" t="s">
        <v>13</v>
      </c>
      <c r="F205" s="1">
        <v>73</v>
      </c>
      <c r="G205" s="1" t="s">
        <v>22</v>
      </c>
      <c r="H205" s="1" t="s">
        <v>19</v>
      </c>
      <c r="I205" s="1">
        <v>80</v>
      </c>
      <c r="J205" s="1" t="s">
        <v>20</v>
      </c>
      <c r="K205" s="1">
        <v>67.69</v>
      </c>
      <c r="L205" s="1" t="s">
        <v>17</v>
      </c>
      <c r="M205" s="1">
        <v>210000</v>
      </c>
    </row>
    <row r="206" spans="1:13" hidden="1" x14ac:dyDescent="0.3">
      <c r="A206" s="1">
        <v>206</v>
      </c>
      <c r="B206" s="1" t="s">
        <v>12</v>
      </c>
      <c r="C206" s="1">
        <v>61</v>
      </c>
      <c r="D206" s="1">
        <v>62</v>
      </c>
      <c r="E206" s="1" t="s">
        <v>13</v>
      </c>
      <c r="F206" s="1">
        <v>65</v>
      </c>
      <c r="G206" s="1" t="s">
        <v>22</v>
      </c>
      <c r="H206" s="1" t="s">
        <v>15</v>
      </c>
      <c r="I206" s="1">
        <v>62</v>
      </c>
      <c r="J206" s="1" t="s">
        <v>20</v>
      </c>
      <c r="K206" s="1">
        <v>56.81</v>
      </c>
      <c r="L206" s="1" t="s">
        <v>17</v>
      </c>
      <c r="M206" s="1">
        <v>250000</v>
      </c>
    </row>
    <row r="207" spans="1:13" hidden="1" x14ac:dyDescent="0.3">
      <c r="A207" s="1">
        <v>207</v>
      </c>
      <c r="B207" s="1" t="s">
        <v>12</v>
      </c>
      <c r="C207" s="1">
        <v>41</v>
      </c>
      <c r="D207" s="1">
        <v>42</v>
      </c>
      <c r="E207" s="1" t="s">
        <v>18</v>
      </c>
      <c r="F207" s="1">
        <v>60</v>
      </c>
      <c r="G207" s="1" t="s">
        <v>22</v>
      </c>
      <c r="H207" s="1" t="s">
        <v>15</v>
      </c>
      <c r="I207" s="1">
        <v>97</v>
      </c>
      <c r="J207" s="1" t="s">
        <v>20</v>
      </c>
      <c r="K207" s="1">
        <v>53.39</v>
      </c>
      <c r="L207" s="1" t="s">
        <v>23</v>
      </c>
      <c r="M207" s="1"/>
    </row>
    <row r="208" spans="1:13" hidden="1" x14ac:dyDescent="0.3">
      <c r="A208" s="1">
        <v>208</v>
      </c>
      <c r="B208" s="1" t="s">
        <v>12</v>
      </c>
      <c r="C208" s="1">
        <v>83.33</v>
      </c>
      <c r="D208" s="1">
        <v>78</v>
      </c>
      <c r="E208" s="1" t="s">
        <v>13</v>
      </c>
      <c r="F208" s="1">
        <v>61</v>
      </c>
      <c r="G208" s="1" t="s">
        <v>22</v>
      </c>
      <c r="H208" s="1" t="s">
        <v>19</v>
      </c>
      <c r="I208" s="1">
        <v>88.56</v>
      </c>
      <c r="J208" s="1" t="s">
        <v>20</v>
      </c>
      <c r="K208" s="1">
        <v>71.55</v>
      </c>
      <c r="L208" s="1" t="s">
        <v>17</v>
      </c>
      <c r="M208" s="1">
        <v>300000</v>
      </c>
    </row>
    <row r="209" spans="1:13" hidden="1" x14ac:dyDescent="0.3">
      <c r="A209" s="1">
        <v>209</v>
      </c>
      <c r="B209" s="1" t="s">
        <v>24</v>
      </c>
      <c r="C209" s="1">
        <v>43</v>
      </c>
      <c r="D209" s="1">
        <v>60</v>
      </c>
      <c r="E209" s="1" t="s">
        <v>18</v>
      </c>
      <c r="F209" s="1">
        <v>65</v>
      </c>
      <c r="G209" s="1" t="s">
        <v>22</v>
      </c>
      <c r="H209" s="1" t="s">
        <v>15</v>
      </c>
      <c r="I209" s="1">
        <v>92.66</v>
      </c>
      <c r="J209" s="1" t="s">
        <v>16</v>
      </c>
      <c r="K209" s="1">
        <v>62.92</v>
      </c>
      <c r="L209" s="1" t="s">
        <v>23</v>
      </c>
      <c r="M209" s="1"/>
    </row>
    <row r="210" spans="1:13" hidden="1" x14ac:dyDescent="0.3">
      <c r="A210" s="1">
        <v>210</v>
      </c>
      <c r="B210" s="1" t="s">
        <v>12</v>
      </c>
      <c r="C210" s="1">
        <v>62</v>
      </c>
      <c r="D210" s="1">
        <v>72</v>
      </c>
      <c r="E210" s="1" t="s">
        <v>13</v>
      </c>
      <c r="F210" s="1">
        <v>65</v>
      </c>
      <c r="G210" s="1" t="s">
        <v>22</v>
      </c>
      <c r="H210" s="1" t="s">
        <v>15</v>
      </c>
      <c r="I210" s="1">
        <v>67</v>
      </c>
      <c r="J210" s="1" t="s">
        <v>20</v>
      </c>
      <c r="K210" s="1">
        <v>56.49</v>
      </c>
      <c r="L210" s="1" t="s">
        <v>17</v>
      </c>
      <c r="M210" s="1">
        <v>216000</v>
      </c>
    </row>
    <row r="211" spans="1:13" hidden="1" x14ac:dyDescent="0.3">
      <c r="A211" s="1">
        <v>211</v>
      </c>
      <c r="B211" s="1" t="s">
        <v>12</v>
      </c>
      <c r="C211" s="1">
        <v>80.599999999999994</v>
      </c>
      <c r="D211" s="1">
        <v>82</v>
      </c>
      <c r="E211" s="1" t="s">
        <v>13</v>
      </c>
      <c r="F211" s="1">
        <v>77.599999999999994</v>
      </c>
      <c r="G211" s="1" t="s">
        <v>22</v>
      </c>
      <c r="H211" s="1" t="s">
        <v>15</v>
      </c>
      <c r="I211" s="1">
        <v>91</v>
      </c>
      <c r="J211" s="1" t="s">
        <v>20</v>
      </c>
      <c r="K211" s="1">
        <v>74.489999999999995</v>
      </c>
      <c r="L211" s="1" t="s">
        <v>17</v>
      </c>
      <c r="M211" s="1">
        <v>400000</v>
      </c>
    </row>
    <row r="212" spans="1:13" hidden="1" x14ac:dyDescent="0.3">
      <c r="A212" s="1">
        <v>212</v>
      </c>
      <c r="B212" s="1" t="s">
        <v>12</v>
      </c>
      <c r="C212" s="1">
        <v>58</v>
      </c>
      <c r="D212" s="1">
        <v>60</v>
      </c>
      <c r="E212" s="1" t="s">
        <v>18</v>
      </c>
      <c r="F212" s="1">
        <v>72</v>
      </c>
      <c r="G212" s="1" t="s">
        <v>14</v>
      </c>
      <c r="H212" s="1" t="s">
        <v>15</v>
      </c>
      <c r="I212" s="1">
        <v>74</v>
      </c>
      <c r="J212" s="1" t="s">
        <v>20</v>
      </c>
      <c r="K212" s="1">
        <v>53.62</v>
      </c>
      <c r="L212" s="1" t="s">
        <v>17</v>
      </c>
      <c r="M212" s="1">
        <v>275000</v>
      </c>
    </row>
    <row r="213" spans="1:13" hidden="1" x14ac:dyDescent="0.3">
      <c r="A213" s="1">
        <v>213</v>
      </c>
      <c r="B213" s="1" t="s">
        <v>12</v>
      </c>
      <c r="C213" s="1">
        <v>67</v>
      </c>
      <c r="D213" s="1">
        <v>67</v>
      </c>
      <c r="E213" s="1" t="s">
        <v>13</v>
      </c>
      <c r="F213" s="1">
        <v>73</v>
      </c>
      <c r="G213" s="1" t="s">
        <v>22</v>
      </c>
      <c r="H213" s="1" t="s">
        <v>19</v>
      </c>
      <c r="I213" s="1">
        <v>59</v>
      </c>
      <c r="J213" s="1" t="s">
        <v>20</v>
      </c>
      <c r="K213" s="1">
        <v>69.72</v>
      </c>
      <c r="L213" s="1" t="s">
        <v>17</v>
      </c>
      <c r="M213" s="1">
        <v>295000</v>
      </c>
    </row>
    <row r="214" spans="1:13" x14ac:dyDescent="0.3">
      <c r="A214" s="1">
        <v>214</v>
      </c>
      <c r="B214" s="1" t="s">
        <v>24</v>
      </c>
      <c r="C214" s="1">
        <v>74</v>
      </c>
      <c r="D214" s="1">
        <v>66</v>
      </c>
      <c r="E214" s="1" t="s">
        <v>13</v>
      </c>
      <c r="F214" s="1">
        <v>58</v>
      </c>
      <c r="G214" s="1" t="s">
        <v>22</v>
      </c>
      <c r="H214" s="1" t="s">
        <v>15</v>
      </c>
      <c r="I214" s="1">
        <v>70</v>
      </c>
      <c r="J214" s="1" t="s">
        <v>16</v>
      </c>
      <c r="K214" s="1">
        <v>60.23</v>
      </c>
      <c r="L214" s="1" t="s">
        <v>17</v>
      </c>
      <c r="M214" s="1">
        <v>204000</v>
      </c>
    </row>
    <row r="215" spans="1:13" hidden="1" x14ac:dyDescent="0.3">
      <c r="A215" s="1">
        <v>215</v>
      </c>
      <c r="B215" s="1" t="s">
        <v>12</v>
      </c>
      <c r="C215" s="1">
        <v>62</v>
      </c>
      <c r="D215" s="1">
        <v>58</v>
      </c>
      <c r="E215" s="1" t="s">
        <v>18</v>
      </c>
      <c r="F215" s="1">
        <v>53</v>
      </c>
      <c r="G215" s="1" t="s">
        <v>22</v>
      </c>
      <c r="H215" s="1" t="s">
        <v>15</v>
      </c>
      <c r="I215" s="1">
        <v>89</v>
      </c>
      <c r="J215" s="1" t="s">
        <v>16</v>
      </c>
      <c r="K215" s="1">
        <v>60.22</v>
      </c>
      <c r="L215" s="1" t="s">
        <v>23</v>
      </c>
      <c r="M215" s="1"/>
    </row>
  </sheetData>
  <autoFilter ref="A1:M215" xr:uid="{00000000-0001-0000-0000-000000000000}">
    <filterColumn colId="9">
      <filters>
        <filter val="Mkt&amp;HR"/>
      </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6924-C70B-4346-B394-82110BBEC5FB}">
  <dimension ref="A1:X95"/>
  <sheetViews>
    <sheetView topLeftCell="O1" workbookViewId="0">
      <selection activeCell="S1" sqref="S1:X1"/>
    </sheetView>
  </sheetViews>
  <sheetFormatPr defaultRowHeight="14.4" x14ac:dyDescent="0.3"/>
  <cols>
    <col min="20" max="20" width="12" bestFit="1" customWidth="1"/>
    <col min="21" max="21" width="11" bestFit="1" customWidth="1"/>
    <col min="22" max="22" width="12" bestFit="1" customWidth="1"/>
  </cols>
  <sheetData>
    <row r="1" spans="1:24" x14ac:dyDescent="0.3">
      <c r="A1" s="15" t="s">
        <v>8</v>
      </c>
      <c r="B1" s="15" t="s">
        <v>11</v>
      </c>
      <c r="R1" s="3"/>
      <c r="S1" s="16" t="s">
        <v>34</v>
      </c>
      <c r="T1" s="16" t="s">
        <v>30</v>
      </c>
      <c r="U1" s="16" t="s">
        <v>31</v>
      </c>
      <c r="V1" s="16" t="s">
        <v>29</v>
      </c>
      <c r="W1" s="16" t="s">
        <v>27</v>
      </c>
      <c r="X1" s="16" t="s">
        <v>33</v>
      </c>
    </row>
    <row r="2" spans="1:24" x14ac:dyDescent="0.3">
      <c r="A2" s="1" t="s">
        <v>20</v>
      </c>
      <c r="B2" s="1">
        <v>200000</v>
      </c>
      <c r="S2">
        <f>AVERAGE(B1:B95)</f>
        <v>299574.4680851064</v>
      </c>
      <c r="T2">
        <f>B2-$S$2</f>
        <v>-99574.468085106404</v>
      </c>
      <c r="U2">
        <f>T2^2</f>
        <v>9915074694.4318733</v>
      </c>
      <c r="V2">
        <f>VARP(B1:B95)</f>
        <v>11655691263.014938</v>
      </c>
      <c r="W2">
        <f>SQRT(V2)</f>
        <v>107961.52677234117</v>
      </c>
      <c r="X2">
        <f>W2/S2*100</f>
        <v>36.038293737926381</v>
      </c>
    </row>
    <row r="3" spans="1:24" x14ac:dyDescent="0.3">
      <c r="A3" s="1" t="s">
        <v>20</v>
      </c>
      <c r="B3" s="1">
        <v>250000</v>
      </c>
      <c r="T3">
        <f t="shared" ref="T3:T66" si="0">B3-$S$2</f>
        <v>-49574.468085106404</v>
      </c>
      <c r="U3">
        <f t="shared" ref="U3:U66" si="1">T3^2</f>
        <v>2457627885.9212332</v>
      </c>
    </row>
    <row r="4" spans="1:24" x14ac:dyDescent="0.3">
      <c r="A4" s="1" t="s">
        <v>20</v>
      </c>
      <c r="B4" s="1">
        <v>425000</v>
      </c>
      <c r="T4">
        <f t="shared" si="0"/>
        <v>125425.5319148936</v>
      </c>
      <c r="U4">
        <f t="shared" si="1"/>
        <v>15731564056.133991</v>
      </c>
    </row>
    <row r="5" spans="1:24" x14ac:dyDescent="0.3">
      <c r="A5" s="1" t="s">
        <v>20</v>
      </c>
      <c r="B5" s="1">
        <v>252000</v>
      </c>
      <c r="T5">
        <f t="shared" si="0"/>
        <v>-47574.468085106404</v>
      </c>
      <c r="U5">
        <f t="shared" si="1"/>
        <v>2263330013.5808077</v>
      </c>
    </row>
    <row r="6" spans="1:24" x14ac:dyDescent="0.3">
      <c r="A6" s="1" t="s">
        <v>20</v>
      </c>
      <c r="B6" s="1">
        <v>250000</v>
      </c>
      <c r="T6">
        <f t="shared" si="0"/>
        <v>-49574.468085106404</v>
      </c>
      <c r="U6">
        <f t="shared" si="1"/>
        <v>2457627885.9212332</v>
      </c>
    </row>
    <row r="7" spans="1:24" x14ac:dyDescent="0.3">
      <c r="A7" s="1" t="s">
        <v>20</v>
      </c>
      <c r="B7" s="1">
        <v>218000</v>
      </c>
      <c r="T7">
        <f t="shared" si="0"/>
        <v>-81574.468085106404</v>
      </c>
      <c r="U7">
        <f t="shared" si="1"/>
        <v>6654393843.3680429</v>
      </c>
    </row>
    <row r="8" spans="1:24" x14ac:dyDescent="0.3">
      <c r="A8" s="1" t="s">
        <v>20</v>
      </c>
      <c r="B8" s="1">
        <v>200000</v>
      </c>
      <c r="T8">
        <f t="shared" si="0"/>
        <v>-99574.468085106404</v>
      </c>
      <c r="U8">
        <f t="shared" si="1"/>
        <v>9915074694.4318733</v>
      </c>
    </row>
    <row r="9" spans="1:24" x14ac:dyDescent="0.3">
      <c r="A9" s="1" t="s">
        <v>20</v>
      </c>
      <c r="B9" s="1">
        <v>300000</v>
      </c>
      <c r="T9">
        <f t="shared" si="0"/>
        <v>425.53191489359597</v>
      </c>
      <c r="U9">
        <f t="shared" si="1"/>
        <v>181077.4105930106</v>
      </c>
    </row>
    <row r="10" spans="1:24" x14ac:dyDescent="0.3">
      <c r="A10" s="1" t="s">
        <v>20</v>
      </c>
      <c r="B10" s="1">
        <v>236000</v>
      </c>
      <c r="T10">
        <f t="shared" si="0"/>
        <v>-63574.468085106404</v>
      </c>
      <c r="U10">
        <f t="shared" si="1"/>
        <v>4041712992.3042126</v>
      </c>
    </row>
    <row r="11" spans="1:24" x14ac:dyDescent="0.3">
      <c r="A11" s="1" t="s">
        <v>20</v>
      </c>
      <c r="B11" s="1">
        <v>393000</v>
      </c>
      <c r="T11">
        <f t="shared" si="0"/>
        <v>93425.531914893596</v>
      </c>
      <c r="U11">
        <f t="shared" si="1"/>
        <v>8728330013.580801</v>
      </c>
    </row>
    <row r="12" spans="1:24" x14ac:dyDescent="0.3">
      <c r="A12" s="1" t="s">
        <v>20</v>
      </c>
      <c r="B12" s="1">
        <v>300000</v>
      </c>
      <c r="T12">
        <f t="shared" si="0"/>
        <v>425.53191489359597</v>
      </c>
      <c r="U12">
        <f t="shared" si="1"/>
        <v>181077.4105930106</v>
      </c>
    </row>
    <row r="13" spans="1:24" x14ac:dyDescent="0.3">
      <c r="A13" s="1" t="s">
        <v>20</v>
      </c>
      <c r="B13" s="1">
        <v>360000</v>
      </c>
      <c r="T13">
        <f t="shared" si="0"/>
        <v>60425.531914893596</v>
      </c>
      <c r="U13">
        <f t="shared" si="1"/>
        <v>3651244907.1978245</v>
      </c>
    </row>
    <row r="14" spans="1:24" x14ac:dyDescent="0.3">
      <c r="A14" s="1" t="s">
        <v>20</v>
      </c>
      <c r="B14" s="1">
        <v>240000</v>
      </c>
      <c r="T14">
        <f t="shared" si="0"/>
        <v>-59574.468085106404</v>
      </c>
      <c r="U14">
        <f t="shared" si="1"/>
        <v>3549117247.6233616</v>
      </c>
    </row>
    <row r="15" spans="1:24" x14ac:dyDescent="0.3">
      <c r="A15" s="1" t="s">
        <v>20</v>
      </c>
      <c r="B15" s="1">
        <v>350000</v>
      </c>
      <c r="T15">
        <f t="shared" si="0"/>
        <v>50425.531914893596</v>
      </c>
      <c r="U15">
        <f t="shared" si="1"/>
        <v>2542734268.8999524</v>
      </c>
    </row>
    <row r="16" spans="1:24" x14ac:dyDescent="0.3">
      <c r="A16" s="1" t="s">
        <v>20</v>
      </c>
      <c r="B16" s="1">
        <v>260000</v>
      </c>
      <c r="T16">
        <f t="shared" si="0"/>
        <v>-39574.468085106404</v>
      </c>
      <c r="U16">
        <f t="shared" si="1"/>
        <v>1566138524.2191052</v>
      </c>
    </row>
    <row r="17" spans="1:21" x14ac:dyDescent="0.3">
      <c r="A17" s="1" t="s">
        <v>20</v>
      </c>
      <c r="B17" s="1">
        <v>411000</v>
      </c>
      <c r="T17">
        <f t="shared" si="0"/>
        <v>111425.5319148936</v>
      </c>
      <c r="U17">
        <f t="shared" si="1"/>
        <v>12415649162.516972</v>
      </c>
    </row>
    <row r="18" spans="1:21" x14ac:dyDescent="0.3">
      <c r="A18" s="1" t="s">
        <v>20</v>
      </c>
      <c r="B18" s="1">
        <v>287000</v>
      </c>
      <c r="I18" s="7" t="s">
        <v>45</v>
      </c>
      <c r="T18">
        <f t="shared" si="0"/>
        <v>-12574.468085106404</v>
      </c>
      <c r="U18">
        <f t="shared" si="1"/>
        <v>158117247.6233595</v>
      </c>
    </row>
    <row r="19" spans="1:21" x14ac:dyDescent="0.3">
      <c r="A19" s="1" t="s">
        <v>20</v>
      </c>
      <c r="B19" s="1">
        <v>200000</v>
      </c>
      <c r="H19" s="14" t="s">
        <v>46</v>
      </c>
      <c r="I19" s="14"/>
      <c r="J19" s="14"/>
      <c r="K19" s="14"/>
      <c r="T19">
        <f t="shared" si="0"/>
        <v>-99574.468085106404</v>
      </c>
      <c r="U19">
        <f t="shared" si="1"/>
        <v>9915074694.4318733</v>
      </c>
    </row>
    <row r="20" spans="1:21" x14ac:dyDescent="0.3">
      <c r="A20" s="1" t="s">
        <v>20</v>
      </c>
      <c r="B20" s="1">
        <v>204000</v>
      </c>
      <c r="T20">
        <f t="shared" si="0"/>
        <v>-95574.468085106404</v>
      </c>
      <c r="U20">
        <f t="shared" si="1"/>
        <v>9134478949.7510223</v>
      </c>
    </row>
    <row r="21" spans="1:21" x14ac:dyDescent="0.3">
      <c r="A21" s="1" t="s">
        <v>20</v>
      </c>
      <c r="B21" s="1">
        <v>250000</v>
      </c>
      <c r="T21">
        <f t="shared" si="0"/>
        <v>-49574.468085106404</v>
      </c>
      <c r="U21">
        <f t="shared" si="1"/>
        <v>2457627885.9212332</v>
      </c>
    </row>
    <row r="22" spans="1:21" x14ac:dyDescent="0.3">
      <c r="A22" s="1" t="s">
        <v>20</v>
      </c>
      <c r="B22" s="1">
        <v>240000</v>
      </c>
      <c r="T22">
        <f t="shared" si="0"/>
        <v>-59574.468085106404</v>
      </c>
      <c r="U22">
        <f t="shared" si="1"/>
        <v>3549117247.6233616</v>
      </c>
    </row>
    <row r="23" spans="1:21" x14ac:dyDescent="0.3">
      <c r="A23" s="1" t="s">
        <v>20</v>
      </c>
      <c r="B23" s="1">
        <v>360000</v>
      </c>
      <c r="T23">
        <f t="shared" si="0"/>
        <v>60425.531914893596</v>
      </c>
      <c r="U23">
        <f t="shared" si="1"/>
        <v>3651244907.1978245</v>
      </c>
    </row>
    <row r="24" spans="1:21" x14ac:dyDescent="0.3">
      <c r="A24" s="1" t="s">
        <v>20</v>
      </c>
      <c r="B24" s="1">
        <v>268000</v>
      </c>
      <c r="T24">
        <f t="shared" si="0"/>
        <v>-31574.468085106404</v>
      </c>
      <c r="U24">
        <f t="shared" si="1"/>
        <v>996947034.85740292</v>
      </c>
    </row>
    <row r="25" spans="1:21" x14ac:dyDescent="0.3">
      <c r="A25" s="1" t="s">
        <v>20</v>
      </c>
      <c r="B25" s="1">
        <v>265000</v>
      </c>
      <c r="T25">
        <f t="shared" si="0"/>
        <v>-34574.468085106404</v>
      </c>
      <c r="U25">
        <f t="shared" si="1"/>
        <v>1195393843.3680413</v>
      </c>
    </row>
    <row r="26" spans="1:21" x14ac:dyDescent="0.3">
      <c r="A26" s="1" t="s">
        <v>20</v>
      </c>
      <c r="B26" s="1">
        <v>260000</v>
      </c>
      <c r="T26">
        <f t="shared" si="0"/>
        <v>-39574.468085106404</v>
      </c>
      <c r="U26">
        <f t="shared" si="1"/>
        <v>1566138524.2191052</v>
      </c>
    </row>
    <row r="27" spans="1:21" x14ac:dyDescent="0.3">
      <c r="A27" s="1" t="s">
        <v>20</v>
      </c>
      <c r="B27" s="1">
        <v>300000</v>
      </c>
      <c r="T27">
        <f t="shared" si="0"/>
        <v>425.53191489359597</v>
      </c>
      <c r="U27">
        <f t="shared" si="1"/>
        <v>181077.4105930106</v>
      </c>
    </row>
    <row r="28" spans="1:21" x14ac:dyDescent="0.3">
      <c r="A28" s="1" t="s">
        <v>20</v>
      </c>
      <c r="B28" s="1">
        <v>240000</v>
      </c>
      <c r="T28">
        <f t="shared" si="0"/>
        <v>-59574.468085106404</v>
      </c>
      <c r="U28">
        <f t="shared" si="1"/>
        <v>3549117247.6233616</v>
      </c>
    </row>
    <row r="29" spans="1:21" x14ac:dyDescent="0.3">
      <c r="A29" s="1" t="s">
        <v>20</v>
      </c>
      <c r="B29" s="1">
        <v>240000</v>
      </c>
      <c r="T29">
        <f t="shared" si="0"/>
        <v>-59574.468085106404</v>
      </c>
      <c r="U29">
        <f t="shared" si="1"/>
        <v>3549117247.6233616</v>
      </c>
    </row>
    <row r="30" spans="1:21" x14ac:dyDescent="0.3">
      <c r="A30" s="1" t="s">
        <v>20</v>
      </c>
      <c r="B30" s="1">
        <v>275000</v>
      </c>
      <c r="T30">
        <f t="shared" si="0"/>
        <v>-24574.468085106404</v>
      </c>
      <c r="U30">
        <f t="shared" si="1"/>
        <v>603904481.66591322</v>
      </c>
    </row>
    <row r="31" spans="1:21" x14ac:dyDescent="0.3">
      <c r="A31" s="1" t="s">
        <v>20</v>
      </c>
      <c r="B31" s="1">
        <v>275000</v>
      </c>
      <c r="T31">
        <f t="shared" si="0"/>
        <v>-24574.468085106404</v>
      </c>
      <c r="U31">
        <f t="shared" si="1"/>
        <v>603904481.66591322</v>
      </c>
    </row>
    <row r="32" spans="1:21" x14ac:dyDescent="0.3">
      <c r="A32" s="1" t="s">
        <v>20</v>
      </c>
      <c r="B32" s="1">
        <v>360000</v>
      </c>
      <c r="T32">
        <f t="shared" si="0"/>
        <v>60425.531914893596</v>
      </c>
      <c r="U32">
        <f t="shared" si="1"/>
        <v>3651244907.1978245</v>
      </c>
    </row>
    <row r="33" spans="1:21" x14ac:dyDescent="0.3">
      <c r="A33" s="1" t="s">
        <v>20</v>
      </c>
      <c r="B33" s="1">
        <v>240000</v>
      </c>
      <c r="T33">
        <f t="shared" si="0"/>
        <v>-59574.468085106404</v>
      </c>
      <c r="U33">
        <f t="shared" si="1"/>
        <v>3549117247.6233616</v>
      </c>
    </row>
    <row r="34" spans="1:21" x14ac:dyDescent="0.3">
      <c r="A34" s="1" t="s">
        <v>20</v>
      </c>
      <c r="B34" s="1">
        <v>240000</v>
      </c>
      <c r="T34">
        <f t="shared" si="0"/>
        <v>-59574.468085106404</v>
      </c>
      <c r="U34">
        <f t="shared" si="1"/>
        <v>3549117247.6233616</v>
      </c>
    </row>
    <row r="35" spans="1:21" x14ac:dyDescent="0.3">
      <c r="A35" s="1" t="s">
        <v>20</v>
      </c>
      <c r="B35" s="1">
        <v>218000</v>
      </c>
      <c r="T35">
        <f t="shared" si="0"/>
        <v>-81574.468085106404</v>
      </c>
      <c r="U35">
        <f t="shared" si="1"/>
        <v>6654393843.3680429</v>
      </c>
    </row>
    <row r="36" spans="1:21" x14ac:dyDescent="0.3">
      <c r="A36" s="1" t="s">
        <v>20</v>
      </c>
      <c r="B36" s="1">
        <v>336000</v>
      </c>
      <c r="T36">
        <f t="shared" si="0"/>
        <v>36425.531914893596</v>
      </c>
      <c r="U36">
        <f t="shared" si="1"/>
        <v>1326819375.2829318</v>
      </c>
    </row>
    <row r="37" spans="1:21" x14ac:dyDescent="0.3">
      <c r="A37" s="1" t="s">
        <v>20</v>
      </c>
      <c r="B37" s="1">
        <v>230000</v>
      </c>
      <c r="T37">
        <f t="shared" si="0"/>
        <v>-69574.468085106404</v>
      </c>
      <c r="U37">
        <f t="shared" si="1"/>
        <v>4840606609.32549</v>
      </c>
    </row>
    <row r="38" spans="1:21" x14ac:dyDescent="0.3">
      <c r="A38" s="1" t="s">
        <v>20</v>
      </c>
      <c r="B38" s="1">
        <v>500000</v>
      </c>
      <c r="T38">
        <f t="shared" si="0"/>
        <v>200425.5319148936</v>
      </c>
      <c r="U38">
        <f t="shared" si="1"/>
        <v>40170393843.368034</v>
      </c>
    </row>
    <row r="39" spans="1:21" x14ac:dyDescent="0.3">
      <c r="A39" s="1" t="s">
        <v>20</v>
      </c>
      <c r="B39" s="1">
        <v>270000</v>
      </c>
      <c r="T39">
        <f t="shared" si="0"/>
        <v>-29574.468085106404</v>
      </c>
      <c r="U39">
        <f t="shared" si="1"/>
        <v>874649162.51697731</v>
      </c>
    </row>
    <row r="40" spans="1:21" x14ac:dyDescent="0.3">
      <c r="A40" s="1" t="s">
        <v>20</v>
      </c>
      <c r="B40" s="1">
        <v>300000</v>
      </c>
      <c r="T40">
        <f t="shared" si="0"/>
        <v>425.53191489359597</v>
      </c>
      <c r="U40">
        <f t="shared" si="1"/>
        <v>181077.4105930106</v>
      </c>
    </row>
    <row r="41" spans="1:21" x14ac:dyDescent="0.3">
      <c r="A41" s="1" t="s">
        <v>20</v>
      </c>
      <c r="B41" s="1">
        <v>300000</v>
      </c>
      <c r="T41">
        <f t="shared" si="0"/>
        <v>425.53191489359597</v>
      </c>
      <c r="U41">
        <f t="shared" si="1"/>
        <v>181077.4105930106</v>
      </c>
    </row>
    <row r="42" spans="1:21" x14ac:dyDescent="0.3">
      <c r="A42" s="1" t="s">
        <v>20</v>
      </c>
      <c r="B42" s="1">
        <v>300000</v>
      </c>
      <c r="T42">
        <f t="shared" si="0"/>
        <v>425.53191489359597</v>
      </c>
      <c r="U42">
        <f t="shared" si="1"/>
        <v>181077.4105930106</v>
      </c>
    </row>
    <row r="43" spans="1:21" x14ac:dyDescent="0.3">
      <c r="A43" s="1" t="s">
        <v>20</v>
      </c>
      <c r="B43" s="1">
        <v>400000</v>
      </c>
      <c r="T43">
        <f t="shared" si="0"/>
        <v>100425.5319148936</v>
      </c>
      <c r="U43">
        <f t="shared" si="1"/>
        <v>10085287460.389313</v>
      </c>
    </row>
    <row r="44" spans="1:21" x14ac:dyDescent="0.3">
      <c r="A44" s="1" t="s">
        <v>20</v>
      </c>
      <c r="B44" s="1">
        <v>220000</v>
      </c>
      <c r="T44">
        <f t="shared" si="0"/>
        <v>-79574.468085106404</v>
      </c>
      <c r="U44">
        <f t="shared" si="1"/>
        <v>6332095971.0276175</v>
      </c>
    </row>
    <row r="45" spans="1:21" x14ac:dyDescent="0.3">
      <c r="A45" s="1" t="s">
        <v>20</v>
      </c>
      <c r="B45" s="1">
        <v>300000</v>
      </c>
      <c r="T45">
        <f t="shared" si="0"/>
        <v>425.53191489359597</v>
      </c>
      <c r="U45">
        <f t="shared" si="1"/>
        <v>181077.4105930106</v>
      </c>
    </row>
    <row r="46" spans="1:21" x14ac:dyDescent="0.3">
      <c r="A46" s="1" t="s">
        <v>20</v>
      </c>
      <c r="B46" s="1">
        <v>230000</v>
      </c>
      <c r="T46">
        <f t="shared" si="0"/>
        <v>-69574.468085106404</v>
      </c>
      <c r="U46">
        <f t="shared" si="1"/>
        <v>4840606609.32549</v>
      </c>
    </row>
    <row r="47" spans="1:21" x14ac:dyDescent="0.3">
      <c r="A47" s="1" t="s">
        <v>20</v>
      </c>
      <c r="B47" s="1">
        <v>260000</v>
      </c>
      <c r="T47">
        <f t="shared" si="0"/>
        <v>-39574.468085106404</v>
      </c>
      <c r="U47">
        <f t="shared" si="1"/>
        <v>1566138524.2191052</v>
      </c>
    </row>
    <row r="48" spans="1:21" x14ac:dyDescent="0.3">
      <c r="A48" s="1" t="s">
        <v>20</v>
      </c>
      <c r="B48" s="1">
        <v>420000</v>
      </c>
      <c r="T48">
        <f t="shared" si="0"/>
        <v>120425.5319148936</v>
      </c>
      <c r="U48">
        <f t="shared" si="1"/>
        <v>14502308736.985056</v>
      </c>
    </row>
    <row r="49" spans="1:21" x14ac:dyDescent="0.3">
      <c r="A49" s="1" t="s">
        <v>20</v>
      </c>
      <c r="B49" s="1">
        <v>300000</v>
      </c>
      <c r="T49">
        <f t="shared" si="0"/>
        <v>425.53191489359597</v>
      </c>
      <c r="U49">
        <f t="shared" si="1"/>
        <v>181077.4105930106</v>
      </c>
    </row>
    <row r="50" spans="1:21" x14ac:dyDescent="0.3">
      <c r="A50" s="1" t="s">
        <v>20</v>
      </c>
      <c r="B50" s="1">
        <v>220000</v>
      </c>
      <c r="T50">
        <f t="shared" si="0"/>
        <v>-79574.468085106404</v>
      </c>
      <c r="U50">
        <f t="shared" si="1"/>
        <v>6332095971.0276175</v>
      </c>
    </row>
    <row r="51" spans="1:21" x14ac:dyDescent="0.3">
      <c r="A51" s="1" t="s">
        <v>20</v>
      </c>
      <c r="B51" s="1">
        <v>300000</v>
      </c>
      <c r="T51">
        <f t="shared" si="0"/>
        <v>425.53191489359597</v>
      </c>
      <c r="U51">
        <f t="shared" si="1"/>
        <v>181077.4105930106</v>
      </c>
    </row>
    <row r="52" spans="1:21" x14ac:dyDescent="0.3">
      <c r="A52" s="1" t="s">
        <v>20</v>
      </c>
      <c r="B52" s="1">
        <v>300000</v>
      </c>
      <c r="T52">
        <f t="shared" si="0"/>
        <v>425.53191489359597</v>
      </c>
      <c r="U52">
        <f t="shared" si="1"/>
        <v>181077.4105930106</v>
      </c>
    </row>
    <row r="53" spans="1:21" x14ac:dyDescent="0.3">
      <c r="A53" s="1" t="s">
        <v>20</v>
      </c>
      <c r="B53" s="1">
        <v>280000</v>
      </c>
      <c r="T53">
        <f t="shared" si="0"/>
        <v>-19574.468085106404</v>
      </c>
      <c r="U53">
        <f t="shared" si="1"/>
        <v>383159800.8148492</v>
      </c>
    </row>
    <row r="54" spans="1:21" x14ac:dyDescent="0.3">
      <c r="A54" s="1" t="s">
        <v>20</v>
      </c>
      <c r="B54" s="1">
        <v>216000</v>
      </c>
      <c r="T54">
        <f t="shared" si="0"/>
        <v>-83574.468085106404</v>
      </c>
      <c r="U54">
        <f t="shared" si="1"/>
        <v>6984691715.7084684</v>
      </c>
    </row>
    <row r="55" spans="1:21" x14ac:dyDescent="0.3">
      <c r="A55" s="1" t="s">
        <v>20</v>
      </c>
      <c r="B55" s="1">
        <v>300000</v>
      </c>
      <c r="T55">
        <f t="shared" si="0"/>
        <v>425.53191489359597</v>
      </c>
      <c r="U55">
        <f t="shared" si="1"/>
        <v>181077.4105930106</v>
      </c>
    </row>
    <row r="56" spans="1:21" x14ac:dyDescent="0.3">
      <c r="A56" s="1" t="s">
        <v>20</v>
      </c>
      <c r="B56" s="1">
        <v>240000</v>
      </c>
      <c r="T56">
        <f t="shared" si="0"/>
        <v>-59574.468085106404</v>
      </c>
      <c r="U56">
        <f t="shared" si="1"/>
        <v>3549117247.6233616</v>
      </c>
    </row>
    <row r="57" spans="1:21" x14ac:dyDescent="0.3">
      <c r="A57" s="1" t="s">
        <v>20</v>
      </c>
      <c r="B57" s="1">
        <v>940000</v>
      </c>
      <c r="T57">
        <f t="shared" si="0"/>
        <v>640425.53191489354</v>
      </c>
      <c r="U57">
        <f t="shared" si="1"/>
        <v>410144861928.4743</v>
      </c>
    </row>
    <row r="58" spans="1:21" x14ac:dyDescent="0.3">
      <c r="A58" s="1" t="s">
        <v>20</v>
      </c>
      <c r="B58" s="1">
        <v>236000</v>
      </c>
      <c r="T58">
        <f t="shared" si="0"/>
        <v>-63574.468085106404</v>
      </c>
      <c r="U58">
        <f t="shared" si="1"/>
        <v>4041712992.3042126</v>
      </c>
    </row>
    <row r="59" spans="1:21" x14ac:dyDescent="0.3">
      <c r="A59" s="1" t="s">
        <v>20</v>
      </c>
      <c r="B59" s="1">
        <v>350000</v>
      </c>
      <c r="T59">
        <f t="shared" si="0"/>
        <v>50425.531914893596</v>
      </c>
      <c r="U59">
        <f t="shared" si="1"/>
        <v>2542734268.8999524</v>
      </c>
    </row>
    <row r="60" spans="1:21" x14ac:dyDescent="0.3">
      <c r="A60" s="1" t="s">
        <v>20</v>
      </c>
      <c r="B60" s="1">
        <v>210000</v>
      </c>
      <c r="T60">
        <f t="shared" si="0"/>
        <v>-89574.468085106404</v>
      </c>
      <c r="U60">
        <f t="shared" si="1"/>
        <v>8023585332.7297459</v>
      </c>
    </row>
    <row r="61" spans="1:21" x14ac:dyDescent="0.3">
      <c r="A61" s="1" t="s">
        <v>20</v>
      </c>
      <c r="B61" s="1">
        <v>250000</v>
      </c>
      <c r="T61">
        <f t="shared" si="0"/>
        <v>-49574.468085106404</v>
      </c>
      <c r="U61">
        <f t="shared" si="1"/>
        <v>2457627885.9212332</v>
      </c>
    </row>
    <row r="62" spans="1:21" x14ac:dyDescent="0.3">
      <c r="A62" s="1" t="s">
        <v>20</v>
      </c>
      <c r="B62" s="1">
        <v>360000</v>
      </c>
      <c r="T62">
        <f t="shared" si="0"/>
        <v>60425.531914893596</v>
      </c>
      <c r="U62">
        <f t="shared" si="1"/>
        <v>3651244907.1978245</v>
      </c>
    </row>
    <row r="63" spans="1:21" x14ac:dyDescent="0.3">
      <c r="A63" s="1" t="s">
        <v>20</v>
      </c>
      <c r="B63" s="1">
        <v>250000</v>
      </c>
      <c r="T63">
        <f t="shared" si="0"/>
        <v>-49574.468085106404</v>
      </c>
      <c r="U63">
        <f t="shared" si="1"/>
        <v>2457627885.9212332</v>
      </c>
    </row>
    <row r="64" spans="1:21" x14ac:dyDescent="0.3">
      <c r="A64" s="1" t="s">
        <v>20</v>
      </c>
      <c r="B64" s="1">
        <v>250000</v>
      </c>
      <c r="T64">
        <f t="shared" si="0"/>
        <v>-49574.468085106404</v>
      </c>
      <c r="U64">
        <f t="shared" si="1"/>
        <v>2457627885.9212332</v>
      </c>
    </row>
    <row r="65" spans="1:21" x14ac:dyDescent="0.3">
      <c r="A65" s="1" t="s">
        <v>20</v>
      </c>
      <c r="B65" s="1">
        <v>220000</v>
      </c>
      <c r="T65">
        <f t="shared" si="0"/>
        <v>-79574.468085106404</v>
      </c>
      <c r="U65">
        <f t="shared" si="1"/>
        <v>6332095971.0276175</v>
      </c>
    </row>
    <row r="66" spans="1:21" x14ac:dyDescent="0.3">
      <c r="A66" s="1" t="s">
        <v>20</v>
      </c>
      <c r="B66" s="1">
        <v>265000</v>
      </c>
      <c r="T66">
        <f t="shared" si="0"/>
        <v>-34574.468085106404</v>
      </c>
      <c r="U66">
        <f t="shared" si="1"/>
        <v>1195393843.3680413</v>
      </c>
    </row>
    <row r="67" spans="1:21" x14ac:dyDescent="0.3">
      <c r="A67" s="1" t="s">
        <v>20</v>
      </c>
      <c r="B67" s="1">
        <v>260000</v>
      </c>
      <c r="T67">
        <f t="shared" ref="T67:T95" si="2">B67-$S$2</f>
        <v>-39574.468085106404</v>
      </c>
      <c r="U67">
        <f t="shared" ref="U67:U95" si="3">T67^2</f>
        <v>1566138524.2191052</v>
      </c>
    </row>
    <row r="68" spans="1:21" x14ac:dyDescent="0.3">
      <c r="A68" s="1" t="s">
        <v>20</v>
      </c>
      <c r="B68" s="1">
        <v>300000</v>
      </c>
      <c r="T68">
        <f t="shared" si="2"/>
        <v>425.53191489359597</v>
      </c>
      <c r="U68">
        <f t="shared" si="3"/>
        <v>181077.4105930106</v>
      </c>
    </row>
    <row r="69" spans="1:21" x14ac:dyDescent="0.3">
      <c r="A69" s="1" t="s">
        <v>20</v>
      </c>
      <c r="B69" s="1">
        <v>300000</v>
      </c>
      <c r="T69">
        <f t="shared" si="2"/>
        <v>425.53191489359597</v>
      </c>
      <c r="U69">
        <f t="shared" si="3"/>
        <v>181077.4105930106</v>
      </c>
    </row>
    <row r="70" spans="1:21" x14ac:dyDescent="0.3">
      <c r="A70" s="1" t="s">
        <v>20</v>
      </c>
      <c r="B70" s="1">
        <v>240000</v>
      </c>
      <c r="T70">
        <f t="shared" si="2"/>
        <v>-59574.468085106404</v>
      </c>
      <c r="U70">
        <f t="shared" si="3"/>
        <v>3549117247.6233616</v>
      </c>
    </row>
    <row r="71" spans="1:21" x14ac:dyDescent="0.3">
      <c r="A71" s="1" t="s">
        <v>20</v>
      </c>
      <c r="B71" s="1">
        <v>690000</v>
      </c>
      <c r="T71">
        <f t="shared" si="2"/>
        <v>390425.5319148936</v>
      </c>
      <c r="U71">
        <f t="shared" si="3"/>
        <v>152432095971.02759</v>
      </c>
    </row>
    <row r="72" spans="1:21" x14ac:dyDescent="0.3">
      <c r="A72" s="1" t="s">
        <v>20</v>
      </c>
      <c r="B72" s="1">
        <v>270000</v>
      </c>
      <c r="T72">
        <f t="shared" si="2"/>
        <v>-29574.468085106404</v>
      </c>
      <c r="U72">
        <f t="shared" si="3"/>
        <v>874649162.51697731</v>
      </c>
    </row>
    <row r="73" spans="1:21" x14ac:dyDescent="0.3">
      <c r="A73" s="1" t="s">
        <v>20</v>
      </c>
      <c r="B73" s="1">
        <v>240000</v>
      </c>
      <c r="T73">
        <f t="shared" si="2"/>
        <v>-59574.468085106404</v>
      </c>
      <c r="U73">
        <f t="shared" si="3"/>
        <v>3549117247.6233616</v>
      </c>
    </row>
    <row r="74" spans="1:21" x14ac:dyDescent="0.3">
      <c r="A74" s="1" t="s">
        <v>20</v>
      </c>
      <c r="B74" s="1">
        <v>340000</v>
      </c>
      <c r="T74">
        <f t="shared" si="2"/>
        <v>40425.531914893596</v>
      </c>
      <c r="U74">
        <f t="shared" si="3"/>
        <v>1634223630.6020806</v>
      </c>
    </row>
    <row r="75" spans="1:21" x14ac:dyDescent="0.3">
      <c r="A75" s="1" t="s">
        <v>20</v>
      </c>
      <c r="B75" s="1">
        <v>250000</v>
      </c>
      <c r="T75">
        <f t="shared" si="2"/>
        <v>-49574.468085106404</v>
      </c>
      <c r="U75">
        <f t="shared" si="3"/>
        <v>2457627885.9212332</v>
      </c>
    </row>
    <row r="76" spans="1:21" x14ac:dyDescent="0.3">
      <c r="A76" s="1" t="s">
        <v>20</v>
      </c>
      <c r="B76" s="1">
        <v>300000</v>
      </c>
      <c r="T76">
        <f t="shared" si="2"/>
        <v>425.53191489359597</v>
      </c>
      <c r="U76">
        <f t="shared" si="3"/>
        <v>181077.4105930106</v>
      </c>
    </row>
    <row r="77" spans="1:21" x14ac:dyDescent="0.3">
      <c r="A77" s="1" t="s">
        <v>20</v>
      </c>
      <c r="B77" s="1">
        <v>285000</v>
      </c>
      <c r="T77">
        <f t="shared" si="2"/>
        <v>-14574.468085106404</v>
      </c>
      <c r="U77">
        <f t="shared" si="3"/>
        <v>212415119.96378514</v>
      </c>
    </row>
    <row r="78" spans="1:21" x14ac:dyDescent="0.3">
      <c r="A78" s="1" t="s">
        <v>20</v>
      </c>
      <c r="B78" s="1">
        <v>500000</v>
      </c>
      <c r="T78">
        <f t="shared" si="2"/>
        <v>200425.5319148936</v>
      </c>
      <c r="U78">
        <f t="shared" si="3"/>
        <v>40170393843.368034</v>
      </c>
    </row>
    <row r="79" spans="1:21" x14ac:dyDescent="0.3">
      <c r="A79" s="1" t="s">
        <v>20</v>
      </c>
      <c r="B79" s="1">
        <v>250000</v>
      </c>
      <c r="T79">
        <f t="shared" si="2"/>
        <v>-49574.468085106404</v>
      </c>
      <c r="U79">
        <f t="shared" si="3"/>
        <v>2457627885.9212332</v>
      </c>
    </row>
    <row r="80" spans="1:21" x14ac:dyDescent="0.3">
      <c r="A80" s="1" t="s">
        <v>20</v>
      </c>
      <c r="B80" s="1">
        <v>290000</v>
      </c>
      <c r="T80">
        <f t="shared" si="2"/>
        <v>-9574.468085106404</v>
      </c>
      <c r="U80">
        <f t="shared" si="3"/>
        <v>91670439.112721086</v>
      </c>
    </row>
    <row r="81" spans="1:21" x14ac:dyDescent="0.3">
      <c r="A81" s="1" t="s">
        <v>20</v>
      </c>
      <c r="B81" s="1">
        <v>500000</v>
      </c>
      <c r="T81">
        <f t="shared" si="2"/>
        <v>200425.5319148936</v>
      </c>
      <c r="U81">
        <f t="shared" si="3"/>
        <v>40170393843.368034</v>
      </c>
    </row>
    <row r="82" spans="1:21" x14ac:dyDescent="0.3">
      <c r="A82" s="1" t="s">
        <v>20</v>
      </c>
      <c r="B82" s="1">
        <v>650000</v>
      </c>
      <c r="T82">
        <f t="shared" si="2"/>
        <v>350425.5319148936</v>
      </c>
      <c r="U82">
        <f t="shared" si="3"/>
        <v>122798053417.83611</v>
      </c>
    </row>
    <row r="83" spans="1:21" x14ac:dyDescent="0.3">
      <c r="A83" s="1" t="s">
        <v>20</v>
      </c>
      <c r="B83" s="1">
        <v>265000</v>
      </c>
      <c r="T83">
        <f t="shared" si="2"/>
        <v>-34574.468085106404</v>
      </c>
      <c r="U83">
        <f t="shared" si="3"/>
        <v>1195393843.3680413</v>
      </c>
    </row>
    <row r="84" spans="1:21" x14ac:dyDescent="0.3">
      <c r="A84" s="1" t="s">
        <v>20</v>
      </c>
      <c r="B84" s="1">
        <v>280000</v>
      </c>
      <c r="T84">
        <f t="shared" si="2"/>
        <v>-19574.468085106404</v>
      </c>
      <c r="U84">
        <f t="shared" si="3"/>
        <v>383159800.8148492</v>
      </c>
    </row>
    <row r="85" spans="1:21" x14ac:dyDescent="0.3">
      <c r="A85" s="1" t="s">
        <v>20</v>
      </c>
      <c r="B85" s="1">
        <v>264000</v>
      </c>
      <c r="T85">
        <f t="shared" si="2"/>
        <v>-35574.468085106404</v>
      </c>
      <c r="U85">
        <f t="shared" si="3"/>
        <v>1265542779.538254</v>
      </c>
    </row>
    <row r="86" spans="1:21" x14ac:dyDescent="0.3">
      <c r="A86" s="1" t="s">
        <v>20</v>
      </c>
      <c r="B86" s="1">
        <v>270000</v>
      </c>
      <c r="T86">
        <f t="shared" si="2"/>
        <v>-29574.468085106404</v>
      </c>
      <c r="U86">
        <f t="shared" si="3"/>
        <v>874649162.51697731</v>
      </c>
    </row>
    <row r="87" spans="1:21" x14ac:dyDescent="0.3">
      <c r="A87" s="1" t="s">
        <v>20</v>
      </c>
      <c r="B87" s="1">
        <v>250000</v>
      </c>
      <c r="T87">
        <f t="shared" si="2"/>
        <v>-49574.468085106404</v>
      </c>
      <c r="U87">
        <f t="shared" si="3"/>
        <v>2457627885.9212332</v>
      </c>
    </row>
    <row r="88" spans="1:21" x14ac:dyDescent="0.3">
      <c r="A88" s="1" t="s">
        <v>20</v>
      </c>
      <c r="B88" s="1">
        <v>300000</v>
      </c>
      <c r="T88">
        <f t="shared" si="2"/>
        <v>425.53191489359597</v>
      </c>
      <c r="U88">
        <f t="shared" si="3"/>
        <v>181077.4105930106</v>
      </c>
    </row>
    <row r="89" spans="1:21" x14ac:dyDescent="0.3">
      <c r="A89" s="1" t="s">
        <v>20</v>
      </c>
      <c r="B89" s="1">
        <v>210000</v>
      </c>
      <c r="T89">
        <f t="shared" si="2"/>
        <v>-89574.468085106404</v>
      </c>
      <c r="U89">
        <f t="shared" si="3"/>
        <v>8023585332.7297459</v>
      </c>
    </row>
    <row r="90" spans="1:21" x14ac:dyDescent="0.3">
      <c r="A90" s="1" t="s">
        <v>20</v>
      </c>
      <c r="B90" s="1">
        <v>250000</v>
      </c>
      <c r="T90">
        <f t="shared" si="2"/>
        <v>-49574.468085106404</v>
      </c>
      <c r="U90">
        <f t="shared" si="3"/>
        <v>2457627885.9212332</v>
      </c>
    </row>
    <row r="91" spans="1:21" x14ac:dyDescent="0.3">
      <c r="A91" s="1" t="s">
        <v>20</v>
      </c>
      <c r="B91" s="1">
        <v>300000</v>
      </c>
      <c r="T91">
        <f t="shared" si="2"/>
        <v>425.53191489359597</v>
      </c>
      <c r="U91">
        <f t="shared" si="3"/>
        <v>181077.4105930106</v>
      </c>
    </row>
    <row r="92" spans="1:21" x14ac:dyDescent="0.3">
      <c r="A92" s="1" t="s">
        <v>20</v>
      </c>
      <c r="B92" s="1">
        <v>216000</v>
      </c>
      <c r="T92">
        <f t="shared" si="2"/>
        <v>-83574.468085106404</v>
      </c>
      <c r="U92">
        <f t="shared" si="3"/>
        <v>6984691715.7084684</v>
      </c>
    </row>
    <row r="93" spans="1:21" x14ac:dyDescent="0.3">
      <c r="A93" s="1" t="s">
        <v>20</v>
      </c>
      <c r="B93" s="1">
        <v>400000</v>
      </c>
      <c r="T93">
        <f t="shared" si="2"/>
        <v>100425.5319148936</v>
      </c>
      <c r="U93">
        <f t="shared" si="3"/>
        <v>10085287460.389313</v>
      </c>
    </row>
    <row r="94" spans="1:21" x14ac:dyDescent="0.3">
      <c r="A94" s="1" t="s">
        <v>20</v>
      </c>
      <c r="B94" s="1">
        <v>275000</v>
      </c>
      <c r="T94">
        <f t="shared" si="2"/>
        <v>-24574.468085106404</v>
      </c>
      <c r="U94">
        <f t="shared" si="3"/>
        <v>603904481.66591322</v>
      </c>
    </row>
    <row r="95" spans="1:21" x14ac:dyDescent="0.3">
      <c r="A95" s="1" t="s">
        <v>20</v>
      </c>
      <c r="B95" s="1">
        <v>295000</v>
      </c>
      <c r="T95">
        <f t="shared" si="2"/>
        <v>-4574.468085106404</v>
      </c>
      <c r="U95">
        <f t="shared" si="3"/>
        <v>20925758.261657052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60-ADF4-4F0F-8345-0A97C86AB3A5}">
  <dimension ref="A1:W54"/>
  <sheetViews>
    <sheetView topLeftCell="L1" workbookViewId="0">
      <selection activeCell="R1" sqref="R1:W1"/>
    </sheetView>
  </sheetViews>
  <sheetFormatPr defaultRowHeight="14.4" x14ac:dyDescent="0.3"/>
  <cols>
    <col min="19" max="19" width="11" bestFit="1" customWidth="1"/>
    <col min="21" max="21" width="11" bestFit="1" customWidth="1"/>
  </cols>
  <sheetData>
    <row r="1" spans="1:23" x14ac:dyDescent="0.3">
      <c r="A1" s="15" t="s">
        <v>8</v>
      </c>
      <c r="B1" s="17" t="s">
        <v>11</v>
      </c>
      <c r="C1" s="12"/>
      <c r="D1" s="13"/>
      <c r="E1" s="13"/>
      <c r="F1" s="12"/>
      <c r="R1" s="16" t="s">
        <v>32</v>
      </c>
      <c r="S1" s="16" t="s">
        <v>30</v>
      </c>
      <c r="T1" s="16" t="s">
        <v>31</v>
      </c>
      <c r="U1" s="16" t="s">
        <v>29</v>
      </c>
      <c r="V1" s="16" t="s">
        <v>27</v>
      </c>
      <c r="W1" s="16" t="s">
        <v>33</v>
      </c>
    </row>
    <row r="2" spans="1:23" x14ac:dyDescent="0.3">
      <c r="A2" s="1" t="s">
        <v>16</v>
      </c>
      <c r="B2" s="10">
        <v>270000</v>
      </c>
      <c r="C2" s="12"/>
      <c r="D2" s="13"/>
      <c r="E2" s="13"/>
      <c r="F2" s="12"/>
      <c r="R2">
        <f>AVERAGE(B1:B54)</f>
        <v>270377.35849056602</v>
      </c>
      <c r="S2">
        <f>B2-$R$2</f>
        <v>-377.35849056602456</v>
      </c>
      <c r="T2">
        <f>S2^2</f>
        <v>142399.43040226845</v>
      </c>
      <c r="U2">
        <f>VARP(B1:B54)</f>
        <v>2944687789.2488432</v>
      </c>
      <c r="V2">
        <f>SQRT(U2)</f>
        <v>54264.977556881408</v>
      </c>
      <c r="W2">
        <f>V2/R2*100</f>
        <v>20.070089396473932</v>
      </c>
    </row>
    <row r="3" spans="1:23" x14ac:dyDescent="0.3">
      <c r="A3" s="1" t="s">
        <v>16</v>
      </c>
      <c r="B3" s="10">
        <v>260000</v>
      </c>
      <c r="C3" s="12"/>
      <c r="D3" s="13"/>
      <c r="E3" s="13"/>
      <c r="F3" s="12"/>
      <c r="S3">
        <f t="shared" ref="S3:S54" si="0">B3-$R$2</f>
        <v>-10377.358490566025</v>
      </c>
      <c r="T3">
        <f t="shared" ref="T3:T19" si="1">S3^2</f>
        <v>107689569.24172276</v>
      </c>
    </row>
    <row r="4" spans="1:23" x14ac:dyDescent="0.3">
      <c r="A4" s="1" t="s">
        <v>16</v>
      </c>
      <c r="B4" s="10">
        <v>265000</v>
      </c>
      <c r="C4" s="12"/>
      <c r="D4" s="13"/>
      <c r="E4" s="13"/>
      <c r="F4" s="12"/>
      <c r="S4">
        <f t="shared" si="0"/>
        <v>-5377.3584905660246</v>
      </c>
      <c r="T4">
        <f t="shared" si="1"/>
        <v>28915984.336062513</v>
      </c>
    </row>
    <row r="5" spans="1:23" x14ac:dyDescent="0.3">
      <c r="A5" s="1" t="s">
        <v>16</v>
      </c>
      <c r="B5" s="10">
        <v>360000</v>
      </c>
      <c r="C5" s="12"/>
      <c r="D5" s="13"/>
      <c r="E5" s="13"/>
      <c r="F5" s="12"/>
      <c r="S5">
        <f t="shared" si="0"/>
        <v>89622.641509433975</v>
      </c>
      <c r="T5">
        <f t="shared" si="1"/>
        <v>8032217871.1285181</v>
      </c>
    </row>
    <row r="6" spans="1:23" x14ac:dyDescent="0.3">
      <c r="A6" s="1" t="s">
        <v>16</v>
      </c>
      <c r="B6" s="10">
        <v>265000</v>
      </c>
      <c r="C6" s="12"/>
      <c r="D6" s="13"/>
      <c r="E6" s="13"/>
      <c r="F6" s="12"/>
      <c r="S6">
        <f t="shared" si="0"/>
        <v>-5377.3584905660246</v>
      </c>
      <c r="T6">
        <f t="shared" si="1"/>
        <v>28915984.336062513</v>
      </c>
    </row>
    <row r="7" spans="1:23" x14ac:dyDescent="0.3">
      <c r="A7" s="1" t="s">
        <v>16</v>
      </c>
      <c r="B7" s="10">
        <v>250000</v>
      </c>
      <c r="C7" s="12"/>
      <c r="D7" s="13"/>
      <c r="E7" s="13"/>
      <c r="F7" s="12"/>
      <c r="S7">
        <f t="shared" si="0"/>
        <v>-20377.358490566025</v>
      </c>
      <c r="T7">
        <f t="shared" si="1"/>
        <v>415236739.05304325</v>
      </c>
    </row>
    <row r="8" spans="1:23" x14ac:dyDescent="0.3">
      <c r="A8" s="1" t="s">
        <v>16</v>
      </c>
      <c r="B8" s="10">
        <v>278000</v>
      </c>
      <c r="C8" s="12"/>
      <c r="D8" s="13"/>
      <c r="E8" s="13"/>
      <c r="F8" s="12"/>
      <c r="S8">
        <f t="shared" si="0"/>
        <v>7622.6415094339754</v>
      </c>
      <c r="T8">
        <f t="shared" si="1"/>
        <v>58104663.581345879</v>
      </c>
    </row>
    <row r="9" spans="1:23" x14ac:dyDescent="0.3">
      <c r="A9" s="1" t="s">
        <v>16</v>
      </c>
      <c r="B9" s="10">
        <v>300000</v>
      </c>
      <c r="C9" s="12"/>
      <c r="D9" s="13"/>
      <c r="E9" s="13"/>
      <c r="F9" s="12"/>
      <c r="S9">
        <f t="shared" si="0"/>
        <v>29622.641509433975</v>
      </c>
      <c r="T9">
        <f t="shared" si="1"/>
        <v>877500889.99644077</v>
      </c>
    </row>
    <row r="10" spans="1:23" x14ac:dyDescent="0.3">
      <c r="A10" s="1" t="s">
        <v>16</v>
      </c>
      <c r="B10" s="10">
        <v>320000</v>
      </c>
      <c r="C10" s="12"/>
      <c r="D10" s="13"/>
      <c r="E10" s="13"/>
      <c r="F10" s="12"/>
      <c r="S10">
        <f t="shared" si="0"/>
        <v>49622.641509433975</v>
      </c>
      <c r="T10">
        <f t="shared" si="1"/>
        <v>2462406550.3737998</v>
      </c>
    </row>
    <row r="11" spans="1:23" x14ac:dyDescent="0.3">
      <c r="A11" s="1" t="s">
        <v>16</v>
      </c>
      <c r="B11" s="10">
        <v>240000</v>
      </c>
      <c r="C11" s="12"/>
      <c r="D11" s="13"/>
      <c r="E11" s="13"/>
      <c r="F11" s="12"/>
      <c r="S11">
        <f t="shared" si="0"/>
        <v>-30377.358490566025</v>
      </c>
      <c r="T11">
        <f t="shared" si="1"/>
        <v>922783908.86436379</v>
      </c>
    </row>
    <row r="12" spans="1:23" x14ac:dyDescent="0.3">
      <c r="A12" s="1" t="s">
        <v>16</v>
      </c>
      <c r="B12" s="10">
        <v>300000</v>
      </c>
      <c r="C12" s="12"/>
      <c r="D12" s="13"/>
      <c r="E12" s="13"/>
      <c r="F12" s="12"/>
      <c r="S12">
        <f t="shared" si="0"/>
        <v>29622.641509433975</v>
      </c>
      <c r="T12">
        <f t="shared" si="1"/>
        <v>877500889.99644077</v>
      </c>
    </row>
    <row r="13" spans="1:23" x14ac:dyDescent="0.3">
      <c r="A13" s="1" t="s">
        <v>16</v>
      </c>
      <c r="B13" s="10">
        <v>200000</v>
      </c>
      <c r="C13" s="12"/>
      <c r="D13" s="13"/>
      <c r="E13" s="13"/>
      <c r="F13" s="12"/>
      <c r="S13">
        <f t="shared" si="0"/>
        <v>-70377.358490566025</v>
      </c>
      <c r="T13">
        <f t="shared" si="1"/>
        <v>4952972588.1096458</v>
      </c>
    </row>
    <row r="14" spans="1:23" x14ac:dyDescent="0.3">
      <c r="A14" s="1" t="s">
        <v>16</v>
      </c>
      <c r="B14" s="10">
        <v>450000</v>
      </c>
      <c r="C14" s="12"/>
      <c r="D14" s="13"/>
      <c r="E14" s="13"/>
      <c r="F14" s="12"/>
      <c r="S14">
        <f t="shared" si="0"/>
        <v>179622.64150943398</v>
      </c>
      <c r="T14">
        <f t="shared" si="1"/>
        <v>32264293342.826633</v>
      </c>
    </row>
    <row r="15" spans="1:23" x14ac:dyDescent="0.3">
      <c r="A15" s="1" t="s">
        <v>16</v>
      </c>
      <c r="B15" s="10">
        <v>216000</v>
      </c>
      <c r="C15" s="12"/>
      <c r="D15" s="13"/>
      <c r="E15" s="13"/>
      <c r="F15" s="12"/>
      <c r="S15">
        <f t="shared" si="0"/>
        <v>-54377.358490566025</v>
      </c>
      <c r="T15">
        <f t="shared" si="1"/>
        <v>2956897116.4115329</v>
      </c>
    </row>
    <row r="16" spans="1:23" x14ac:dyDescent="0.3">
      <c r="A16" s="1" t="s">
        <v>16</v>
      </c>
      <c r="B16" s="10">
        <v>220000</v>
      </c>
      <c r="C16" s="12"/>
      <c r="D16" s="13"/>
      <c r="E16" s="13"/>
      <c r="F16" s="12"/>
      <c r="S16">
        <f t="shared" si="0"/>
        <v>-50377.358490566025</v>
      </c>
      <c r="T16">
        <f t="shared" si="1"/>
        <v>2537878248.4870048</v>
      </c>
    </row>
    <row r="17" spans="1:20" x14ac:dyDescent="0.3">
      <c r="A17" s="1" t="s">
        <v>16</v>
      </c>
      <c r="B17" s="10">
        <v>275000</v>
      </c>
      <c r="C17" s="12"/>
      <c r="D17" s="13"/>
      <c r="E17" s="13"/>
      <c r="F17" s="12"/>
      <c r="S17">
        <f t="shared" si="0"/>
        <v>4622.6415094339754</v>
      </c>
      <c r="T17">
        <f t="shared" si="1"/>
        <v>21368814.524742022</v>
      </c>
    </row>
    <row r="18" spans="1:20" x14ac:dyDescent="0.3">
      <c r="A18" s="1" t="s">
        <v>16</v>
      </c>
      <c r="B18" s="10">
        <v>240000</v>
      </c>
      <c r="C18" s="12"/>
      <c r="D18" s="13"/>
      <c r="E18" s="13"/>
      <c r="F18" s="12"/>
      <c r="S18">
        <f t="shared" si="0"/>
        <v>-30377.358490566025</v>
      </c>
      <c r="T18">
        <f t="shared" si="1"/>
        <v>922783908.86436379</v>
      </c>
    </row>
    <row r="19" spans="1:20" x14ac:dyDescent="0.3">
      <c r="A19" s="1" t="s">
        <v>16</v>
      </c>
      <c r="B19" s="10">
        <v>210000</v>
      </c>
      <c r="C19" s="12"/>
      <c r="D19" s="13"/>
      <c r="E19" s="13"/>
      <c r="F19" s="12"/>
      <c r="S19">
        <f t="shared" si="0"/>
        <v>-60377.358490566025</v>
      </c>
      <c r="T19">
        <f t="shared" si="1"/>
        <v>3645425418.2983251</v>
      </c>
    </row>
    <row r="20" spans="1:20" x14ac:dyDescent="0.3">
      <c r="A20" s="1" t="s">
        <v>16</v>
      </c>
      <c r="B20" s="10">
        <v>210000</v>
      </c>
      <c r="C20" s="12"/>
      <c r="D20" s="13"/>
      <c r="E20" s="13"/>
      <c r="F20" s="12"/>
      <c r="S20">
        <f t="shared" si="0"/>
        <v>-60377.358490566025</v>
      </c>
      <c r="T20">
        <f t="shared" ref="T20:T54" si="2">S20^2</f>
        <v>3645425418.2983251</v>
      </c>
    </row>
    <row r="21" spans="1:20" x14ac:dyDescent="0.3">
      <c r="A21" s="1" t="s">
        <v>16</v>
      </c>
      <c r="B21" s="10">
        <v>380000</v>
      </c>
      <c r="C21" s="12"/>
      <c r="D21" s="13"/>
      <c r="E21" s="13"/>
      <c r="F21" s="12"/>
      <c r="S21">
        <f>B21-$R$2</f>
        <v>109622.64150943398</v>
      </c>
      <c r="T21">
        <f t="shared" si="2"/>
        <v>12017123531.505877</v>
      </c>
    </row>
    <row r="22" spans="1:20" x14ac:dyDescent="0.3">
      <c r="A22" s="1" t="s">
        <v>16</v>
      </c>
      <c r="B22" s="10">
        <v>240000</v>
      </c>
      <c r="C22" s="12"/>
      <c r="D22" s="13"/>
      <c r="E22" s="13"/>
      <c r="F22" s="12"/>
      <c r="S22">
        <f t="shared" si="0"/>
        <v>-30377.358490566025</v>
      </c>
      <c r="T22">
        <f t="shared" si="2"/>
        <v>922783908.86436379</v>
      </c>
    </row>
    <row r="23" spans="1:20" x14ac:dyDescent="0.3">
      <c r="A23" s="1" t="s">
        <v>16</v>
      </c>
      <c r="B23" s="10">
        <v>360000</v>
      </c>
      <c r="C23" s="12"/>
      <c r="D23" s="13"/>
      <c r="E23" s="13"/>
      <c r="F23" s="12"/>
      <c r="S23">
        <f t="shared" si="0"/>
        <v>89622.641509433975</v>
      </c>
      <c r="T23">
        <f t="shared" si="2"/>
        <v>8032217871.1285181</v>
      </c>
    </row>
    <row r="24" spans="1:20" x14ac:dyDescent="0.3">
      <c r="A24" s="1" t="s">
        <v>16</v>
      </c>
      <c r="B24" s="10">
        <v>200000</v>
      </c>
      <c r="C24" s="12"/>
      <c r="D24" s="13"/>
      <c r="E24" s="13"/>
      <c r="F24" s="12"/>
      <c r="S24">
        <f t="shared" si="0"/>
        <v>-70377.358490566025</v>
      </c>
      <c r="T24">
        <f t="shared" si="2"/>
        <v>4952972588.1096458</v>
      </c>
    </row>
    <row r="25" spans="1:20" x14ac:dyDescent="0.3">
      <c r="A25" s="1" t="s">
        <v>16</v>
      </c>
      <c r="B25" s="10">
        <v>250000</v>
      </c>
      <c r="C25" s="12"/>
      <c r="D25" s="13"/>
      <c r="E25" s="13"/>
      <c r="F25" s="12"/>
      <c r="S25">
        <f t="shared" si="0"/>
        <v>-20377.358490566025</v>
      </c>
      <c r="T25">
        <f t="shared" si="2"/>
        <v>415236739.05304325</v>
      </c>
    </row>
    <row r="26" spans="1:20" x14ac:dyDescent="0.3">
      <c r="A26" s="1" t="s">
        <v>16</v>
      </c>
      <c r="B26" s="10">
        <v>250000</v>
      </c>
      <c r="C26" s="12"/>
      <c r="D26" s="13"/>
      <c r="E26" s="13"/>
      <c r="F26" s="12"/>
      <c r="S26">
        <f t="shared" si="0"/>
        <v>-20377.358490566025</v>
      </c>
      <c r="T26">
        <f t="shared" si="2"/>
        <v>415236739.05304325</v>
      </c>
    </row>
    <row r="27" spans="1:20" x14ac:dyDescent="0.3">
      <c r="A27" s="1" t="s">
        <v>16</v>
      </c>
      <c r="B27" s="10">
        <v>250000</v>
      </c>
      <c r="C27" s="12"/>
      <c r="D27" s="13"/>
      <c r="E27" s="13"/>
      <c r="F27" s="12"/>
      <c r="S27">
        <f t="shared" si="0"/>
        <v>-20377.358490566025</v>
      </c>
      <c r="T27">
        <f t="shared" si="2"/>
        <v>415236739.05304325</v>
      </c>
    </row>
    <row r="28" spans="1:20" x14ac:dyDescent="0.3">
      <c r="A28" s="1" t="s">
        <v>16</v>
      </c>
      <c r="B28" s="1">
        <v>276000</v>
      </c>
      <c r="D28" s="11"/>
      <c r="E28" s="11"/>
      <c r="S28">
        <f t="shared" si="0"/>
        <v>5622.6415094339754</v>
      </c>
      <c r="T28">
        <f t="shared" si="2"/>
        <v>31614097.543609973</v>
      </c>
    </row>
    <row r="29" spans="1:20" x14ac:dyDescent="0.3">
      <c r="A29" s="1" t="s">
        <v>16</v>
      </c>
      <c r="B29" s="1">
        <v>250000</v>
      </c>
      <c r="D29" s="1"/>
      <c r="E29" s="1"/>
      <c r="S29">
        <f t="shared" si="0"/>
        <v>-20377.358490566025</v>
      </c>
      <c r="T29">
        <f t="shared" si="2"/>
        <v>415236739.05304325</v>
      </c>
    </row>
    <row r="30" spans="1:20" x14ac:dyDescent="0.3">
      <c r="A30" s="1" t="s">
        <v>16</v>
      </c>
      <c r="B30" s="1">
        <v>240000</v>
      </c>
      <c r="D30" s="1"/>
      <c r="E30" s="1"/>
      <c r="S30">
        <f t="shared" si="0"/>
        <v>-30377.358490566025</v>
      </c>
      <c r="T30">
        <f t="shared" si="2"/>
        <v>922783908.86436379</v>
      </c>
    </row>
    <row r="31" spans="1:20" x14ac:dyDescent="0.3">
      <c r="A31" s="1" t="s">
        <v>16</v>
      </c>
      <c r="B31" s="1">
        <v>250000</v>
      </c>
      <c r="D31" s="1"/>
      <c r="E31" s="1"/>
      <c r="S31">
        <f t="shared" si="0"/>
        <v>-20377.358490566025</v>
      </c>
      <c r="T31">
        <f t="shared" si="2"/>
        <v>415236739.05304325</v>
      </c>
    </row>
    <row r="32" spans="1:20" x14ac:dyDescent="0.3">
      <c r="A32" s="1" t="s">
        <v>16</v>
      </c>
      <c r="B32" s="1">
        <v>250000</v>
      </c>
      <c r="D32" s="1"/>
      <c r="E32" s="1"/>
      <c r="S32">
        <f t="shared" si="0"/>
        <v>-20377.358490566025</v>
      </c>
      <c r="T32">
        <f t="shared" si="2"/>
        <v>415236739.05304325</v>
      </c>
    </row>
    <row r="33" spans="1:20" x14ac:dyDescent="0.3">
      <c r="A33" s="1" t="s">
        <v>16</v>
      </c>
      <c r="B33" s="1">
        <v>400000</v>
      </c>
      <c r="D33" s="1"/>
      <c r="E33" s="1"/>
      <c r="S33">
        <f>B33-$R$2</f>
        <v>129622.64150943398</v>
      </c>
      <c r="T33">
        <f t="shared" si="2"/>
        <v>16802029191.883236</v>
      </c>
    </row>
    <row r="34" spans="1:20" x14ac:dyDescent="0.3">
      <c r="A34" s="1" t="s">
        <v>16</v>
      </c>
      <c r="B34" s="1">
        <v>300000</v>
      </c>
      <c r="D34" s="1"/>
      <c r="E34" s="1"/>
      <c r="S34">
        <f t="shared" si="0"/>
        <v>29622.641509433975</v>
      </c>
      <c r="T34">
        <f t="shared" si="2"/>
        <v>877500889.99644077</v>
      </c>
    </row>
    <row r="35" spans="1:20" x14ac:dyDescent="0.3">
      <c r="A35" s="1" t="s">
        <v>16</v>
      </c>
      <c r="B35" s="1">
        <v>250000</v>
      </c>
      <c r="D35" s="1"/>
      <c r="E35" s="1"/>
      <c r="S35">
        <f t="shared" si="0"/>
        <v>-20377.358490566025</v>
      </c>
      <c r="T35">
        <f t="shared" si="2"/>
        <v>415236739.05304325</v>
      </c>
    </row>
    <row r="36" spans="1:20" x14ac:dyDescent="0.3">
      <c r="A36" s="1" t="s">
        <v>16</v>
      </c>
      <c r="B36" s="1">
        <v>200000</v>
      </c>
      <c r="D36" s="1"/>
      <c r="E36" s="1"/>
      <c r="S36">
        <f t="shared" si="0"/>
        <v>-70377.358490566025</v>
      </c>
      <c r="T36">
        <f t="shared" si="2"/>
        <v>4952972588.1096458</v>
      </c>
    </row>
    <row r="37" spans="1:20" x14ac:dyDescent="0.3">
      <c r="A37" s="1" t="s">
        <v>16</v>
      </c>
      <c r="B37" s="1">
        <v>225000</v>
      </c>
      <c r="D37" s="1"/>
      <c r="E37" s="1"/>
      <c r="S37">
        <f t="shared" si="0"/>
        <v>-45377.358490566025</v>
      </c>
      <c r="T37">
        <f t="shared" si="2"/>
        <v>2059104663.5813444</v>
      </c>
    </row>
    <row r="38" spans="1:20" x14ac:dyDescent="0.3">
      <c r="A38" s="1" t="s">
        <v>16</v>
      </c>
      <c r="B38" s="1">
        <v>400000</v>
      </c>
      <c r="D38" s="1"/>
      <c r="E38" s="1"/>
      <c r="S38">
        <f t="shared" si="0"/>
        <v>129622.64150943398</v>
      </c>
      <c r="T38">
        <f t="shared" si="2"/>
        <v>16802029191.883236</v>
      </c>
    </row>
    <row r="39" spans="1:20" x14ac:dyDescent="0.3">
      <c r="A39" s="1" t="s">
        <v>16</v>
      </c>
      <c r="B39" s="1">
        <v>233000</v>
      </c>
      <c r="D39" s="1"/>
      <c r="E39" s="1"/>
      <c r="S39">
        <f t="shared" si="0"/>
        <v>-37377.358490566025</v>
      </c>
      <c r="T39">
        <f t="shared" si="2"/>
        <v>1397066927.7322881</v>
      </c>
    </row>
    <row r="40" spans="1:20" x14ac:dyDescent="0.3">
      <c r="A40" s="1" t="s">
        <v>16</v>
      </c>
      <c r="B40" s="1">
        <v>255000</v>
      </c>
      <c r="D40" s="1"/>
      <c r="E40" s="1"/>
      <c r="S40">
        <f t="shared" si="0"/>
        <v>-15377.358490566025</v>
      </c>
      <c r="T40">
        <f t="shared" si="2"/>
        <v>236463154.147383</v>
      </c>
    </row>
    <row r="41" spans="1:20" x14ac:dyDescent="0.3">
      <c r="A41" s="1" t="s">
        <v>16</v>
      </c>
      <c r="B41" s="1">
        <v>300000</v>
      </c>
      <c r="D41" s="1"/>
      <c r="E41" s="1"/>
      <c r="S41">
        <f t="shared" si="0"/>
        <v>29622.641509433975</v>
      </c>
      <c r="T41">
        <f t="shared" si="2"/>
        <v>877500889.99644077</v>
      </c>
    </row>
    <row r="42" spans="1:20" x14ac:dyDescent="0.3">
      <c r="A42" s="1" t="s">
        <v>16</v>
      </c>
      <c r="B42" s="1">
        <v>240000</v>
      </c>
      <c r="D42" s="1"/>
      <c r="E42" s="1"/>
      <c r="S42">
        <f t="shared" si="0"/>
        <v>-30377.358490566025</v>
      </c>
      <c r="T42">
        <f t="shared" si="2"/>
        <v>922783908.86436379</v>
      </c>
    </row>
    <row r="43" spans="1:20" x14ac:dyDescent="0.3">
      <c r="A43" s="1" t="s">
        <v>16</v>
      </c>
      <c r="B43" s="1">
        <v>300000</v>
      </c>
      <c r="D43" s="1"/>
      <c r="E43" s="1"/>
      <c r="S43">
        <f t="shared" si="0"/>
        <v>29622.641509433975</v>
      </c>
      <c r="T43">
        <f t="shared" si="2"/>
        <v>877500889.99644077</v>
      </c>
    </row>
    <row r="44" spans="1:20" x14ac:dyDescent="0.3">
      <c r="A44" s="1" t="s">
        <v>16</v>
      </c>
      <c r="B44" s="1">
        <v>220000</v>
      </c>
      <c r="D44" s="1"/>
      <c r="E44" s="1"/>
      <c r="S44">
        <f t="shared" si="0"/>
        <v>-50377.358490566025</v>
      </c>
      <c r="T44">
        <f t="shared" si="2"/>
        <v>2537878248.4870048</v>
      </c>
    </row>
    <row r="45" spans="1:20" x14ac:dyDescent="0.3">
      <c r="A45" s="1" t="s">
        <v>16</v>
      </c>
      <c r="B45" s="1">
        <v>350000</v>
      </c>
      <c r="D45" s="1"/>
      <c r="E45" s="1"/>
      <c r="S45">
        <f t="shared" si="0"/>
        <v>79622.641509433975</v>
      </c>
      <c r="T45">
        <f t="shared" si="2"/>
        <v>6339765040.9398384</v>
      </c>
    </row>
    <row r="46" spans="1:20" x14ac:dyDescent="0.3">
      <c r="A46" s="1" t="s">
        <v>16</v>
      </c>
      <c r="B46" s="1">
        <v>276000</v>
      </c>
      <c r="D46" s="1"/>
      <c r="E46" s="1"/>
      <c r="S46">
        <f t="shared" si="0"/>
        <v>5622.6415094339754</v>
      </c>
      <c r="T46">
        <f t="shared" si="2"/>
        <v>31614097.543609973</v>
      </c>
    </row>
    <row r="47" spans="1:20" x14ac:dyDescent="0.3">
      <c r="A47" s="1" t="s">
        <v>16</v>
      </c>
      <c r="B47" s="1">
        <v>252000</v>
      </c>
      <c r="D47" s="1"/>
      <c r="E47" s="1"/>
      <c r="S47">
        <f>B47-$R$2</f>
        <v>-18377.358490566025</v>
      </c>
      <c r="T47">
        <f t="shared" si="2"/>
        <v>337727305.09077913</v>
      </c>
    </row>
    <row r="48" spans="1:20" x14ac:dyDescent="0.3">
      <c r="A48" s="1" t="s">
        <v>16</v>
      </c>
      <c r="B48" s="1">
        <v>300000</v>
      </c>
      <c r="D48" s="1"/>
      <c r="E48" s="1"/>
      <c r="S48">
        <f t="shared" si="0"/>
        <v>29622.641509433975</v>
      </c>
      <c r="T48">
        <f t="shared" si="2"/>
        <v>877500889.99644077</v>
      </c>
    </row>
    <row r="49" spans="1:20" x14ac:dyDescent="0.3">
      <c r="A49" s="1" t="s">
        <v>16</v>
      </c>
      <c r="B49" s="1">
        <v>275000</v>
      </c>
      <c r="D49" s="1"/>
      <c r="E49" s="1"/>
      <c r="S49">
        <f t="shared" si="0"/>
        <v>4622.6415094339754</v>
      </c>
      <c r="T49">
        <f t="shared" si="2"/>
        <v>21368814.524742022</v>
      </c>
    </row>
    <row r="50" spans="1:20" x14ac:dyDescent="0.3">
      <c r="A50" s="1" t="s">
        <v>16</v>
      </c>
      <c r="B50" s="1">
        <v>260000</v>
      </c>
      <c r="D50" s="1"/>
      <c r="E50" s="1"/>
      <c r="S50">
        <f t="shared" si="0"/>
        <v>-10377.358490566025</v>
      </c>
      <c r="T50">
        <f t="shared" si="2"/>
        <v>107689569.24172276</v>
      </c>
    </row>
    <row r="51" spans="1:20" x14ac:dyDescent="0.3">
      <c r="A51" s="1" t="s">
        <v>16</v>
      </c>
      <c r="B51" s="1">
        <v>265000</v>
      </c>
      <c r="D51" s="1"/>
      <c r="E51" s="1"/>
      <c r="S51">
        <f t="shared" si="0"/>
        <v>-5377.3584905660246</v>
      </c>
      <c r="T51">
        <f t="shared" si="2"/>
        <v>28915984.336062513</v>
      </c>
    </row>
    <row r="52" spans="1:20" x14ac:dyDescent="0.3">
      <c r="A52" s="1" t="s">
        <v>16</v>
      </c>
      <c r="B52" s="1">
        <v>240000</v>
      </c>
      <c r="D52" s="1"/>
      <c r="E52" s="1"/>
      <c r="S52">
        <f t="shared" si="0"/>
        <v>-30377.358490566025</v>
      </c>
      <c r="T52">
        <f t="shared" si="2"/>
        <v>922783908.86436379</v>
      </c>
    </row>
    <row r="53" spans="1:20" x14ac:dyDescent="0.3">
      <c r="A53" s="1" t="s">
        <v>16</v>
      </c>
      <c r="B53" s="1">
        <v>260000</v>
      </c>
      <c r="D53" s="1"/>
      <c r="E53" s="1"/>
      <c r="S53">
        <f t="shared" si="0"/>
        <v>-10377.358490566025</v>
      </c>
      <c r="T53">
        <f t="shared" si="2"/>
        <v>107689569.24172276</v>
      </c>
    </row>
    <row r="54" spans="1:20" x14ac:dyDescent="0.3">
      <c r="A54" s="1" t="s">
        <v>16</v>
      </c>
      <c r="B54" s="1">
        <v>204000</v>
      </c>
      <c r="D54" s="1"/>
      <c r="E54" s="1"/>
      <c r="S54">
        <f t="shared" si="0"/>
        <v>-66377.358490566025</v>
      </c>
      <c r="T54">
        <f t="shared" si="2"/>
        <v>4405953720.1851177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1DB9-18CD-4FFE-A6DF-3358DD07E723}">
  <dimension ref="A1:AA95"/>
  <sheetViews>
    <sheetView workbookViewId="0">
      <selection activeCell="W23" sqref="W23"/>
    </sheetView>
  </sheetViews>
  <sheetFormatPr defaultRowHeight="14.4" x14ac:dyDescent="0.3"/>
  <sheetData>
    <row r="1" spans="1:27" x14ac:dyDescent="0.3">
      <c r="A1" s="15" t="s">
        <v>8</v>
      </c>
      <c r="B1" s="15" t="s">
        <v>9</v>
      </c>
      <c r="C1" s="15" t="s">
        <v>11</v>
      </c>
      <c r="K1" s="5" t="s">
        <v>40</v>
      </c>
      <c r="L1" s="5"/>
      <c r="O1" s="15" t="s">
        <v>8</v>
      </c>
      <c r="P1" s="15" t="s">
        <v>9</v>
      </c>
      <c r="Q1" s="15" t="s">
        <v>11</v>
      </c>
      <c r="Y1" t="s">
        <v>51</v>
      </c>
      <c r="Z1" s="6" t="s">
        <v>40</v>
      </c>
      <c r="AA1" s="5"/>
    </row>
    <row r="2" spans="1:27" x14ac:dyDescent="0.3">
      <c r="A2" s="1" t="s">
        <v>16</v>
      </c>
      <c r="B2" s="1">
        <v>58.8</v>
      </c>
      <c r="C2" s="1">
        <v>270000</v>
      </c>
      <c r="J2" t="s">
        <v>51</v>
      </c>
      <c r="K2">
        <f>CORREL(B1:B54,C1:C54)</f>
        <v>0.24558629524385478</v>
      </c>
      <c r="O2" s="1" t="s">
        <v>20</v>
      </c>
      <c r="P2" s="1">
        <v>66.28</v>
      </c>
      <c r="Q2" s="1">
        <v>200000</v>
      </c>
      <c r="Y2" t="s">
        <v>52</v>
      </c>
      <c r="Z2">
        <f>CORREL(Q1:Q95,P1:P95)</f>
        <v>0.13371863656598951</v>
      </c>
    </row>
    <row r="3" spans="1:27" x14ac:dyDescent="0.3">
      <c r="A3" s="1" t="s">
        <v>16</v>
      </c>
      <c r="B3" s="1">
        <v>60.85</v>
      </c>
      <c r="C3" s="1">
        <v>260000</v>
      </c>
      <c r="J3" t="s">
        <v>52</v>
      </c>
      <c r="K3">
        <v>3.0395999999999999E-2</v>
      </c>
      <c r="O3" s="1" t="s">
        <v>20</v>
      </c>
      <c r="P3" s="1">
        <v>57.8</v>
      </c>
      <c r="Q3" s="1">
        <v>250000</v>
      </c>
    </row>
    <row r="4" spans="1:27" x14ac:dyDescent="0.3">
      <c r="A4" s="1" t="s">
        <v>16</v>
      </c>
      <c r="B4" s="1">
        <v>56.7</v>
      </c>
      <c r="C4" s="1">
        <v>265000</v>
      </c>
      <c r="O4" s="1" t="s">
        <v>20</v>
      </c>
      <c r="P4" s="1">
        <v>55.5</v>
      </c>
      <c r="Q4" s="1">
        <v>425000</v>
      </c>
    </row>
    <row r="5" spans="1:27" x14ac:dyDescent="0.3">
      <c r="A5" s="1" t="s">
        <v>16</v>
      </c>
      <c r="B5" s="1">
        <v>68.81</v>
      </c>
      <c r="C5" s="1">
        <v>360000</v>
      </c>
      <c r="O5" s="1" t="s">
        <v>20</v>
      </c>
      <c r="P5" s="1">
        <v>62.14</v>
      </c>
      <c r="Q5" s="1">
        <v>252000</v>
      </c>
    </row>
    <row r="6" spans="1:27" x14ac:dyDescent="0.3">
      <c r="A6" s="1" t="s">
        <v>16</v>
      </c>
      <c r="B6" s="1">
        <v>57.69</v>
      </c>
      <c r="C6" s="1">
        <v>265000</v>
      </c>
      <c r="O6" s="1" t="s">
        <v>20</v>
      </c>
      <c r="P6" s="1">
        <v>63.7</v>
      </c>
      <c r="Q6" s="1">
        <v>250000</v>
      </c>
    </row>
    <row r="7" spans="1:27" x14ac:dyDescent="0.3">
      <c r="A7" s="1" t="s">
        <v>16</v>
      </c>
      <c r="B7" s="1">
        <v>56.7</v>
      </c>
      <c r="C7" s="1">
        <v>250000</v>
      </c>
      <c r="O7" s="1" t="s">
        <v>20</v>
      </c>
      <c r="P7" s="1">
        <v>68.63</v>
      </c>
      <c r="Q7" s="1">
        <v>218000</v>
      </c>
    </row>
    <row r="8" spans="1:27" x14ac:dyDescent="0.3">
      <c r="A8" s="1" t="s">
        <v>16</v>
      </c>
      <c r="B8" s="1">
        <v>62.21</v>
      </c>
      <c r="C8" s="1">
        <v>278000</v>
      </c>
      <c r="O8" s="1" t="s">
        <v>20</v>
      </c>
      <c r="P8" s="1">
        <v>64.66</v>
      </c>
      <c r="Q8" s="1">
        <v>200000</v>
      </c>
    </row>
    <row r="9" spans="1:27" x14ac:dyDescent="0.3">
      <c r="A9" s="1" t="s">
        <v>16</v>
      </c>
      <c r="B9" s="1">
        <v>62.74</v>
      </c>
      <c r="C9" s="1">
        <v>300000</v>
      </c>
      <c r="O9" s="1" t="s">
        <v>20</v>
      </c>
      <c r="P9" s="1">
        <v>62.54</v>
      </c>
      <c r="Q9" s="1">
        <v>300000</v>
      </c>
    </row>
    <row r="10" spans="1:27" x14ac:dyDescent="0.3">
      <c r="A10" s="1" t="s">
        <v>16</v>
      </c>
      <c r="B10" s="1">
        <v>55.47</v>
      </c>
      <c r="C10" s="1">
        <v>320000</v>
      </c>
      <c r="O10" s="1" t="s">
        <v>20</v>
      </c>
      <c r="P10" s="1">
        <v>77.89</v>
      </c>
      <c r="Q10" s="1">
        <v>236000</v>
      </c>
    </row>
    <row r="11" spans="1:27" x14ac:dyDescent="0.3">
      <c r="A11" s="1" t="s">
        <v>16</v>
      </c>
      <c r="B11" s="1">
        <v>56.86</v>
      </c>
      <c r="C11" s="1">
        <v>240000</v>
      </c>
      <c r="O11" s="1" t="s">
        <v>20</v>
      </c>
      <c r="P11" s="1">
        <v>69.06</v>
      </c>
      <c r="Q11" s="1">
        <v>393000</v>
      </c>
    </row>
    <row r="12" spans="1:27" x14ac:dyDescent="0.3">
      <c r="A12" s="1" t="s">
        <v>16</v>
      </c>
      <c r="B12" s="1">
        <v>62.9</v>
      </c>
      <c r="C12" s="1">
        <v>300000</v>
      </c>
      <c r="O12" s="1" t="s">
        <v>20</v>
      </c>
      <c r="P12" s="1">
        <v>63.62</v>
      </c>
      <c r="Q12" s="1">
        <v>300000</v>
      </c>
    </row>
    <row r="13" spans="1:27" x14ac:dyDescent="0.3">
      <c r="A13" s="1" t="s">
        <v>16</v>
      </c>
      <c r="B13" s="1">
        <v>62.98</v>
      </c>
      <c r="C13" s="1">
        <v>200000</v>
      </c>
      <c r="O13" s="1" t="s">
        <v>20</v>
      </c>
      <c r="P13" s="1">
        <v>74.010000000000005</v>
      </c>
      <c r="Q13" s="1">
        <v>360000</v>
      </c>
    </row>
    <row r="14" spans="1:27" x14ac:dyDescent="0.3">
      <c r="A14" s="1" t="s">
        <v>16</v>
      </c>
      <c r="B14" s="1">
        <v>71.040000000000006</v>
      </c>
      <c r="C14" s="1">
        <v>450000</v>
      </c>
      <c r="O14" s="1" t="s">
        <v>20</v>
      </c>
      <c r="P14" s="1">
        <v>57.55</v>
      </c>
      <c r="Q14" s="1">
        <v>240000</v>
      </c>
    </row>
    <row r="15" spans="1:27" x14ac:dyDescent="0.3">
      <c r="A15" s="1" t="s">
        <v>16</v>
      </c>
      <c r="B15" s="1">
        <v>65.56</v>
      </c>
      <c r="C15" s="1">
        <v>216000</v>
      </c>
      <c r="O15" s="1" t="s">
        <v>20</v>
      </c>
      <c r="P15" s="1">
        <v>64.150000000000006</v>
      </c>
      <c r="Q15" s="1">
        <v>350000</v>
      </c>
    </row>
    <row r="16" spans="1:27" x14ac:dyDescent="0.3">
      <c r="A16" s="1" t="s">
        <v>16</v>
      </c>
      <c r="B16" s="1">
        <v>52.71</v>
      </c>
      <c r="C16" s="1">
        <v>220000</v>
      </c>
      <c r="O16" s="1" t="s">
        <v>20</v>
      </c>
      <c r="P16" s="1">
        <v>72.78</v>
      </c>
      <c r="Q16" s="1">
        <v>260000</v>
      </c>
    </row>
    <row r="17" spans="1:17" x14ac:dyDescent="0.3">
      <c r="A17" s="1" t="s">
        <v>16</v>
      </c>
      <c r="B17" s="1">
        <v>58.46</v>
      </c>
      <c r="C17" s="1">
        <v>275000</v>
      </c>
      <c r="O17" s="1" t="s">
        <v>20</v>
      </c>
      <c r="P17" s="1">
        <v>62.56</v>
      </c>
      <c r="Q17" s="1">
        <v>411000</v>
      </c>
    </row>
    <row r="18" spans="1:17" x14ac:dyDescent="0.3">
      <c r="A18" s="1" t="s">
        <v>16</v>
      </c>
      <c r="B18" s="1">
        <v>62.35</v>
      </c>
      <c r="C18" s="1">
        <v>240000</v>
      </c>
      <c r="O18" s="1" t="s">
        <v>20</v>
      </c>
      <c r="P18" s="1">
        <v>66.72</v>
      </c>
      <c r="Q18" s="1">
        <v>287000</v>
      </c>
    </row>
    <row r="19" spans="1:17" x14ac:dyDescent="0.3">
      <c r="A19" s="1" t="s">
        <v>16</v>
      </c>
      <c r="B19" s="1">
        <v>64.36</v>
      </c>
      <c r="C19" s="1">
        <v>210000</v>
      </c>
      <c r="O19" s="1" t="s">
        <v>20</v>
      </c>
      <c r="P19" s="1">
        <v>69.7</v>
      </c>
      <c r="Q19" s="1">
        <v>200000</v>
      </c>
    </row>
    <row r="20" spans="1:17" x14ac:dyDescent="0.3">
      <c r="A20" s="1" t="s">
        <v>16</v>
      </c>
      <c r="B20" s="1">
        <v>62.36</v>
      </c>
      <c r="C20" s="1">
        <v>210000</v>
      </c>
      <c r="O20" s="1" t="s">
        <v>20</v>
      </c>
      <c r="P20" s="1">
        <v>54.55</v>
      </c>
      <c r="Q20" s="1">
        <v>204000</v>
      </c>
    </row>
    <row r="21" spans="1:17" x14ac:dyDescent="0.3">
      <c r="A21" s="1" t="s">
        <v>16</v>
      </c>
      <c r="B21" s="1">
        <v>60.44</v>
      </c>
      <c r="C21" s="1">
        <v>380000</v>
      </c>
      <c r="O21" s="1" t="s">
        <v>20</v>
      </c>
      <c r="P21" s="1">
        <v>62.46</v>
      </c>
      <c r="Q21" s="1">
        <v>250000</v>
      </c>
    </row>
    <row r="22" spans="1:17" x14ac:dyDescent="0.3">
      <c r="A22" s="1" t="s">
        <v>16</v>
      </c>
      <c r="B22" s="1">
        <v>65.83</v>
      </c>
      <c r="C22" s="1">
        <v>240000</v>
      </c>
      <c r="H22" s="7" t="s">
        <v>43</v>
      </c>
      <c r="O22" s="1" t="s">
        <v>20</v>
      </c>
      <c r="P22" s="1">
        <v>66.88</v>
      </c>
      <c r="Q22" s="1">
        <v>240000</v>
      </c>
    </row>
    <row r="23" spans="1:17" x14ac:dyDescent="0.3">
      <c r="A23" s="1" t="s">
        <v>16</v>
      </c>
      <c r="B23" s="1">
        <v>58.23</v>
      </c>
      <c r="C23" s="1">
        <v>360000</v>
      </c>
      <c r="F23" s="14" t="s">
        <v>44</v>
      </c>
      <c r="G23" s="14"/>
      <c r="H23" s="14"/>
      <c r="I23" s="14"/>
      <c r="J23" s="14"/>
      <c r="K23" s="14"/>
      <c r="L23" s="14"/>
      <c r="M23" s="14"/>
      <c r="N23" s="14"/>
      <c r="O23" s="1" t="s">
        <v>20</v>
      </c>
      <c r="P23" s="1">
        <v>63.59</v>
      </c>
      <c r="Q23" s="1">
        <v>360000</v>
      </c>
    </row>
    <row r="24" spans="1:17" x14ac:dyDescent="0.3">
      <c r="A24" s="1" t="s">
        <v>16</v>
      </c>
      <c r="B24" s="1">
        <v>73.52</v>
      </c>
      <c r="C24" s="1">
        <v>200000</v>
      </c>
      <c r="O24" s="1" t="s">
        <v>20</v>
      </c>
      <c r="P24" s="1">
        <v>57.99</v>
      </c>
      <c r="Q24" s="1">
        <v>268000</v>
      </c>
    </row>
    <row r="25" spans="1:17" x14ac:dyDescent="0.3">
      <c r="A25" s="1" t="s">
        <v>16</v>
      </c>
      <c r="B25" s="1">
        <v>54.8</v>
      </c>
      <c r="C25" s="1">
        <v>250000</v>
      </c>
      <c r="O25" s="1" t="s">
        <v>20</v>
      </c>
      <c r="P25" s="1">
        <v>56.66</v>
      </c>
      <c r="Q25" s="1">
        <v>265000</v>
      </c>
    </row>
    <row r="26" spans="1:17" x14ac:dyDescent="0.3">
      <c r="A26" s="1" t="s">
        <v>16</v>
      </c>
      <c r="B26" s="1">
        <v>53.94</v>
      </c>
      <c r="C26" s="1">
        <v>250000</v>
      </c>
      <c r="O26" s="1" t="s">
        <v>20</v>
      </c>
      <c r="P26" s="1">
        <v>57.24</v>
      </c>
      <c r="Q26" s="1">
        <v>260000</v>
      </c>
    </row>
    <row r="27" spans="1:17" x14ac:dyDescent="0.3">
      <c r="A27" s="1" t="s">
        <v>16</v>
      </c>
      <c r="B27" s="1">
        <v>55.01</v>
      </c>
      <c r="C27" s="1">
        <v>250000</v>
      </c>
      <c r="O27" s="1" t="s">
        <v>20</v>
      </c>
      <c r="P27" s="1">
        <v>62.48</v>
      </c>
      <c r="Q27" s="1">
        <v>300000</v>
      </c>
    </row>
    <row r="28" spans="1:17" x14ac:dyDescent="0.3">
      <c r="A28" s="1" t="s">
        <v>16</v>
      </c>
      <c r="B28" s="1">
        <v>70.48</v>
      </c>
      <c r="C28" s="1">
        <v>276000</v>
      </c>
      <c r="O28" s="1" t="s">
        <v>20</v>
      </c>
      <c r="P28" s="1">
        <v>59.69</v>
      </c>
      <c r="Q28" s="1">
        <v>240000</v>
      </c>
    </row>
    <row r="29" spans="1:17" x14ac:dyDescent="0.3">
      <c r="A29" s="1" t="s">
        <v>16</v>
      </c>
      <c r="B29" s="1">
        <v>71.489999999999995</v>
      </c>
      <c r="C29" s="1">
        <v>250000</v>
      </c>
      <c r="O29" s="1" t="s">
        <v>20</v>
      </c>
      <c r="P29" s="1">
        <v>58.78</v>
      </c>
      <c r="Q29" s="1">
        <v>240000</v>
      </c>
    </row>
    <row r="30" spans="1:17" x14ac:dyDescent="0.3">
      <c r="A30" s="1" t="s">
        <v>16</v>
      </c>
      <c r="B30" s="1">
        <v>56.7</v>
      </c>
      <c r="C30" s="1">
        <v>240000</v>
      </c>
      <c r="O30" s="1" t="s">
        <v>20</v>
      </c>
      <c r="P30" s="1">
        <v>60.99</v>
      </c>
      <c r="Q30" s="1">
        <v>275000</v>
      </c>
    </row>
    <row r="31" spans="1:17" x14ac:dyDescent="0.3">
      <c r="A31" s="1" t="s">
        <v>16</v>
      </c>
      <c r="B31" s="1">
        <v>61.26</v>
      </c>
      <c r="C31" s="1">
        <v>250000</v>
      </c>
      <c r="O31" s="1" t="s">
        <v>20</v>
      </c>
      <c r="P31" s="1">
        <v>68.069999999999993</v>
      </c>
      <c r="Q31" s="1">
        <v>275000</v>
      </c>
    </row>
    <row r="32" spans="1:17" x14ac:dyDescent="0.3">
      <c r="A32" s="1" t="s">
        <v>16</v>
      </c>
      <c r="B32" s="1">
        <v>58.4</v>
      </c>
      <c r="C32" s="1">
        <v>250000</v>
      </c>
      <c r="O32" s="1" t="s">
        <v>20</v>
      </c>
      <c r="P32" s="1">
        <v>65.45</v>
      </c>
      <c r="Q32" s="1">
        <v>360000</v>
      </c>
    </row>
    <row r="33" spans="1:17" x14ac:dyDescent="0.3">
      <c r="A33" s="1" t="s">
        <v>16</v>
      </c>
      <c r="B33" s="1">
        <v>76.260000000000005</v>
      </c>
      <c r="C33" s="1">
        <v>400000</v>
      </c>
      <c r="O33" s="1" t="s">
        <v>20</v>
      </c>
      <c r="P33" s="1">
        <v>66.94</v>
      </c>
      <c r="Q33" s="1">
        <v>240000</v>
      </c>
    </row>
    <row r="34" spans="1:17" x14ac:dyDescent="0.3">
      <c r="A34" s="1" t="s">
        <v>16</v>
      </c>
      <c r="B34" s="1">
        <v>53.49</v>
      </c>
      <c r="C34" s="1">
        <v>300000</v>
      </c>
      <c r="O34" s="1" t="s">
        <v>20</v>
      </c>
      <c r="P34" s="1">
        <v>68.53</v>
      </c>
      <c r="Q34" s="1">
        <v>240000</v>
      </c>
    </row>
    <row r="35" spans="1:17" x14ac:dyDescent="0.3">
      <c r="A35" s="1" t="s">
        <v>16</v>
      </c>
      <c r="B35" s="1">
        <v>60.98</v>
      </c>
      <c r="C35" s="1">
        <v>250000</v>
      </c>
      <c r="O35" s="1" t="s">
        <v>20</v>
      </c>
      <c r="P35" s="1">
        <v>59.75</v>
      </c>
      <c r="Q35" s="1">
        <v>218000</v>
      </c>
    </row>
    <row r="36" spans="1:17" x14ac:dyDescent="0.3">
      <c r="A36" s="1" t="s">
        <v>16</v>
      </c>
      <c r="B36" s="1">
        <v>65.63</v>
      </c>
      <c r="C36" s="1">
        <v>200000</v>
      </c>
      <c r="O36" s="1" t="s">
        <v>20</v>
      </c>
      <c r="P36" s="1">
        <v>67.2</v>
      </c>
      <c r="Q36" s="1">
        <v>336000</v>
      </c>
    </row>
    <row r="37" spans="1:17" x14ac:dyDescent="0.3">
      <c r="A37" s="1" t="s">
        <v>16</v>
      </c>
      <c r="B37" s="1">
        <v>60.41</v>
      </c>
      <c r="C37" s="1">
        <v>225000</v>
      </c>
      <c r="O37" s="1" t="s">
        <v>20</v>
      </c>
      <c r="P37" s="1">
        <v>64.27</v>
      </c>
      <c r="Q37" s="1">
        <v>230000</v>
      </c>
    </row>
    <row r="38" spans="1:17" x14ac:dyDescent="0.3">
      <c r="A38" s="1" t="s">
        <v>16</v>
      </c>
      <c r="B38" s="1">
        <v>63.23</v>
      </c>
      <c r="C38" s="1">
        <v>400000</v>
      </c>
      <c r="O38" s="1" t="s">
        <v>20</v>
      </c>
      <c r="P38" s="1">
        <v>57.65</v>
      </c>
      <c r="Q38" s="1">
        <v>500000</v>
      </c>
    </row>
    <row r="39" spans="1:17" x14ac:dyDescent="0.3">
      <c r="A39" s="1" t="s">
        <v>16</v>
      </c>
      <c r="B39" s="1">
        <v>55.14</v>
      </c>
      <c r="C39" s="1">
        <v>233000</v>
      </c>
      <c r="O39" s="1" t="s">
        <v>20</v>
      </c>
      <c r="P39" s="1">
        <v>59.42</v>
      </c>
      <c r="Q39" s="1">
        <v>270000</v>
      </c>
    </row>
    <row r="40" spans="1:17" x14ac:dyDescent="0.3">
      <c r="A40" s="1" t="s">
        <v>16</v>
      </c>
      <c r="B40" s="1">
        <v>52.72</v>
      </c>
      <c r="C40" s="1">
        <v>255000</v>
      </c>
      <c r="O40" s="1" t="s">
        <v>20</v>
      </c>
      <c r="P40" s="1">
        <v>70.2</v>
      </c>
      <c r="Q40" s="1">
        <v>300000</v>
      </c>
    </row>
    <row r="41" spans="1:17" x14ac:dyDescent="0.3">
      <c r="A41" s="1" t="s">
        <v>16</v>
      </c>
      <c r="B41" s="1">
        <v>72.290000000000006</v>
      </c>
      <c r="C41" s="1">
        <v>300000</v>
      </c>
      <c r="O41" s="1" t="s">
        <v>20</v>
      </c>
      <c r="P41" s="1">
        <v>66.69</v>
      </c>
      <c r="Q41" s="1">
        <v>300000</v>
      </c>
    </row>
    <row r="42" spans="1:17" x14ac:dyDescent="0.3">
      <c r="A42" s="1" t="s">
        <v>16</v>
      </c>
      <c r="B42" s="1">
        <v>52.38</v>
      </c>
      <c r="C42" s="1">
        <v>240000</v>
      </c>
      <c r="O42" s="1" t="s">
        <v>20</v>
      </c>
      <c r="P42" s="1">
        <v>62</v>
      </c>
      <c r="Q42" s="1">
        <v>300000</v>
      </c>
    </row>
    <row r="43" spans="1:17" x14ac:dyDescent="0.3">
      <c r="A43" s="1" t="s">
        <v>16</v>
      </c>
      <c r="B43" s="1">
        <v>52.64</v>
      </c>
      <c r="C43" s="1">
        <v>300000</v>
      </c>
      <c r="O43" s="1" t="s">
        <v>20</v>
      </c>
      <c r="P43" s="1">
        <v>76.180000000000007</v>
      </c>
      <c r="Q43" s="1">
        <v>400000</v>
      </c>
    </row>
    <row r="44" spans="1:17" x14ac:dyDescent="0.3">
      <c r="A44" s="1" t="s">
        <v>16</v>
      </c>
      <c r="B44" s="1">
        <v>57.9</v>
      </c>
      <c r="C44" s="1">
        <v>220000</v>
      </c>
      <c r="O44" s="1" t="s">
        <v>20</v>
      </c>
      <c r="P44" s="1">
        <v>57.03</v>
      </c>
      <c r="Q44" s="1">
        <v>220000</v>
      </c>
    </row>
    <row r="45" spans="1:17" x14ac:dyDescent="0.3">
      <c r="A45" s="1" t="s">
        <v>16</v>
      </c>
      <c r="B45" s="1">
        <v>68.069999999999993</v>
      </c>
      <c r="C45" s="1">
        <v>350000</v>
      </c>
      <c r="O45" s="1" t="s">
        <v>20</v>
      </c>
      <c r="P45" s="1">
        <v>68.03</v>
      </c>
      <c r="Q45" s="1">
        <v>300000</v>
      </c>
    </row>
    <row r="46" spans="1:17" x14ac:dyDescent="0.3">
      <c r="A46" s="1" t="s">
        <v>16</v>
      </c>
      <c r="B46" s="1">
        <v>61.82</v>
      </c>
      <c r="C46" s="1">
        <v>276000</v>
      </c>
      <c r="O46" s="1" t="s">
        <v>20</v>
      </c>
      <c r="P46" s="1">
        <v>59.47</v>
      </c>
      <c r="Q46" s="1">
        <v>230000</v>
      </c>
    </row>
    <row r="47" spans="1:17" x14ac:dyDescent="0.3">
      <c r="A47" s="1" t="s">
        <v>16</v>
      </c>
      <c r="B47" s="1">
        <v>71.430000000000007</v>
      </c>
      <c r="C47" s="1">
        <v>252000</v>
      </c>
      <c r="O47" s="1" t="s">
        <v>20</v>
      </c>
      <c r="P47" s="1">
        <v>54.97</v>
      </c>
      <c r="Q47" s="1">
        <v>260000</v>
      </c>
    </row>
    <row r="48" spans="1:17" x14ac:dyDescent="0.3">
      <c r="A48" s="1" t="s">
        <v>16</v>
      </c>
      <c r="B48" s="1">
        <v>56.63</v>
      </c>
      <c r="C48" s="1">
        <v>300000</v>
      </c>
      <c r="O48" s="1" t="s">
        <v>20</v>
      </c>
      <c r="P48" s="1">
        <v>62.16</v>
      </c>
      <c r="Q48" s="1">
        <v>420000</v>
      </c>
    </row>
    <row r="49" spans="1:17" x14ac:dyDescent="0.3">
      <c r="A49" s="1" t="s">
        <v>16</v>
      </c>
      <c r="B49" s="1">
        <v>58.95</v>
      </c>
      <c r="C49" s="1">
        <v>275000</v>
      </c>
      <c r="O49" s="1" t="s">
        <v>20</v>
      </c>
      <c r="P49" s="1">
        <v>64.44</v>
      </c>
      <c r="Q49" s="1">
        <v>300000</v>
      </c>
    </row>
    <row r="50" spans="1:17" x14ac:dyDescent="0.3">
      <c r="A50" s="1" t="s">
        <v>16</v>
      </c>
      <c r="B50" s="1">
        <v>69.709999999999994</v>
      </c>
      <c r="C50" s="1">
        <v>260000</v>
      </c>
      <c r="O50" s="1" t="s">
        <v>20</v>
      </c>
      <c r="P50" s="1">
        <v>57.31</v>
      </c>
      <c r="Q50" s="1">
        <v>220000</v>
      </c>
    </row>
    <row r="51" spans="1:17" x14ac:dyDescent="0.3">
      <c r="A51" s="1" t="s">
        <v>16</v>
      </c>
      <c r="B51" s="1">
        <v>55.8</v>
      </c>
      <c r="C51" s="1">
        <v>265000</v>
      </c>
      <c r="O51" s="1" t="s">
        <v>20</v>
      </c>
      <c r="P51" s="1">
        <v>61.31</v>
      </c>
      <c r="Q51" s="1">
        <v>300000</v>
      </c>
    </row>
    <row r="52" spans="1:17" x14ac:dyDescent="0.3">
      <c r="A52" s="1" t="s">
        <v>16</v>
      </c>
      <c r="B52" s="1">
        <v>60.11</v>
      </c>
      <c r="C52" s="1">
        <v>240000</v>
      </c>
      <c r="O52" s="1" t="s">
        <v>20</v>
      </c>
      <c r="P52" s="1">
        <v>58.31</v>
      </c>
      <c r="Q52" s="1">
        <v>300000</v>
      </c>
    </row>
    <row r="53" spans="1:17" x14ac:dyDescent="0.3">
      <c r="A53" s="1" t="s">
        <v>16</v>
      </c>
      <c r="B53" s="1">
        <v>58.3</v>
      </c>
      <c r="C53" s="1">
        <v>260000</v>
      </c>
      <c r="O53" s="1" t="s">
        <v>20</v>
      </c>
      <c r="P53" s="1">
        <v>63.08</v>
      </c>
      <c r="Q53" s="1">
        <v>280000</v>
      </c>
    </row>
    <row r="54" spans="1:17" x14ac:dyDescent="0.3">
      <c r="A54" s="1" t="s">
        <v>16</v>
      </c>
      <c r="B54" s="1">
        <v>60.23</v>
      </c>
      <c r="C54" s="1">
        <v>204000</v>
      </c>
      <c r="O54" s="1" t="s">
        <v>20</v>
      </c>
      <c r="P54" s="1">
        <v>60.5</v>
      </c>
      <c r="Q54" s="1">
        <v>216000</v>
      </c>
    </row>
    <row r="55" spans="1:17" x14ac:dyDescent="0.3">
      <c r="O55" s="1" t="s">
        <v>20</v>
      </c>
      <c r="P55" s="1">
        <v>70.849999999999994</v>
      </c>
      <c r="Q55" s="1">
        <v>300000</v>
      </c>
    </row>
    <row r="56" spans="1:17" x14ac:dyDescent="0.3">
      <c r="O56" s="1" t="s">
        <v>20</v>
      </c>
      <c r="P56" s="1">
        <v>67.05</v>
      </c>
      <c r="Q56" s="1">
        <v>240000</v>
      </c>
    </row>
    <row r="57" spans="1:17" x14ac:dyDescent="0.3">
      <c r="O57" s="1" t="s">
        <v>20</v>
      </c>
      <c r="P57" s="1">
        <v>64.34</v>
      </c>
      <c r="Q57" s="1">
        <v>940000</v>
      </c>
    </row>
    <row r="58" spans="1:17" x14ac:dyDescent="0.3">
      <c r="O58" s="1" t="s">
        <v>20</v>
      </c>
      <c r="P58" s="1">
        <v>71</v>
      </c>
      <c r="Q58" s="1">
        <v>236000</v>
      </c>
    </row>
    <row r="59" spans="1:17" x14ac:dyDescent="0.3">
      <c r="O59" s="1" t="s">
        <v>20</v>
      </c>
      <c r="P59" s="1">
        <v>73.33</v>
      </c>
      <c r="Q59" s="1">
        <v>350000</v>
      </c>
    </row>
    <row r="60" spans="1:17" x14ac:dyDescent="0.3">
      <c r="O60" s="1" t="s">
        <v>20</v>
      </c>
      <c r="P60" s="1">
        <v>68.2</v>
      </c>
      <c r="Q60" s="1">
        <v>210000</v>
      </c>
    </row>
    <row r="61" spans="1:17" x14ac:dyDescent="0.3">
      <c r="O61" s="1" t="s">
        <v>20</v>
      </c>
      <c r="P61" s="1">
        <v>68.55</v>
      </c>
      <c r="Q61" s="1">
        <v>250000</v>
      </c>
    </row>
    <row r="62" spans="1:17" x14ac:dyDescent="0.3">
      <c r="O62" s="1" t="s">
        <v>20</v>
      </c>
      <c r="P62" s="1">
        <v>60.78</v>
      </c>
      <c r="Q62" s="1">
        <v>360000</v>
      </c>
    </row>
    <row r="63" spans="1:17" x14ac:dyDescent="0.3">
      <c r="O63" s="1" t="s">
        <v>20</v>
      </c>
      <c r="P63" s="1">
        <v>67.13</v>
      </c>
      <c r="Q63" s="1">
        <v>250000</v>
      </c>
    </row>
    <row r="64" spans="1:17" x14ac:dyDescent="0.3">
      <c r="O64" s="1" t="s">
        <v>20</v>
      </c>
      <c r="P64" s="1">
        <v>71.77</v>
      </c>
      <c r="Q64" s="1">
        <v>250000</v>
      </c>
    </row>
    <row r="65" spans="15:17" x14ac:dyDescent="0.3">
      <c r="O65" s="1" t="s">
        <v>20</v>
      </c>
      <c r="P65" s="1">
        <v>54.43</v>
      </c>
      <c r="Q65" s="1">
        <v>220000</v>
      </c>
    </row>
    <row r="66" spans="15:17" x14ac:dyDescent="0.3">
      <c r="O66" s="1" t="s">
        <v>20</v>
      </c>
      <c r="P66" s="1">
        <v>56.94</v>
      </c>
      <c r="Q66" s="1">
        <v>265000</v>
      </c>
    </row>
    <row r="67" spans="15:17" x14ac:dyDescent="0.3">
      <c r="O67" s="1" t="s">
        <v>20</v>
      </c>
      <c r="P67" s="1">
        <v>61.29</v>
      </c>
      <c r="Q67" s="1">
        <v>260000</v>
      </c>
    </row>
    <row r="68" spans="15:17" x14ac:dyDescent="0.3">
      <c r="O68" s="1" t="s">
        <v>20</v>
      </c>
      <c r="P68" s="1">
        <v>60.39</v>
      </c>
      <c r="Q68" s="1">
        <v>300000</v>
      </c>
    </row>
    <row r="69" spans="15:17" x14ac:dyDescent="0.3">
      <c r="O69" s="1" t="s">
        <v>20</v>
      </c>
      <c r="P69" s="1">
        <v>62.28</v>
      </c>
      <c r="Q69" s="1">
        <v>300000</v>
      </c>
    </row>
    <row r="70" spans="15:17" x14ac:dyDescent="0.3">
      <c r="O70" s="1" t="s">
        <v>20</v>
      </c>
      <c r="P70" s="1">
        <v>64.08</v>
      </c>
      <c r="Q70" s="1">
        <v>240000</v>
      </c>
    </row>
    <row r="71" spans="15:17" x14ac:dyDescent="0.3">
      <c r="O71" s="1" t="s">
        <v>20</v>
      </c>
      <c r="P71" s="1">
        <v>61.3</v>
      </c>
      <c r="Q71" s="1">
        <v>690000</v>
      </c>
    </row>
    <row r="72" spans="15:17" x14ac:dyDescent="0.3">
      <c r="O72" s="1" t="s">
        <v>20</v>
      </c>
      <c r="P72" s="1">
        <v>58.87</v>
      </c>
      <c r="Q72" s="1">
        <v>270000</v>
      </c>
    </row>
    <row r="73" spans="15:17" x14ac:dyDescent="0.3">
      <c r="O73" s="1" t="s">
        <v>20</v>
      </c>
      <c r="P73" s="1">
        <v>65.25</v>
      </c>
      <c r="Q73" s="1">
        <v>240000</v>
      </c>
    </row>
    <row r="74" spans="15:17" x14ac:dyDescent="0.3">
      <c r="O74" s="1" t="s">
        <v>20</v>
      </c>
      <c r="P74" s="1">
        <v>62.48</v>
      </c>
      <c r="Q74" s="1">
        <v>340000</v>
      </c>
    </row>
    <row r="75" spans="15:17" x14ac:dyDescent="0.3">
      <c r="O75" s="1" t="s">
        <v>20</v>
      </c>
      <c r="P75" s="1">
        <v>53.2</v>
      </c>
      <c r="Q75" s="1">
        <v>250000</v>
      </c>
    </row>
    <row r="76" spans="15:17" x14ac:dyDescent="0.3">
      <c r="O76" s="1" t="s">
        <v>20</v>
      </c>
      <c r="P76" s="1">
        <v>55.03</v>
      </c>
      <c r="Q76" s="1">
        <v>300000</v>
      </c>
    </row>
    <row r="77" spans="15:17" x14ac:dyDescent="0.3">
      <c r="O77" s="1" t="s">
        <v>20</v>
      </c>
      <c r="P77" s="1">
        <v>66.06</v>
      </c>
      <c r="Q77" s="1">
        <v>285000</v>
      </c>
    </row>
    <row r="78" spans="15:17" x14ac:dyDescent="0.3">
      <c r="O78" s="1" t="s">
        <v>20</v>
      </c>
      <c r="P78" s="1">
        <v>66.459999999999994</v>
      </c>
      <c r="Q78" s="1">
        <v>500000</v>
      </c>
    </row>
    <row r="79" spans="15:17" x14ac:dyDescent="0.3">
      <c r="O79" s="1" t="s">
        <v>20</v>
      </c>
      <c r="P79" s="1">
        <v>65.52</v>
      </c>
      <c r="Q79" s="1">
        <v>250000</v>
      </c>
    </row>
    <row r="80" spans="15:17" x14ac:dyDescent="0.3">
      <c r="O80" s="1" t="s">
        <v>20</v>
      </c>
      <c r="P80" s="1">
        <v>66.040000000000006</v>
      </c>
      <c r="Q80" s="1">
        <v>290000</v>
      </c>
    </row>
    <row r="81" spans="15:17" x14ac:dyDescent="0.3">
      <c r="O81" s="1" t="s">
        <v>20</v>
      </c>
      <c r="P81" s="1">
        <v>66.23</v>
      </c>
      <c r="Q81" s="1">
        <v>500000</v>
      </c>
    </row>
    <row r="82" spans="15:17" x14ac:dyDescent="0.3">
      <c r="O82" s="1" t="s">
        <v>20</v>
      </c>
      <c r="P82" s="1">
        <v>70.81</v>
      </c>
      <c r="Q82" s="1">
        <v>650000</v>
      </c>
    </row>
    <row r="83" spans="15:17" x14ac:dyDescent="0.3">
      <c r="O83" s="1" t="s">
        <v>20</v>
      </c>
      <c r="P83" s="1">
        <v>56.6</v>
      </c>
      <c r="Q83" s="1">
        <v>265000</v>
      </c>
    </row>
    <row r="84" spans="15:17" x14ac:dyDescent="0.3">
      <c r="O84" s="1" t="s">
        <v>20</v>
      </c>
      <c r="P84" s="1">
        <v>64.86</v>
      </c>
      <c r="Q84" s="1">
        <v>280000</v>
      </c>
    </row>
    <row r="85" spans="15:17" x14ac:dyDescent="0.3">
      <c r="O85" s="1" t="s">
        <v>20</v>
      </c>
      <c r="P85" s="1">
        <v>61.01</v>
      </c>
      <c r="Q85" s="1">
        <v>264000</v>
      </c>
    </row>
    <row r="86" spans="15:17" x14ac:dyDescent="0.3">
      <c r="O86" s="1" t="s">
        <v>20</v>
      </c>
      <c r="P86" s="1">
        <v>57.34</v>
      </c>
      <c r="Q86" s="1">
        <v>270000</v>
      </c>
    </row>
    <row r="87" spans="15:17" x14ac:dyDescent="0.3">
      <c r="O87" s="1" t="s">
        <v>20</v>
      </c>
      <c r="P87" s="1">
        <v>54.48</v>
      </c>
      <c r="Q87" s="1">
        <v>250000</v>
      </c>
    </row>
    <row r="88" spans="15:17" x14ac:dyDescent="0.3">
      <c r="O88" s="1" t="s">
        <v>20</v>
      </c>
      <c r="P88" s="1">
        <v>52.81</v>
      </c>
      <c r="Q88" s="1">
        <v>300000</v>
      </c>
    </row>
    <row r="89" spans="15:17" x14ac:dyDescent="0.3">
      <c r="O89" s="1" t="s">
        <v>20</v>
      </c>
      <c r="P89" s="1">
        <v>67.69</v>
      </c>
      <c r="Q89" s="1">
        <v>210000</v>
      </c>
    </row>
    <row r="90" spans="15:17" x14ac:dyDescent="0.3">
      <c r="O90" s="1" t="s">
        <v>20</v>
      </c>
      <c r="P90" s="1">
        <v>56.81</v>
      </c>
      <c r="Q90" s="1">
        <v>250000</v>
      </c>
    </row>
    <row r="91" spans="15:17" x14ac:dyDescent="0.3">
      <c r="O91" s="1" t="s">
        <v>20</v>
      </c>
      <c r="P91" s="1">
        <v>71.55</v>
      </c>
      <c r="Q91" s="1">
        <v>300000</v>
      </c>
    </row>
    <row r="92" spans="15:17" x14ac:dyDescent="0.3">
      <c r="O92" s="1" t="s">
        <v>20</v>
      </c>
      <c r="P92" s="1">
        <v>56.49</v>
      </c>
      <c r="Q92" s="1">
        <v>216000</v>
      </c>
    </row>
    <row r="93" spans="15:17" x14ac:dyDescent="0.3">
      <c r="O93" s="1" t="s">
        <v>20</v>
      </c>
      <c r="P93" s="1">
        <v>74.489999999999995</v>
      </c>
      <c r="Q93" s="1">
        <v>400000</v>
      </c>
    </row>
    <row r="94" spans="15:17" x14ac:dyDescent="0.3">
      <c r="O94" s="1" t="s">
        <v>20</v>
      </c>
      <c r="P94" s="1">
        <v>53.62</v>
      </c>
      <c r="Q94" s="1">
        <v>275000</v>
      </c>
    </row>
    <row r="95" spans="15:17" x14ac:dyDescent="0.3">
      <c r="O95" s="1" t="s">
        <v>20</v>
      </c>
      <c r="P95" s="1">
        <v>69.72</v>
      </c>
      <c r="Q95" s="1">
        <v>295000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3DF1-3BEB-4082-A55F-69288E9F2BD4}">
  <dimension ref="A1:T95"/>
  <sheetViews>
    <sheetView topLeftCell="O1" workbookViewId="0">
      <selection activeCell="P1" sqref="P1:T1"/>
    </sheetView>
  </sheetViews>
  <sheetFormatPr defaultRowHeight="14.4" x14ac:dyDescent="0.3"/>
  <cols>
    <col min="11" max="11" width="11" bestFit="1" customWidth="1"/>
    <col min="17" max="17" width="11" bestFit="1" customWidth="1"/>
  </cols>
  <sheetData>
    <row r="1" spans="1:20" x14ac:dyDescent="0.3">
      <c r="A1" s="15" t="s">
        <v>8</v>
      </c>
      <c r="B1" s="15" t="s">
        <v>11</v>
      </c>
      <c r="M1" s="15" t="s">
        <v>8</v>
      </c>
      <c r="N1" s="15" t="s">
        <v>11</v>
      </c>
      <c r="P1" s="18" t="s">
        <v>35</v>
      </c>
      <c r="Q1" s="18" t="s">
        <v>36</v>
      </c>
      <c r="R1" s="18" t="s">
        <v>37</v>
      </c>
      <c r="S1" s="18" t="s">
        <v>38</v>
      </c>
      <c r="T1" s="18" t="s">
        <v>39</v>
      </c>
    </row>
    <row r="2" spans="1:20" x14ac:dyDescent="0.3">
      <c r="A2" s="1" t="s">
        <v>16</v>
      </c>
      <c r="B2" s="1">
        <v>200000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M2" s="1" t="s">
        <v>20</v>
      </c>
      <c r="N2" s="1">
        <v>200000</v>
      </c>
      <c r="P2">
        <f>QUARTILE(N1:N95,1)</f>
        <v>240000</v>
      </c>
      <c r="Q2">
        <f>QUARTILE(N1:N95,3)</f>
        <v>298750</v>
      </c>
      <c r="R2">
        <f>Q2-P2</f>
        <v>58750</v>
      </c>
      <c r="S2">
        <f>Q2+1.5*R2</f>
        <v>386875</v>
      </c>
      <c r="T2">
        <f>P2-1.5*R2</f>
        <v>151875</v>
      </c>
    </row>
    <row r="3" spans="1:20" x14ac:dyDescent="0.3">
      <c r="A3" s="1" t="s">
        <v>16</v>
      </c>
      <c r="B3" s="1">
        <v>200000</v>
      </c>
      <c r="F3">
        <f>QUARTILE(B1:B53,1)</f>
        <v>240000</v>
      </c>
      <c r="G3">
        <f>QUARTILE(B1:B53,3)</f>
        <v>276000</v>
      </c>
      <c r="H3">
        <f>G3-F3</f>
        <v>36000</v>
      </c>
      <c r="I3">
        <f>G3+1.5*H3</f>
        <v>330000</v>
      </c>
      <c r="J3">
        <f>F3-1.5*H3</f>
        <v>186000</v>
      </c>
      <c r="M3" s="1" t="s">
        <v>20</v>
      </c>
      <c r="N3" s="1">
        <v>250000</v>
      </c>
    </row>
    <row r="4" spans="1:20" x14ac:dyDescent="0.3">
      <c r="A4" s="1" t="s">
        <v>16</v>
      </c>
      <c r="B4" s="1">
        <v>261428</v>
      </c>
      <c r="C4" s="1"/>
      <c r="M4" s="1" t="s">
        <v>20</v>
      </c>
      <c r="N4" s="1">
        <v>267451</v>
      </c>
      <c r="O4" s="1"/>
    </row>
    <row r="5" spans="1:20" x14ac:dyDescent="0.3">
      <c r="A5" s="1" t="s">
        <v>16</v>
      </c>
      <c r="B5" s="1">
        <v>204000</v>
      </c>
      <c r="M5" s="1" t="s">
        <v>20</v>
      </c>
      <c r="N5" s="1">
        <v>252000</v>
      </c>
    </row>
    <row r="6" spans="1:20" x14ac:dyDescent="0.3">
      <c r="A6" s="1" t="s">
        <v>16</v>
      </c>
      <c r="B6" s="1">
        <v>210000</v>
      </c>
      <c r="E6" s="9" t="s">
        <v>55</v>
      </c>
      <c r="F6" s="9"/>
      <c r="J6" t="s">
        <v>34</v>
      </c>
      <c r="K6">
        <f>AVERAGE(B1:B50)</f>
        <v>262682.20408163266</v>
      </c>
      <c r="M6" s="1" t="s">
        <v>20</v>
      </c>
      <c r="N6" s="1">
        <v>250000</v>
      </c>
      <c r="P6" t="s">
        <v>47</v>
      </c>
      <c r="Q6">
        <f>AVERAGE(N1:N95)</f>
        <v>267451.19148936169</v>
      </c>
      <c r="S6" s="9" t="s">
        <v>56</v>
      </c>
      <c r="T6" s="9"/>
    </row>
    <row r="7" spans="1:20" x14ac:dyDescent="0.3">
      <c r="A7" s="1" t="s">
        <v>16</v>
      </c>
      <c r="B7" s="1">
        <v>210000</v>
      </c>
      <c r="J7" t="s">
        <v>29</v>
      </c>
      <c r="K7">
        <f>VARP(B1:B53)</f>
        <v>1585191717.2071006</v>
      </c>
      <c r="M7" s="1" t="s">
        <v>20</v>
      </c>
      <c r="N7" s="1">
        <v>218000</v>
      </c>
      <c r="P7" t="s">
        <v>26</v>
      </c>
      <c r="Q7">
        <f>VARP(N1:N95)</f>
        <v>1421109626.3675871</v>
      </c>
    </row>
    <row r="8" spans="1:20" x14ac:dyDescent="0.3">
      <c r="A8" s="1" t="s">
        <v>16</v>
      </c>
      <c r="B8" s="1">
        <v>216000</v>
      </c>
      <c r="J8" t="s">
        <v>27</v>
      </c>
      <c r="K8">
        <f>SQRT(K7)</f>
        <v>39814.466180109717</v>
      </c>
      <c r="M8" s="1" t="s">
        <v>20</v>
      </c>
      <c r="N8" s="1">
        <v>200000</v>
      </c>
      <c r="P8" t="s">
        <v>41</v>
      </c>
      <c r="Q8">
        <f>SQRT(Q7)</f>
        <v>37697.607700855333</v>
      </c>
    </row>
    <row r="9" spans="1:20" x14ac:dyDescent="0.3">
      <c r="A9" s="1" t="s">
        <v>16</v>
      </c>
      <c r="B9" s="1">
        <v>220000</v>
      </c>
      <c r="J9" t="s">
        <v>33</v>
      </c>
      <c r="K9">
        <f>K8/K6*100</f>
        <v>15.156895123255756</v>
      </c>
      <c r="M9" s="1" t="s">
        <v>20</v>
      </c>
      <c r="N9" s="1">
        <v>300000</v>
      </c>
      <c r="P9" t="s">
        <v>48</v>
      </c>
      <c r="Q9">
        <f>Q8/Q6*100</f>
        <v>14.095135449174029</v>
      </c>
    </row>
    <row r="10" spans="1:20" x14ac:dyDescent="0.3">
      <c r="A10" s="1" t="s">
        <v>16</v>
      </c>
      <c r="B10" s="1">
        <v>220000</v>
      </c>
      <c r="M10" s="1" t="s">
        <v>20</v>
      </c>
      <c r="N10" s="1">
        <v>236000</v>
      </c>
    </row>
    <row r="11" spans="1:20" x14ac:dyDescent="0.3">
      <c r="A11" s="1" t="s">
        <v>16</v>
      </c>
      <c r="B11" s="1">
        <v>225000</v>
      </c>
      <c r="M11" s="1" t="s">
        <v>20</v>
      </c>
      <c r="N11" s="1">
        <v>267451</v>
      </c>
      <c r="O11" s="1">
        <v>393000</v>
      </c>
    </row>
    <row r="12" spans="1:20" x14ac:dyDescent="0.3">
      <c r="A12" s="1" t="s">
        <v>16</v>
      </c>
      <c r="B12" s="1">
        <v>233000</v>
      </c>
      <c r="M12" s="1" t="s">
        <v>20</v>
      </c>
      <c r="N12" s="1">
        <v>300000</v>
      </c>
    </row>
    <row r="13" spans="1:20" x14ac:dyDescent="0.3">
      <c r="A13" s="1" t="s">
        <v>16</v>
      </c>
      <c r="B13" s="1">
        <v>240000</v>
      </c>
      <c r="M13" s="1" t="s">
        <v>20</v>
      </c>
      <c r="N13" s="1">
        <v>360000</v>
      </c>
    </row>
    <row r="14" spans="1:20" x14ac:dyDescent="0.3">
      <c r="A14" s="1" t="s">
        <v>16</v>
      </c>
      <c r="B14" s="1">
        <v>240000</v>
      </c>
      <c r="M14" s="1" t="s">
        <v>20</v>
      </c>
      <c r="N14" s="1">
        <v>240000</v>
      </c>
    </row>
    <row r="15" spans="1:20" x14ac:dyDescent="0.3">
      <c r="A15" s="1" t="s">
        <v>16</v>
      </c>
      <c r="B15" s="1">
        <v>240000</v>
      </c>
      <c r="M15" s="1" t="s">
        <v>20</v>
      </c>
      <c r="N15" s="1">
        <v>350000</v>
      </c>
    </row>
    <row r="16" spans="1:20" x14ac:dyDescent="0.3">
      <c r="A16" s="1" t="s">
        <v>16</v>
      </c>
      <c r="B16" s="1">
        <v>240000</v>
      </c>
      <c r="M16" s="1" t="s">
        <v>20</v>
      </c>
      <c r="N16" s="1">
        <v>260000</v>
      </c>
    </row>
    <row r="17" spans="1:15" x14ac:dyDescent="0.3">
      <c r="A17" s="1" t="s">
        <v>16</v>
      </c>
      <c r="B17" s="1">
        <v>240000</v>
      </c>
      <c r="M17" s="1" t="s">
        <v>20</v>
      </c>
      <c r="N17" s="1">
        <v>267451</v>
      </c>
      <c r="O17" s="1">
        <v>411000</v>
      </c>
    </row>
    <row r="18" spans="1:15" x14ac:dyDescent="0.3">
      <c r="A18" s="1" t="s">
        <v>16</v>
      </c>
      <c r="B18" s="1">
        <v>240000</v>
      </c>
      <c r="M18" s="1" t="s">
        <v>20</v>
      </c>
      <c r="N18" s="1">
        <v>287000</v>
      </c>
    </row>
    <row r="19" spans="1:15" x14ac:dyDescent="0.3">
      <c r="A19" s="1" t="s">
        <v>16</v>
      </c>
      <c r="B19" s="1">
        <v>250000</v>
      </c>
      <c r="M19" s="1" t="s">
        <v>20</v>
      </c>
      <c r="N19" s="1">
        <v>200000</v>
      </c>
    </row>
    <row r="20" spans="1:15" x14ac:dyDescent="0.3">
      <c r="A20" s="1" t="s">
        <v>16</v>
      </c>
      <c r="B20" s="1">
        <v>250000</v>
      </c>
      <c r="M20" s="1" t="s">
        <v>20</v>
      </c>
      <c r="N20" s="1">
        <v>204000</v>
      </c>
    </row>
    <row r="21" spans="1:15" x14ac:dyDescent="0.3">
      <c r="A21" s="1" t="s">
        <v>16</v>
      </c>
      <c r="B21" s="1">
        <v>250000</v>
      </c>
      <c r="M21" s="1" t="s">
        <v>20</v>
      </c>
      <c r="N21" s="1">
        <v>250000</v>
      </c>
    </row>
    <row r="22" spans="1:15" x14ac:dyDescent="0.3">
      <c r="A22" s="1" t="s">
        <v>16</v>
      </c>
      <c r="B22" s="1">
        <v>250000</v>
      </c>
      <c r="M22" s="1" t="s">
        <v>20</v>
      </c>
      <c r="N22" s="1">
        <v>240000</v>
      </c>
    </row>
    <row r="23" spans="1:15" x14ac:dyDescent="0.3">
      <c r="A23" s="1" t="s">
        <v>16</v>
      </c>
      <c r="B23" s="1">
        <v>250000</v>
      </c>
      <c r="M23" s="1" t="s">
        <v>20</v>
      </c>
      <c r="N23" s="1">
        <v>360000</v>
      </c>
    </row>
    <row r="24" spans="1:15" x14ac:dyDescent="0.3">
      <c r="A24" s="1" t="s">
        <v>16</v>
      </c>
      <c r="B24" s="1">
        <v>250000</v>
      </c>
      <c r="M24" s="1" t="s">
        <v>20</v>
      </c>
      <c r="N24" s="1">
        <v>268000</v>
      </c>
    </row>
    <row r="25" spans="1:15" x14ac:dyDescent="0.3">
      <c r="A25" s="1" t="s">
        <v>16</v>
      </c>
      <c r="B25" s="1">
        <v>250000</v>
      </c>
      <c r="M25" s="1" t="s">
        <v>20</v>
      </c>
      <c r="N25" s="1">
        <v>265000</v>
      </c>
    </row>
    <row r="26" spans="1:15" x14ac:dyDescent="0.3">
      <c r="A26" s="1" t="s">
        <v>16</v>
      </c>
      <c r="B26" s="1">
        <v>250000</v>
      </c>
      <c r="M26" s="1" t="s">
        <v>20</v>
      </c>
      <c r="N26" s="1">
        <v>260000</v>
      </c>
    </row>
    <row r="27" spans="1:15" x14ac:dyDescent="0.3">
      <c r="A27" s="1" t="s">
        <v>16</v>
      </c>
      <c r="B27" s="1">
        <v>252000</v>
      </c>
      <c r="M27" s="1" t="s">
        <v>20</v>
      </c>
      <c r="N27" s="1">
        <v>300000</v>
      </c>
    </row>
    <row r="28" spans="1:15" x14ac:dyDescent="0.3">
      <c r="A28" s="1" t="s">
        <v>16</v>
      </c>
      <c r="B28" s="1">
        <v>255000</v>
      </c>
      <c r="M28" s="1" t="s">
        <v>20</v>
      </c>
      <c r="N28" s="1">
        <v>240000</v>
      </c>
    </row>
    <row r="29" spans="1:15" x14ac:dyDescent="0.3">
      <c r="A29" s="1" t="s">
        <v>16</v>
      </c>
      <c r="B29" s="1">
        <v>260000</v>
      </c>
      <c r="M29" s="1" t="s">
        <v>20</v>
      </c>
      <c r="N29" s="1">
        <v>240000</v>
      </c>
    </row>
    <row r="30" spans="1:15" x14ac:dyDescent="0.3">
      <c r="A30" s="1" t="s">
        <v>16</v>
      </c>
      <c r="B30" s="1">
        <v>260000</v>
      </c>
      <c r="M30" s="1" t="s">
        <v>20</v>
      </c>
      <c r="N30" s="1">
        <v>275000</v>
      </c>
    </row>
    <row r="31" spans="1:15" x14ac:dyDescent="0.3">
      <c r="A31" s="1" t="s">
        <v>16</v>
      </c>
      <c r="B31" s="1">
        <v>260000</v>
      </c>
      <c r="M31" s="1" t="s">
        <v>20</v>
      </c>
      <c r="N31" s="1">
        <v>275000</v>
      </c>
    </row>
    <row r="32" spans="1:15" x14ac:dyDescent="0.3">
      <c r="A32" s="1" t="s">
        <v>16</v>
      </c>
      <c r="B32" s="1">
        <v>265000</v>
      </c>
      <c r="M32" s="1" t="s">
        <v>20</v>
      </c>
      <c r="N32" s="1">
        <v>360000</v>
      </c>
    </row>
    <row r="33" spans="1:15" x14ac:dyDescent="0.3">
      <c r="A33" s="1" t="s">
        <v>16</v>
      </c>
      <c r="B33" s="1">
        <v>265000</v>
      </c>
      <c r="M33" s="1" t="s">
        <v>20</v>
      </c>
      <c r="N33" s="1">
        <v>240000</v>
      </c>
    </row>
    <row r="34" spans="1:15" x14ac:dyDescent="0.3">
      <c r="A34" s="1" t="s">
        <v>16</v>
      </c>
      <c r="B34" s="1">
        <v>265000</v>
      </c>
      <c r="M34" s="1" t="s">
        <v>20</v>
      </c>
      <c r="N34" s="1">
        <v>240000</v>
      </c>
    </row>
    <row r="35" spans="1:15" x14ac:dyDescent="0.3">
      <c r="A35" s="1" t="s">
        <v>16</v>
      </c>
      <c r="B35" s="1">
        <v>275000</v>
      </c>
      <c r="M35" s="1" t="s">
        <v>20</v>
      </c>
      <c r="N35" s="1">
        <v>218000</v>
      </c>
    </row>
    <row r="36" spans="1:15" x14ac:dyDescent="0.3">
      <c r="A36" s="1" t="s">
        <v>16</v>
      </c>
      <c r="B36" s="1">
        <v>275000</v>
      </c>
      <c r="M36" s="1" t="s">
        <v>20</v>
      </c>
      <c r="N36" s="1">
        <v>336000</v>
      </c>
    </row>
    <row r="37" spans="1:15" x14ac:dyDescent="0.3">
      <c r="A37" s="1" t="s">
        <v>16</v>
      </c>
      <c r="B37" s="1">
        <v>276000</v>
      </c>
      <c r="M37" s="1" t="s">
        <v>20</v>
      </c>
      <c r="N37" s="1">
        <v>230000</v>
      </c>
    </row>
    <row r="38" spans="1:15" x14ac:dyDescent="0.3">
      <c r="A38" s="1" t="s">
        <v>16</v>
      </c>
      <c r="B38" s="1">
        <v>276000</v>
      </c>
      <c r="M38" s="1" t="s">
        <v>20</v>
      </c>
      <c r="N38" s="1">
        <v>267451</v>
      </c>
      <c r="O38" s="1">
        <v>500000</v>
      </c>
    </row>
    <row r="39" spans="1:15" x14ac:dyDescent="0.3">
      <c r="A39" s="1" t="s">
        <v>16</v>
      </c>
      <c r="B39" s="1">
        <v>278000</v>
      </c>
      <c r="M39" s="1" t="s">
        <v>20</v>
      </c>
      <c r="N39" s="1">
        <v>270000</v>
      </c>
    </row>
    <row r="40" spans="1:15" x14ac:dyDescent="0.3">
      <c r="A40" s="1" t="s">
        <v>16</v>
      </c>
      <c r="B40" s="1">
        <v>300000</v>
      </c>
      <c r="M40" s="1" t="s">
        <v>20</v>
      </c>
      <c r="N40" s="1">
        <v>300000</v>
      </c>
    </row>
    <row r="41" spans="1:15" x14ac:dyDescent="0.3">
      <c r="A41" s="1" t="s">
        <v>16</v>
      </c>
      <c r="B41" s="1">
        <v>300000</v>
      </c>
      <c r="M41" s="1" t="s">
        <v>20</v>
      </c>
      <c r="N41" s="1">
        <v>300000</v>
      </c>
    </row>
    <row r="42" spans="1:15" x14ac:dyDescent="0.3">
      <c r="A42" s="1" t="s">
        <v>16</v>
      </c>
      <c r="B42" s="1">
        <v>300000</v>
      </c>
      <c r="M42" s="1" t="s">
        <v>20</v>
      </c>
      <c r="N42" s="1">
        <v>300000</v>
      </c>
    </row>
    <row r="43" spans="1:15" x14ac:dyDescent="0.3">
      <c r="A43" s="1" t="s">
        <v>16</v>
      </c>
      <c r="B43" s="1">
        <v>300000</v>
      </c>
      <c r="M43" s="1" t="s">
        <v>20</v>
      </c>
      <c r="N43" s="1">
        <v>267451</v>
      </c>
      <c r="O43" s="1">
        <v>400000</v>
      </c>
    </row>
    <row r="44" spans="1:15" x14ac:dyDescent="0.3">
      <c r="A44" s="1" t="s">
        <v>16</v>
      </c>
      <c r="B44" s="1">
        <v>300000</v>
      </c>
      <c r="M44" s="1" t="s">
        <v>20</v>
      </c>
      <c r="N44" s="1">
        <v>220000</v>
      </c>
    </row>
    <row r="45" spans="1:15" x14ac:dyDescent="0.3">
      <c r="A45" s="1" t="s">
        <v>16</v>
      </c>
      <c r="B45" s="1">
        <v>300000</v>
      </c>
      <c r="M45" s="1" t="s">
        <v>20</v>
      </c>
      <c r="N45" s="1">
        <v>300000</v>
      </c>
    </row>
    <row r="46" spans="1:15" x14ac:dyDescent="0.3">
      <c r="A46" s="1" t="s">
        <v>16</v>
      </c>
      <c r="B46" s="1">
        <v>320000</v>
      </c>
      <c r="M46" s="1" t="s">
        <v>20</v>
      </c>
      <c r="N46" s="1">
        <v>230000</v>
      </c>
    </row>
    <row r="47" spans="1:15" x14ac:dyDescent="0.3">
      <c r="A47" s="1" t="s">
        <v>16</v>
      </c>
      <c r="B47" s="1">
        <v>350000</v>
      </c>
      <c r="M47" s="1" t="s">
        <v>20</v>
      </c>
      <c r="N47" s="1">
        <v>260000</v>
      </c>
    </row>
    <row r="48" spans="1:15" x14ac:dyDescent="0.3">
      <c r="A48" s="1" t="s">
        <v>16</v>
      </c>
      <c r="B48" s="1">
        <v>360000</v>
      </c>
      <c r="M48" s="1" t="s">
        <v>20</v>
      </c>
      <c r="N48" s="1">
        <v>267451</v>
      </c>
      <c r="O48" s="1"/>
    </row>
    <row r="49" spans="1:15" x14ac:dyDescent="0.3">
      <c r="A49" s="1" t="s">
        <v>16</v>
      </c>
      <c r="B49" s="1">
        <v>360000</v>
      </c>
      <c r="M49" s="1" t="s">
        <v>20</v>
      </c>
      <c r="N49" s="1">
        <v>300000</v>
      </c>
    </row>
    <row r="50" spans="1:15" x14ac:dyDescent="0.3">
      <c r="A50" s="1" t="s">
        <v>16</v>
      </c>
      <c r="B50" s="1">
        <v>380000</v>
      </c>
      <c r="M50" s="1" t="s">
        <v>20</v>
      </c>
      <c r="N50" s="1">
        <v>220000</v>
      </c>
    </row>
    <row r="51" spans="1:15" x14ac:dyDescent="0.3">
      <c r="A51" s="1" t="s">
        <v>16</v>
      </c>
      <c r="B51" s="1">
        <v>261428</v>
      </c>
      <c r="M51" s="1" t="s">
        <v>20</v>
      </c>
      <c r="N51" s="1">
        <v>300000</v>
      </c>
    </row>
    <row r="52" spans="1:15" x14ac:dyDescent="0.3">
      <c r="A52" s="1" t="s">
        <v>16</v>
      </c>
      <c r="B52" s="1">
        <v>261428</v>
      </c>
      <c r="M52" s="1" t="s">
        <v>20</v>
      </c>
      <c r="N52" s="1">
        <v>300000</v>
      </c>
    </row>
    <row r="53" spans="1:15" x14ac:dyDescent="0.3">
      <c r="A53" s="1" t="s">
        <v>16</v>
      </c>
      <c r="B53" s="1">
        <v>261428</v>
      </c>
      <c r="M53" s="1" t="s">
        <v>20</v>
      </c>
      <c r="N53" s="1">
        <v>280000</v>
      </c>
    </row>
    <row r="54" spans="1:15" x14ac:dyDescent="0.3">
      <c r="M54" s="1" t="s">
        <v>20</v>
      </c>
      <c r="N54" s="1">
        <v>216000</v>
      </c>
    </row>
    <row r="55" spans="1:15" x14ac:dyDescent="0.3">
      <c r="M55" s="1" t="s">
        <v>20</v>
      </c>
      <c r="N55" s="1">
        <v>300000</v>
      </c>
    </row>
    <row r="56" spans="1:15" x14ac:dyDescent="0.3">
      <c r="M56" s="1" t="s">
        <v>20</v>
      </c>
      <c r="N56" s="1">
        <v>240000</v>
      </c>
    </row>
    <row r="57" spans="1:15" x14ac:dyDescent="0.3">
      <c r="M57" s="1" t="s">
        <v>20</v>
      </c>
      <c r="N57" s="1">
        <v>267451</v>
      </c>
      <c r="O57" s="1">
        <v>940000</v>
      </c>
    </row>
    <row r="58" spans="1:15" x14ac:dyDescent="0.3">
      <c r="M58" s="1" t="s">
        <v>20</v>
      </c>
      <c r="N58" s="1">
        <v>236000</v>
      </c>
    </row>
    <row r="59" spans="1:15" x14ac:dyDescent="0.3">
      <c r="M59" s="1" t="s">
        <v>20</v>
      </c>
      <c r="N59" s="1">
        <v>350000</v>
      </c>
    </row>
    <row r="60" spans="1:15" x14ac:dyDescent="0.3">
      <c r="M60" s="1" t="s">
        <v>20</v>
      </c>
      <c r="N60" s="1">
        <v>210000</v>
      </c>
    </row>
    <row r="61" spans="1:15" x14ac:dyDescent="0.3">
      <c r="M61" s="1" t="s">
        <v>20</v>
      </c>
      <c r="N61" s="1">
        <v>250000</v>
      </c>
    </row>
    <row r="62" spans="1:15" x14ac:dyDescent="0.3">
      <c r="M62" s="1" t="s">
        <v>20</v>
      </c>
      <c r="N62" s="1">
        <v>360000</v>
      </c>
    </row>
    <row r="63" spans="1:15" x14ac:dyDescent="0.3">
      <c r="M63" s="1" t="s">
        <v>20</v>
      </c>
      <c r="N63" s="1">
        <v>250000</v>
      </c>
    </row>
    <row r="64" spans="1:15" x14ac:dyDescent="0.3">
      <c r="M64" s="1" t="s">
        <v>20</v>
      </c>
      <c r="N64" s="1">
        <v>250000</v>
      </c>
    </row>
    <row r="65" spans="13:15" x14ac:dyDescent="0.3">
      <c r="M65" s="1" t="s">
        <v>20</v>
      </c>
      <c r="N65" s="1">
        <v>220000</v>
      </c>
    </row>
    <row r="66" spans="13:15" x14ac:dyDescent="0.3">
      <c r="M66" s="1" t="s">
        <v>20</v>
      </c>
      <c r="N66" s="1">
        <v>265000</v>
      </c>
    </row>
    <row r="67" spans="13:15" x14ac:dyDescent="0.3">
      <c r="M67" s="1" t="s">
        <v>20</v>
      </c>
      <c r="N67" s="1">
        <v>260000</v>
      </c>
    </row>
    <row r="68" spans="13:15" x14ac:dyDescent="0.3">
      <c r="M68" s="1" t="s">
        <v>20</v>
      </c>
      <c r="N68" s="1">
        <v>300000</v>
      </c>
    </row>
    <row r="69" spans="13:15" x14ac:dyDescent="0.3">
      <c r="M69" s="1" t="s">
        <v>20</v>
      </c>
      <c r="N69" s="1">
        <v>300000</v>
      </c>
    </row>
    <row r="70" spans="13:15" x14ac:dyDescent="0.3">
      <c r="M70" s="1" t="s">
        <v>20</v>
      </c>
      <c r="N70" s="1">
        <v>240000</v>
      </c>
    </row>
    <row r="71" spans="13:15" x14ac:dyDescent="0.3">
      <c r="M71" s="1" t="s">
        <v>20</v>
      </c>
      <c r="N71" s="1">
        <v>267451</v>
      </c>
      <c r="O71" s="1">
        <v>690000</v>
      </c>
    </row>
    <row r="72" spans="13:15" x14ac:dyDescent="0.3">
      <c r="M72" s="1" t="s">
        <v>20</v>
      </c>
      <c r="N72" s="1">
        <v>270000</v>
      </c>
    </row>
    <row r="73" spans="13:15" x14ac:dyDescent="0.3">
      <c r="M73" s="1" t="s">
        <v>20</v>
      </c>
      <c r="N73" s="1">
        <v>240000</v>
      </c>
    </row>
    <row r="74" spans="13:15" x14ac:dyDescent="0.3">
      <c r="M74" s="1" t="s">
        <v>20</v>
      </c>
      <c r="N74" s="1">
        <v>340000</v>
      </c>
    </row>
    <row r="75" spans="13:15" x14ac:dyDescent="0.3">
      <c r="M75" s="1" t="s">
        <v>20</v>
      </c>
      <c r="N75" s="1">
        <v>250000</v>
      </c>
    </row>
    <row r="76" spans="13:15" x14ac:dyDescent="0.3">
      <c r="M76" s="1" t="s">
        <v>20</v>
      </c>
      <c r="N76" s="1">
        <v>300000</v>
      </c>
    </row>
    <row r="77" spans="13:15" x14ac:dyDescent="0.3">
      <c r="M77" s="1" t="s">
        <v>20</v>
      </c>
      <c r="N77" s="1">
        <v>285000</v>
      </c>
    </row>
    <row r="78" spans="13:15" x14ac:dyDescent="0.3">
      <c r="M78" s="1" t="s">
        <v>20</v>
      </c>
      <c r="N78" s="1">
        <v>267451</v>
      </c>
      <c r="O78" s="1">
        <v>500000</v>
      </c>
    </row>
    <row r="79" spans="13:15" x14ac:dyDescent="0.3">
      <c r="M79" s="1" t="s">
        <v>20</v>
      </c>
      <c r="N79" s="1">
        <v>250000</v>
      </c>
    </row>
    <row r="80" spans="13:15" x14ac:dyDescent="0.3">
      <c r="M80" s="1" t="s">
        <v>20</v>
      </c>
      <c r="N80" s="1">
        <v>290000</v>
      </c>
    </row>
    <row r="81" spans="13:15" x14ac:dyDescent="0.3">
      <c r="M81" s="1" t="s">
        <v>20</v>
      </c>
      <c r="N81" s="1">
        <v>267451</v>
      </c>
      <c r="O81" s="1">
        <v>500000</v>
      </c>
    </row>
    <row r="82" spans="13:15" x14ac:dyDescent="0.3">
      <c r="M82" s="1" t="s">
        <v>20</v>
      </c>
      <c r="N82" s="1">
        <v>267451</v>
      </c>
      <c r="O82" s="1">
        <v>650000</v>
      </c>
    </row>
    <row r="83" spans="13:15" x14ac:dyDescent="0.3">
      <c r="M83" s="1" t="s">
        <v>20</v>
      </c>
      <c r="N83" s="1">
        <v>265000</v>
      </c>
    </row>
    <row r="84" spans="13:15" x14ac:dyDescent="0.3">
      <c r="M84" s="1" t="s">
        <v>20</v>
      </c>
      <c r="N84" s="1">
        <v>280000</v>
      </c>
    </row>
    <row r="85" spans="13:15" x14ac:dyDescent="0.3">
      <c r="M85" s="1" t="s">
        <v>20</v>
      </c>
      <c r="N85" s="1">
        <v>264000</v>
      </c>
    </row>
    <row r="86" spans="13:15" x14ac:dyDescent="0.3">
      <c r="M86" s="1" t="s">
        <v>20</v>
      </c>
      <c r="N86" s="1">
        <v>270000</v>
      </c>
    </row>
    <row r="87" spans="13:15" x14ac:dyDescent="0.3">
      <c r="M87" s="1" t="s">
        <v>20</v>
      </c>
      <c r="N87" s="1">
        <v>250000</v>
      </c>
    </row>
    <row r="88" spans="13:15" x14ac:dyDescent="0.3">
      <c r="M88" s="1" t="s">
        <v>20</v>
      </c>
      <c r="N88" s="1">
        <v>300000</v>
      </c>
    </row>
    <row r="89" spans="13:15" x14ac:dyDescent="0.3">
      <c r="M89" s="1" t="s">
        <v>20</v>
      </c>
      <c r="N89" s="1">
        <v>210000</v>
      </c>
    </row>
    <row r="90" spans="13:15" x14ac:dyDescent="0.3">
      <c r="M90" s="1" t="s">
        <v>20</v>
      </c>
      <c r="N90" s="1">
        <v>250000</v>
      </c>
    </row>
    <row r="91" spans="13:15" x14ac:dyDescent="0.3">
      <c r="M91" s="1" t="s">
        <v>20</v>
      </c>
      <c r="N91" s="1">
        <v>300000</v>
      </c>
    </row>
    <row r="92" spans="13:15" x14ac:dyDescent="0.3">
      <c r="M92" s="1" t="s">
        <v>20</v>
      </c>
      <c r="N92" s="1">
        <v>216000</v>
      </c>
    </row>
    <row r="93" spans="13:15" x14ac:dyDescent="0.3">
      <c r="M93" s="1" t="s">
        <v>20</v>
      </c>
      <c r="N93" s="1">
        <v>267451</v>
      </c>
      <c r="O93" s="1">
        <v>400000</v>
      </c>
    </row>
    <row r="94" spans="13:15" x14ac:dyDescent="0.3">
      <c r="M94" s="1" t="s">
        <v>20</v>
      </c>
      <c r="N94" s="1">
        <v>275000</v>
      </c>
    </row>
    <row r="95" spans="13:15" x14ac:dyDescent="0.3">
      <c r="M95" s="1" t="s">
        <v>20</v>
      </c>
      <c r="N95" s="1">
        <v>295000</v>
      </c>
    </row>
  </sheetData>
  <sortState xmlns:xlrd2="http://schemas.microsoft.com/office/spreadsheetml/2017/richdata2" ref="A2:B53">
    <sortCondition ref="B1:B5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FE8C-EC96-4937-884A-31DEB311253A}">
  <dimension ref="A1:L95"/>
  <sheetViews>
    <sheetView workbookViewId="0">
      <selection activeCell="I1" sqref="I1:J1"/>
    </sheetView>
  </sheetViews>
  <sheetFormatPr defaultRowHeight="14.4" x14ac:dyDescent="0.3"/>
  <sheetData>
    <row r="1" spans="1:12" x14ac:dyDescent="0.3">
      <c r="A1" s="15" t="s">
        <v>8</v>
      </c>
      <c r="B1" s="15" t="s">
        <v>11</v>
      </c>
      <c r="C1" s="1"/>
      <c r="D1" s="1"/>
      <c r="E1" s="15" t="s">
        <v>8</v>
      </c>
      <c r="F1" s="15" t="s">
        <v>11</v>
      </c>
      <c r="I1" s="15" t="s">
        <v>16</v>
      </c>
      <c r="J1" s="15" t="s">
        <v>20</v>
      </c>
    </row>
    <row r="2" spans="1:12" x14ac:dyDescent="0.3">
      <c r="A2" s="1" t="s">
        <v>16</v>
      </c>
      <c r="B2" s="1">
        <v>200000</v>
      </c>
      <c r="C2" s="1"/>
      <c r="D2" s="1"/>
      <c r="E2" s="1" t="s">
        <v>20</v>
      </c>
      <c r="F2" s="1">
        <v>200000</v>
      </c>
      <c r="H2" t="s">
        <v>53</v>
      </c>
      <c r="I2">
        <f>MEDIAN(B1:B53)</f>
        <v>257500</v>
      </c>
      <c r="J2">
        <f>MEDIAN(F1:F95)</f>
        <v>267451</v>
      </c>
    </row>
    <row r="3" spans="1:12" x14ac:dyDescent="0.3">
      <c r="A3" s="1" t="s">
        <v>16</v>
      </c>
      <c r="B3" s="1">
        <v>200000</v>
      </c>
      <c r="C3" s="1"/>
      <c r="D3" s="1"/>
      <c r="E3" s="1" t="s">
        <v>20</v>
      </c>
      <c r="F3" s="1">
        <v>250000</v>
      </c>
    </row>
    <row r="4" spans="1:12" x14ac:dyDescent="0.3">
      <c r="A4" s="1" t="s">
        <v>16</v>
      </c>
      <c r="B4" s="1">
        <v>261428</v>
      </c>
      <c r="C4" s="1"/>
      <c r="D4" s="1"/>
      <c r="E4" s="1" t="s">
        <v>20</v>
      </c>
      <c r="F4" s="1">
        <v>267451</v>
      </c>
    </row>
    <row r="5" spans="1:12" x14ac:dyDescent="0.3">
      <c r="A5" s="1" t="s">
        <v>16</v>
      </c>
      <c r="B5" s="1">
        <v>204000</v>
      </c>
      <c r="C5" s="1"/>
      <c r="D5" s="1"/>
      <c r="E5" s="1" t="s">
        <v>20</v>
      </c>
      <c r="F5" s="1">
        <v>252000</v>
      </c>
      <c r="J5" s="7" t="s">
        <v>57</v>
      </c>
    </row>
    <row r="6" spans="1:12" x14ac:dyDescent="0.3">
      <c r="A6" s="1" t="s">
        <v>16</v>
      </c>
      <c r="B6" s="1">
        <v>210000</v>
      </c>
      <c r="C6" s="1"/>
      <c r="D6" s="1"/>
      <c r="E6" s="1" t="s">
        <v>20</v>
      </c>
      <c r="F6" s="1">
        <v>250000</v>
      </c>
      <c r="I6" s="14" t="s">
        <v>54</v>
      </c>
      <c r="J6" s="14"/>
      <c r="K6" s="14"/>
      <c r="L6" s="14"/>
    </row>
    <row r="7" spans="1:12" x14ac:dyDescent="0.3">
      <c r="A7" s="1" t="s">
        <v>16</v>
      </c>
      <c r="B7" s="1">
        <v>210000</v>
      </c>
      <c r="C7" s="1"/>
      <c r="D7" s="1"/>
      <c r="E7" s="1" t="s">
        <v>20</v>
      </c>
      <c r="F7" s="1">
        <v>218000</v>
      </c>
    </row>
    <row r="8" spans="1:12" x14ac:dyDescent="0.3">
      <c r="A8" s="1" t="s">
        <v>16</v>
      </c>
      <c r="B8" s="1">
        <v>216000</v>
      </c>
      <c r="C8" s="1"/>
      <c r="D8" s="1"/>
      <c r="E8" s="1" t="s">
        <v>20</v>
      </c>
      <c r="F8" s="1">
        <v>200000</v>
      </c>
    </row>
    <row r="9" spans="1:12" x14ac:dyDescent="0.3">
      <c r="A9" s="1" t="s">
        <v>16</v>
      </c>
      <c r="B9" s="1">
        <v>220000</v>
      </c>
      <c r="C9" s="1"/>
      <c r="D9" s="1"/>
      <c r="E9" s="1" t="s">
        <v>20</v>
      </c>
      <c r="F9" s="1">
        <v>300000</v>
      </c>
    </row>
    <row r="10" spans="1:12" x14ac:dyDescent="0.3">
      <c r="A10" s="1" t="s">
        <v>16</v>
      </c>
      <c r="B10" s="1">
        <v>220000</v>
      </c>
      <c r="C10" s="1"/>
      <c r="D10" s="1"/>
      <c r="E10" s="1" t="s">
        <v>20</v>
      </c>
      <c r="F10" s="1">
        <v>236000</v>
      </c>
    </row>
    <row r="11" spans="1:12" x14ac:dyDescent="0.3">
      <c r="A11" s="1" t="s">
        <v>16</v>
      </c>
      <c r="B11" s="1">
        <v>225000</v>
      </c>
      <c r="C11" s="1"/>
      <c r="D11" s="1"/>
      <c r="E11" s="1" t="s">
        <v>20</v>
      </c>
      <c r="F11" s="1">
        <v>267451</v>
      </c>
    </row>
    <row r="12" spans="1:12" x14ac:dyDescent="0.3">
      <c r="A12" s="1" t="s">
        <v>16</v>
      </c>
      <c r="B12" s="1">
        <v>233000</v>
      </c>
      <c r="C12" s="1"/>
      <c r="D12" s="1"/>
      <c r="E12" s="1" t="s">
        <v>20</v>
      </c>
      <c r="F12" s="1">
        <v>300000</v>
      </c>
    </row>
    <row r="13" spans="1:12" x14ac:dyDescent="0.3">
      <c r="A13" s="1" t="s">
        <v>16</v>
      </c>
      <c r="B13" s="1">
        <v>240000</v>
      </c>
      <c r="C13" s="1"/>
      <c r="D13" s="1"/>
      <c r="E13" s="1" t="s">
        <v>20</v>
      </c>
      <c r="F13" s="1">
        <v>360000</v>
      </c>
    </row>
    <row r="14" spans="1:12" x14ac:dyDescent="0.3">
      <c r="A14" s="1" t="s">
        <v>16</v>
      </c>
      <c r="B14" s="1">
        <v>240000</v>
      </c>
      <c r="C14" s="1"/>
      <c r="D14" s="1"/>
      <c r="E14" s="1" t="s">
        <v>20</v>
      </c>
      <c r="F14" s="1">
        <v>240000</v>
      </c>
    </row>
    <row r="15" spans="1:12" x14ac:dyDescent="0.3">
      <c r="A15" s="1" t="s">
        <v>16</v>
      </c>
      <c r="B15" s="1">
        <v>240000</v>
      </c>
      <c r="C15" s="1"/>
      <c r="D15" s="1"/>
      <c r="E15" s="1" t="s">
        <v>20</v>
      </c>
      <c r="F15" s="1">
        <v>350000</v>
      </c>
    </row>
    <row r="16" spans="1:12" x14ac:dyDescent="0.3">
      <c r="A16" s="1" t="s">
        <v>16</v>
      </c>
      <c r="B16" s="1">
        <v>240000</v>
      </c>
      <c r="C16" s="1"/>
      <c r="D16" s="1"/>
      <c r="E16" s="1" t="s">
        <v>20</v>
      </c>
      <c r="F16" s="1">
        <v>260000</v>
      </c>
    </row>
    <row r="17" spans="1:6" x14ac:dyDescent="0.3">
      <c r="A17" s="1" t="s">
        <v>16</v>
      </c>
      <c r="B17" s="1">
        <v>240000</v>
      </c>
      <c r="C17" s="1"/>
      <c r="D17" s="1"/>
      <c r="E17" s="1" t="s">
        <v>20</v>
      </c>
      <c r="F17" s="1">
        <v>267451</v>
      </c>
    </row>
    <row r="18" spans="1:6" x14ac:dyDescent="0.3">
      <c r="A18" s="1" t="s">
        <v>16</v>
      </c>
      <c r="B18" s="1">
        <v>240000</v>
      </c>
      <c r="C18" s="1"/>
      <c r="D18" s="1"/>
      <c r="E18" s="1" t="s">
        <v>20</v>
      </c>
      <c r="F18" s="1">
        <v>287000</v>
      </c>
    </row>
    <row r="19" spans="1:6" x14ac:dyDescent="0.3">
      <c r="A19" s="1" t="s">
        <v>16</v>
      </c>
      <c r="B19" s="1">
        <v>250000</v>
      </c>
      <c r="C19" s="1"/>
      <c r="D19" s="1"/>
      <c r="E19" s="1" t="s">
        <v>20</v>
      </c>
      <c r="F19" s="1">
        <v>200000</v>
      </c>
    </row>
    <row r="20" spans="1:6" x14ac:dyDescent="0.3">
      <c r="A20" s="1" t="s">
        <v>16</v>
      </c>
      <c r="B20" s="1">
        <v>250000</v>
      </c>
      <c r="C20" s="1"/>
      <c r="D20" s="1"/>
      <c r="E20" s="1" t="s">
        <v>20</v>
      </c>
      <c r="F20" s="1">
        <v>204000</v>
      </c>
    </row>
    <row r="21" spans="1:6" x14ac:dyDescent="0.3">
      <c r="A21" s="1" t="s">
        <v>16</v>
      </c>
      <c r="B21" s="1">
        <v>250000</v>
      </c>
      <c r="C21" s="1"/>
      <c r="D21" s="1"/>
      <c r="E21" s="1" t="s">
        <v>20</v>
      </c>
      <c r="F21" s="1">
        <v>250000</v>
      </c>
    </row>
    <row r="22" spans="1:6" x14ac:dyDescent="0.3">
      <c r="A22" s="1" t="s">
        <v>16</v>
      </c>
      <c r="B22" s="1">
        <v>250000</v>
      </c>
      <c r="C22" s="1"/>
      <c r="D22" s="1"/>
      <c r="E22" s="1" t="s">
        <v>20</v>
      </c>
      <c r="F22" s="1">
        <v>240000</v>
      </c>
    </row>
    <row r="23" spans="1:6" x14ac:dyDescent="0.3">
      <c r="A23" s="1" t="s">
        <v>16</v>
      </c>
      <c r="B23" s="1">
        <v>250000</v>
      </c>
      <c r="C23" s="1"/>
      <c r="D23" s="1"/>
      <c r="E23" s="1" t="s">
        <v>20</v>
      </c>
      <c r="F23" s="1">
        <v>360000</v>
      </c>
    </row>
    <row r="24" spans="1:6" x14ac:dyDescent="0.3">
      <c r="A24" s="1" t="s">
        <v>16</v>
      </c>
      <c r="B24" s="1">
        <v>250000</v>
      </c>
      <c r="C24" s="1"/>
      <c r="D24" s="1"/>
      <c r="E24" s="1" t="s">
        <v>20</v>
      </c>
      <c r="F24" s="1">
        <v>268000</v>
      </c>
    </row>
    <row r="25" spans="1:6" x14ac:dyDescent="0.3">
      <c r="A25" s="1" t="s">
        <v>16</v>
      </c>
      <c r="B25" s="1">
        <v>250000</v>
      </c>
      <c r="C25" s="1"/>
      <c r="D25" s="1"/>
      <c r="E25" s="1" t="s">
        <v>20</v>
      </c>
      <c r="F25" s="1">
        <v>265000</v>
      </c>
    </row>
    <row r="26" spans="1:6" x14ac:dyDescent="0.3">
      <c r="A26" s="1" t="s">
        <v>16</v>
      </c>
      <c r="B26" s="1">
        <v>250000</v>
      </c>
      <c r="C26" s="1"/>
      <c r="D26" s="1"/>
      <c r="E26" s="1" t="s">
        <v>20</v>
      </c>
      <c r="F26" s="1">
        <v>260000</v>
      </c>
    </row>
    <row r="27" spans="1:6" x14ac:dyDescent="0.3">
      <c r="A27" s="1" t="s">
        <v>16</v>
      </c>
      <c r="B27" s="1">
        <v>252000</v>
      </c>
      <c r="C27" s="1"/>
      <c r="D27" s="1"/>
      <c r="E27" s="1" t="s">
        <v>20</v>
      </c>
      <c r="F27" s="1">
        <v>300000</v>
      </c>
    </row>
    <row r="28" spans="1:6" x14ac:dyDescent="0.3">
      <c r="A28" s="1" t="s">
        <v>16</v>
      </c>
      <c r="B28" s="1">
        <v>255000</v>
      </c>
      <c r="C28" s="1"/>
      <c r="D28" s="1"/>
      <c r="E28" s="1" t="s">
        <v>20</v>
      </c>
      <c r="F28" s="1">
        <v>240000</v>
      </c>
    </row>
    <row r="29" spans="1:6" x14ac:dyDescent="0.3">
      <c r="A29" s="1" t="s">
        <v>16</v>
      </c>
      <c r="B29" s="1">
        <v>260000</v>
      </c>
      <c r="C29" s="1"/>
      <c r="D29" s="1"/>
      <c r="E29" s="1" t="s">
        <v>20</v>
      </c>
      <c r="F29" s="1">
        <v>240000</v>
      </c>
    </row>
    <row r="30" spans="1:6" x14ac:dyDescent="0.3">
      <c r="A30" s="1" t="s">
        <v>16</v>
      </c>
      <c r="B30" s="1">
        <v>260000</v>
      </c>
      <c r="C30" s="1"/>
      <c r="D30" s="1"/>
      <c r="E30" s="1" t="s">
        <v>20</v>
      </c>
      <c r="F30" s="1">
        <v>275000</v>
      </c>
    </row>
    <row r="31" spans="1:6" x14ac:dyDescent="0.3">
      <c r="A31" s="1" t="s">
        <v>16</v>
      </c>
      <c r="B31" s="1">
        <v>260000</v>
      </c>
      <c r="C31" s="1"/>
      <c r="D31" s="1"/>
      <c r="E31" s="1" t="s">
        <v>20</v>
      </c>
      <c r="F31" s="1">
        <v>275000</v>
      </c>
    </row>
    <row r="32" spans="1:6" x14ac:dyDescent="0.3">
      <c r="A32" s="1" t="s">
        <v>16</v>
      </c>
      <c r="B32" s="1">
        <v>265000</v>
      </c>
      <c r="C32" s="1"/>
      <c r="D32" s="1"/>
      <c r="E32" s="1" t="s">
        <v>20</v>
      </c>
      <c r="F32" s="1">
        <v>360000</v>
      </c>
    </row>
    <row r="33" spans="1:6" x14ac:dyDescent="0.3">
      <c r="A33" s="1" t="s">
        <v>16</v>
      </c>
      <c r="B33" s="1">
        <v>265000</v>
      </c>
      <c r="C33" s="1"/>
      <c r="D33" s="1"/>
      <c r="E33" s="1" t="s">
        <v>20</v>
      </c>
      <c r="F33" s="1">
        <v>240000</v>
      </c>
    </row>
    <row r="34" spans="1:6" x14ac:dyDescent="0.3">
      <c r="A34" s="1" t="s">
        <v>16</v>
      </c>
      <c r="B34" s="1">
        <v>265000</v>
      </c>
      <c r="C34" s="1"/>
      <c r="D34" s="1"/>
      <c r="E34" s="1" t="s">
        <v>20</v>
      </c>
      <c r="F34" s="1">
        <v>240000</v>
      </c>
    </row>
    <row r="35" spans="1:6" x14ac:dyDescent="0.3">
      <c r="A35" s="1" t="s">
        <v>16</v>
      </c>
      <c r="B35" s="1">
        <v>275000</v>
      </c>
      <c r="C35" s="1"/>
      <c r="D35" s="1"/>
      <c r="E35" s="1" t="s">
        <v>20</v>
      </c>
      <c r="F35" s="1">
        <v>218000</v>
      </c>
    </row>
    <row r="36" spans="1:6" x14ac:dyDescent="0.3">
      <c r="A36" s="1" t="s">
        <v>16</v>
      </c>
      <c r="B36" s="1">
        <v>275000</v>
      </c>
      <c r="C36" s="1"/>
      <c r="D36" s="1"/>
      <c r="E36" s="1" t="s">
        <v>20</v>
      </c>
      <c r="F36" s="1">
        <v>336000</v>
      </c>
    </row>
    <row r="37" spans="1:6" x14ac:dyDescent="0.3">
      <c r="A37" s="1" t="s">
        <v>16</v>
      </c>
      <c r="B37" s="1">
        <v>276000</v>
      </c>
      <c r="C37" s="1"/>
      <c r="D37" s="1"/>
      <c r="E37" s="1" t="s">
        <v>20</v>
      </c>
      <c r="F37" s="1">
        <v>230000</v>
      </c>
    </row>
    <row r="38" spans="1:6" x14ac:dyDescent="0.3">
      <c r="A38" s="1" t="s">
        <v>16</v>
      </c>
      <c r="B38" s="1">
        <v>276000</v>
      </c>
      <c r="C38" s="1"/>
      <c r="D38" s="1"/>
      <c r="E38" s="1" t="s">
        <v>20</v>
      </c>
      <c r="F38" s="1">
        <v>267451</v>
      </c>
    </row>
    <row r="39" spans="1:6" x14ac:dyDescent="0.3">
      <c r="A39" s="1" t="s">
        <v>16</v>
      </c>
      <c r="B39" s="1">
        <v>278000</v>
      </c>
      <c r="C39" s="1"/>
      <c r="D39" s="1"/>
      <c r="E39" s="1" t="s">
        <v>20</v>
      </c>
      <c r="F39" s="1">
        <v>270000</v>
      </c>
    </row>
    <row r="40" spans="1:6" x14ac:dyDescent="0.3">
      <c r="A40" s="1" t="s">
        <v>16</v>
      </c>
      <c r="B40" s="1">
        <v>300000</v>
      </c>
      <c r="C40" s="1"/>
      <c r="D40" s="1"/>
      <c r="E40" s="1" t="s">
        <v>20</v>
      </c>
      <c r="F40" s="1">
        <v>300000</v>
      </c>
    </row>
    <row r="41" spans="1:6" x14ac:dyDescent="0.3">
      <c r="A41" s="1" t="s">
        <v>16</v>
      </c>
      <c r="B41" s="1">
        <v>300000</v>
      </c>
      <c r="C41" s="1"/>
      <c r="D41" s="1"/>
      <c r="E41" s="1" t="s">
        <v>20</v>
      </c>
      <c r="F41" s="1">
        <v>300000</v>
      </c>
    </row>
    <row r="42" spans="1:6" x14ac:dyDescent="0.3">
      <c r="A42" s="1" t="s">
        <v>16</v>
      </c>
      <c r="B42" s="1">
        <v>300000</v>
      </c>
      <c r="C42" s="1"/>
      <c r="D42" s="1"/>
      <c r="E42" s="1" t="s">
        <v>20</v>
      </c>
      <c r="F42" s="1">
        <v>300000</v>
      </c>
    </row>
    <row r="43" spans="1:6" x14ac:dyDescent="0.3">
      <c r="A43" s="1" t="s">
        <v>16</v>
      </c>
      <c r="B43" s="1">
        <v>300000</v>
      </c>
      <c r="C43" s="1"/>
      <c r="D43" s="1"/>
      <c r="E43" s="1" t="s">
        <v>20</v>
      </c>
      <c r="F43" s="1">
        <v>267451</v>
      </c>
    </row>
    <row r="44" spans="1:6" x14ac:dyDescent="0.3">
      <c r="A44" s="1" t="s">
        <v>16</v>
      </c>
      <c r="B44" s="1">
        <v>300000</v>
      </c>
      <c r="C44" s="1"/>
      <c r="D44" s="1"/>
      <c r="E44" s="1" t="s">
        <v>20</v>
      </c>
      <c r="F44" s="1">
        <v>220000</v>
      </c>
    </row>
    <row r="45" spans="1:6" x14ac:dyDescent="0.3">
      <c r="A45" s="1" t="s">
        <v>16</v>
      </c>
      <c r="B45" s="1">
        <v>300000</v>
      </c>
      <c r="C45" s="1"/>
      <c r="D45" s="1"/>
      <c r="E45" s="1" t="s">
        <v>20</v>
      </c>
      <c r="F45" s="1">
        <v>300000</v>
      </c>
    </row>
    <row r="46" spans="1:6" x14ac:dyDescent="0.3">
      <c r="A46" s="1" t="s">
        <v>16</v>
      </c>
      <c r="B46" s="1">
        <v>320000</v>
      </c>
      <c r="C46" s="1"/>
      <c r="D46" s="1"/>
      <c r="E46" s="1" t="s">
        <v>20</v>
      </c>
      <c r="F46" s="1">
        <v>230000</v>
      </c>
    </row>
    <row r="47" spans="1:6" x14ac:dyDescent="0.3">
      <c r="A47" s="1" t="s">
        <v>16</v>
      </c>
      <c r="B47" s="1">
        <v>350000</v>
      </c>
      <c r="C47" s="1"/>
      <c r="D47" s="1"/>
      <c r="E47" s="1" t="s">
        <v>20</v>
      </c>
      <c r="F47" s="1">
        <v>260000</v>
      </c>
    </row>
    <row r="48" spans="1:6" x14ac:dyDescent="0.3">
      <c r="A48" s="1" t="s">
        <v>16</v>
      </c>
      <c r="B48" s="1">
        <v>360000</v>
      </c>
      <c r="C48" s="1"/>
      <c r="D48" s="1"/>
      <c r="E48" s="1" t="s">
        <v>20</v>
      </c>
      <c r="F48" s="1">
        <v>267451</v>
      </c>
    </row>
    <row r="49" spans="1:6" x14ac:dyDescent="0.3">
      <c r="A49" s="1" t="s">
        <v>16</v>
      </c>
      <c r="B49" s="1">
        <v>360000</v>
      </c>
      <c r="C49" s="1"/>
      <c r="D49" s="1"/>
      <c r="E49" s="1" t="s">
        <v>20</v>
      </c>
      <c r="F49" s="1">
        <v>300000</v>
      </c>
    </row>
    <row r="50" spans="1:6" x14ac:dyDescent="0.3">
      <c r="A50" s="1" t="s">
        <v>16</v>
      </c>
      <c r="B50" s="1">
        <v>380000</v>
      </c>
      <c r="C50" s="1"/>
      <c r="D50" s="1"/>
      <c r="E50" s="1" t="s">
        <v>20</v>
      </c>
      <c r="F50" s="1">
        <v>220000</v>
      </c>
    </row>
    <row r="51" spans="1:6" x14ac:dyDescent="0.3">
      <c r="A51" s="1" t="s">
        <v>16</v>
      </c>
      <c r="B51" s="1">
        <v>261428</v>
      </c>
      <c r="C51" s="1"/>
      <c r="D51" s="1"/>
      <c r="E51" s="1" t="s">
        <v>20</v>
      </c>
      <c r="F51" s="1">
        <v>300000</v>
      </c>
    </row>
    <row r="52" spans="1:6" x14ac:dyDescent="0.3">
      <c r="A52" s="1" t="s">
        <v>16</v>
      </c>
      <c r="B52" s="1">
        <v>261428</v>
      </c>
      <c r="C52" s="1"/>
      <c r="D52" s="1"/>
      <c r="E52" s="1" t="s">
        <v>20</v>
      </c>
      <c r="F52" s="1">
        <v>300000</v>
      </c>
    </row>
    <row r="53" spans="1:6" x14ac:dyDescent="0.3">
      <c r="A53" s="1" t="s">
        <v>16</v>
      </c>
      <c r="B53" s="1">
        <v>261428</v>
      </c>
      <c r="C53" s="1"/>
      <c r="D53" s="1"/>
      <c r="E53" s="1" t="s">
        <v>20</v>
      </c>
      <c r="F53" s="1">
        <v>280000</v>
      </c>
    </row>
    <row r="54" spans="1:6" x14ac:dyDescent="0.3">
      <c r="C54" s="1"/>
      <c r="D54" s="1"/>
      <c r="E54" s="1" t="s">
        <v>20</v>
      </c>
      <c r="F54" s="1">
        <v>216000</v>
      </c>
    </row>
    <row r="55" spans="1:6" x14ac:dyDescent="0.3">
      <c r="C55" s="1"/>
      <c r="D55" s="1"/>
      <c r="E55" s="1" t="s">
        <v>20</v>
      </c>
      <c r="F55" s="1">
        <v>300000</v>
      </c>
    </row>
    <row r="56" spans="1:6" x14ac:dyDescent="0.3">
      <c r="C56" s="1"/>
      <c r="D56" s="1"/>
      <c r="E56" s="1" t="s">
        <v>20</v>
      </c>
      <c r="F56" s="1">
        <v>240000</v>
      </c>
    </row>
    <row r="57" spans="1:6" x14ac:dyDescent="0.3">
      <c r="C57" s="1"/>
      <c r="D57" s="1"/>
      <c r="E57" s="1" t="s">
        <v>20</v>
      </c>
      <c r="F57" s="1">
        <v>267451</v>
      </c>
    </row>
    <row r="58" spans="1:6" x14ac:dyDescent="0.3">
      <c r="C58" s="1"/>
      <c r="D58" s="1"/>
      <c r="E58" s="1" t="s">
        <v>20</v>
      </c>
      <c r="F58" s="1">
        <v>236000</v>
      </c>
    </row>
    <row r="59" spans="1:6" x14ac:dyDescent="0.3">
      <c r="C59" s="1"/>
      <c r="D59" s="1"/>
      <c r="E59" s="1" t="s">
        <v>20</v>
      </c>
      <c r="F59" s="1">
        <v>350000</v>
      </c>
    </row>
    <row r="60" spans="1:6" x14ac:dyDescent="0.3">
      <c r="C60" s="1"/>
      <c r="D60" s="1"/>
      <c r="E60" s="1" t="s">
        <v>20</v>
      </c>
      <c r="F60" s="1">
        <v>210000</v>
      </c>
    </row>
    <row r="61" spans="1:6" x14ac:dyDescent="0.3">
      <c r="C61" s="1"/>
      <c r="D61" s="1"/>
      <c r="E61" s="1" t="s">
        <v>20</v>
      </c>
      <c r="F61" s="1">
        <v>250000</v>
      </c>
    </row>
    <row r="62" spans="1:6" x14ac:dyDescent="0.3">
      <c r="C62" s="1"/>
      <c r="D62" s="1"/>
      <c r="E62" s="1" t="s">
        <v>20</v>
      </c>
      <c r="F62" s="1">
        <v>360000</v>
      </c>
    </row>
    <row r="63" spans="1:6" x14ac:dyDescent="0.3">
      <c r="C63" s="1"/>
      <c r="D63" s="1"/>
      <c r="E63" s="1" t="s">
        <v>20</v>
      </c>
      <c r="F63" s="1">
        <v>250000</v>
      </c>
    </row>
    <row r="64" spans="1:6" x14ac:dyDescent="0.3">
      <c r="C64" s="1"/>
      <c r="D64" s="1"/>
      <c r="E64" s="1" t="s">
        <v>20</v>
      </c>
      <c r="F64" s="1">
        <v>250000</v>
      </c>
    </row>
    <row r="65" spans="3:6" x14ac:dyDescent="0.3">
      <c r="C65" s="1"/>
      <c r="D65" s="1"/>
      <c r="E65" s="1" t="s">
        <v>20</v>
      </c>
      <c r="F65" s="1">
        <v>220000</v>
      </c>
    </row>
    <row r="66" spans="3:6" x14ac:dyDescent="0.3">
      <c r="C66" s="1"/>
      <c r="D66" s="1"/>
      <c r="E66" s="1" t="s">
        <v>20</v>
      </c>
      <c r="F66" s="1">
        <v>265000</v>
      </c>
    </row>
    <row r="67" spans="3:6" x14ac:dyDescent="0.3">
      <c r="C67" s="1"/>
      <c r="D67" s="1"/>
      <c r="E67" s="1" t="s">
        <v>20</v>
      </c>
      <c r="F67" s="1">
        <v>260000</v>
      </c>
    </row>
    <row r="68" spans="3:6" x14ac:dyDescent="0.3">
      <c r="C68" s="1"/>
      <c r="D68" s="1"/>
      <c r="E68" s="1" t="s">
        <v>20</v>
      </c>
      <c r="F68" s="1">
        <v>300000</v>
      </c>
    </row>
    <row r="69" spans="3:6" x14ac:dyDescent="0.3">
      <c r="C69" s="1"/>
      <c r="D69" s="1"/>
      <c r="E69" s="1" t="s">
        <v>20</v>
      </c>
      <c r="F69" s="1">
        <v>300000</v>
      </c>
    </row>
    <row r="70" spans="3:6" x14ac:dyDescent="0.3">
      <c r="C70" s="1"/>
      <c r="D70" s="1"/>
      <c r="E70" s="1" t="s">
        <v>20</v>
      </c>
      <c r="F70" s="1">
        <v>240000</v>
      </c>
    </row>
    <row r="71" spans="3:6" x14ac:dyDescent="0.3">
      <c r="C71" s="1"/>
      <c r="D71" s="1"/>
      <c r="E71" s="1" t="s">
        <v>20</v>
      </c>
      <c r="F71" s="1">
        <v>267451</v>
      </c>
    </row>
    <row r="72" spans="3:6" x14ac:dyDescent="0.3">
      <c r="C72" s="1"/>
      <c r="D72" s="1"/>
      <c r="E72" s="1" t="s">
        <v>20</v>
      </c>
      <c r="F72" s="1">
        <v>270000</v>
      </c>
    </row>
    <row r="73" spans="3:6" x14ac:dyDescent="0.3">
      <c r="C73" s="1"/>
      <c r="D73" s="1"/>
      <c r="E73" s="1" t="s">
        <v>20</v>
      </c>
      <c r="F73" s="1">
        <v>240000</v>
      </c>
    </row>
    <row r="74" spans="3:6" x14ac:dyDescent="0.3">
      <c r="C74" s="1"/>
      <c r="D74" s="1"/>
      <c r="E74" s="1" t="s">
        <v>20</v>
      </c>
      <c r="F74" s="1">
        <v>340000</v>
      </c>
    </row>
    <row r="75" spans="3:6" x14ac:dyDescent="0.3">
      <c r="C75" s="1"/>
      <c r="D75" s="1"/>
      <c r="E75" s="1" t="s">
        <v>20</v>
      </c>
      <c r="F75" s="1">
        <v>250000</v>
      </c>
    </row>
    <row r="76" spans="3:6" x14ac:dyDescent="0.3">
      <c r="C76" s="1"/>
      <c r="D76" s="1"/>
      <c r="E76" s="1" t="s">
        <v>20</v>
      </c>
      <c r="F76" s="1">
        <v>300000</v>
      </c>
    </row>
    <row r="77" spans="3:6" x14ac:dyDescent="0.3">
      <c r="C77" s="1"/>
      <c r="D77" s="1"/>
      <c r="E77" s="1" t="s">
        <v>20</v>
      </c>
      <c r="F77" s="1">
        <v>285000</v>
      </c>
    </row>
    <row r="78" spans="3:6" x14ac:dyDescent="0.3">
      <c r="C78" s="1"/>
      <c r="D78" s="1"/>
      <c r="E78" s="1" t="s">
        <v>20</v>
      </c>
      <c r="F78" s="1">
        <v>267451</v>
      </c>
    </row>
    <row r="79" spans="3:6" x14ac:dyDescent="0.3">
      <c r="C79" s="1"/>
      <c r="D79" s="1"/>
      <c r="E79" s="1" t="s">
        <v>20</v>
      </c>
      <c r="F79" s="1">
        <v>250000</v>
      </c>
    </row>
    <row r="80" spans="3:6" x14ac:dyDescent="0.3">
      <c r="C80" s="1"/>
      <c r="D80" s="1"/>
      <c r="E80" s="1" t="s">
        <v>20</v>
      </c>
      <c r="F80" s="1">
        <v>290000</v>
      </c>
    </row>
    <row r="81" spans="3:6" x14ac:dyDescent="0.3">
      <c r="C81" s="1"/>
      <c r="D81" s="1"/>
      <c r="E81" s="1" t="s">
        <v>20</v>
      </c>
      <c r="F81" s="1">
        <v>267451</v>
      </c>
    </row>
    <row r="82" spans="3:6" x14ac:dyDescent="0.3">
      <c r="C82" s="1"/>
      <c r="D82" s="1"/>
      <c r="E82" s="1" t="s">
        <v>20</v>
      </c>
      <c r="F82" s="1">
        <v>267451</v>
      </c>
    </row>
    <row r="83" spans="3:6" x14ac:dyDescent="0.3">
      <c r="C83" s="1"/>
      <c r="D83" s="1"/>
      <c r="E83" s="1" t="s">
        <v>20</v>
      </c>
      <c r="F83" s="1">
        <v>265000</v>
      </c>
    </row>
    <row r="84" spans="3:6" x14ac:dyDescent="0.3">
      <c r="C84" s="1"/>
      <c r="D84" s="1"/>
      <c r="E84" s="1" t="s">
        <v>20</v>
      </c>
      <c r="F84" s="1">
        <v>280000</v>
      </c>
    </row>
    <row r="85" spans="3:6" x14ac:dyDescent="0.3">
      <c r="C85" s="1"/>
      <c r="D85" s="1"/>
      <c r="E85" s="1" t="s">
        <v>20</v>
      </c>
      <c r="F85" s="1">
        <v>264000</v>
      </c>
    </row>
    <row r="86" spans="3:6" x14ac:dyDescent="0.3">
      <c r="C86" s="1"/>
      <c r="D86" s="1"/>
      <c r="E86" s="1" t="s">
        <v>20</v>
      </c>
      <c r="F86" s="1">
        <v>270000</v>
      </c>
    </row>
    <row r="87" spans="3:6" x14ac:dyDescent="0.3">
      <c r="C87" s="1"/>
      <c r="D87" s="1"/>
      <c r="E87" s="1" t="s">
        <v>20</v>
      </c>
      <c r="F87" s="1">
        <v>250000</v>
      </c>
    </row>
    <row r="88" spans="3:6" x14ac:dyDescent="0.3">
      <c r="C88" s="1"/>
      <c r="D88" s="1"/>
      <c r="E88" s="1" t="s">
        <v>20</v>
      </c>
      <c r="F88" s="1">
        <v>300000</v>
      </c>
    </row>
    <row r="89" spans="3:6" x14ac:dyDescent="0.3">
      <c r="C89" s="1"/>
      <c r="D89" s="1"/>
      <c r="E89" s="1" t="s">
        <v>20</v>
      </c>
      <c r="F89" s="1">
        <v>210000</v>
      </c>
    </row>
    <row r="90" spans="3:6" x14ac:dyDescent="0.3">
      <c r="C90" s="1"/>
      <c r="D90" s="1"/>
      <c r="E90" s="1" t="s">
        <v>20</v>
      </c>
      <c r="F90" s="1">
        <v>250000</v>
      </c>
    </row>
    <row r="91" spans="3:6" x14ac:dyDescent="0.3">
      <c r="C91" s="1"/>
      <c r="D91" s="1"/>
      <c r="E91" s="1" t="s">
        <v>20</v>
      </c>
      <c r="F91" s="1">
        <v>300000</v>
      </c>
    </row>
    <row r="92" spans="3:6" x14ac:dyDescent="0.3">
      <c r="C92" s="1"/>
      <c r="D92" s="1"/>
      <c r="E92" s="1" t="s">
        <v>20</v>
      </c>
      <c r="F92" s="1">
        <v>216000</v>
      </c>
    </row>
    <row r="93" spans="3:6" x14ac:dyDescent="0.3">
      <c r="C93" s="1"/>
      <c r="D93" s="1"/>
      <c r="E93" s="1" t="s">
        <v>20</v>
      </c>
      <c r="F93" s="1">
        <v>267451</v>
      </c>
    </row>
    <row r="94" spans="3:6" x14ac:dyDescent="0.3">
      <c r="C94" s="1"/>
      <c r="D94" s="1"/>
      <c r="E94" s="1" t="s">
        <v>20</v>
      </c>
      <c r="F94" s="1">
        <v>275000</v>
      </c>
    </row>
    <row r="95" spans="3:6" x14ac:dyDescent="0.3">
      <c r="C95" s="1"/>
      <c r="D95" s="1"/>
      <c r="E95" s="1" t="s">
        <v>20</v>
      </c>
      <c r="F95" s="1">
        <v>295000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A972-6DF8-47EA-9D1C-7D505EC1F7A3}">
  <dimension ref="A1:AC95"/>
  <sheetViews>
    <sheetView tabSelected="1" topLeftCell="S1" workbookViewId="0">
      <selection activeCell="AA1" sqref="AA1"/>
    </sheetView>
  </sheetViews>
  <sheetFormatPr defaultRowHeight="14.4" x14ac:dyDescent="0.3"/>
  <cols>
    <col min="5" max="5" width="12" bestFit="1" customWidth="1"/>
    <col min="6" max="6" width="11" bestFit="1" customWidth="1"/>
    <col min="14" max="14" width="12" bestFit="1" customWidth="1"/>
    <col min="15" max="15" width="11" bestFit="1" customWidth="1"/>
    <col min="23" max="24" width="11" bestFit="1" customWidth="1"/>
    <col min="27" max="27" width="11" bestFit="1" customWidth="1"/>
    <col min="29" max="29" width="11" bestFit="1" customWidth="1"/>
  </cols>
  <sheetData>
    <row r="1" spans="1:29" x14ac:dyDescent="0.3">
      <c r="A1" s="15" t="s">
        <v>8</v>
      </c>
      <c r="B1" s="15" t="s">
        <v>11</v>
      </c>
      <c r="C1" s="15" t="s">
        <v>9</v>
      </c>
      <c r="D1" s="18" t="s">
        <v>34</v>
      </c>
      <c r="E1" s="18" t="s">
        <v>30</v>
      </c>
      <c r="F1" s="18" t="s">
        <v>31</v>
      </c>
      <c r="N1" s="4"/>
      <c r="O1" s="19" t="s">
        <v>42</v>
      </c>
      <c r="P1" s="4"/>
      <c r="R1" s="2"/>
      <c r="S1" s="15" t="s">
        <v>8</v>
      </c>
      <c r="T1" s="15" t="s">
        <v>11</v>
      </c>
      <c r="U1" s="15" t="s">
        <v>9</v>
      </c>
      <c r="V1" s="18" t="s">
        <v>32</v>
      </c>
      <c r="W1" s="18" t="s">
        <v>30</v>
      </c>
      <c r="X1" s="18" t="s">
        <v>31</v>
      </c>
      <c r="AA1" s="19" t="s">
        <v>49</v>
      </c>
    </row>
    <row r="2" spans="1:29" x14ac:dyDescent="0.3">
      <c r="A2" s="1" t="s">
        <v>20</v>
      </c>
      <c r="B2" s="1">
        <v>200000</v>
      </c>
      <c r="C2" s="1">
        <v>60.85</v>
      </c>
      <c r="D2">
        <f>AVERAGE(B1:B95)</f>
        <v>267451.19148936169</v>
      </c>
      <c r="E2">
        <f>B2-$D$2</f>
        <v>-67451.191489361692</v>
      </c>
      <c r="F2">
        <f>E2^2</f>
        <v>4549663233.3345394</v>
      </c>
      <c r="N2" s="4" t="s">
        <v>26</v>
      </c>
      <c r="O2" s="4" t="s">
        <v>27</v>
      </c>
      <c r="P2" s="8" t="s">
        <v>50</v>
      </c>
      <c r="S2" s="1" t="s">
        <v>16</v>
      </c>
      <c r="T2" s="1">
        <v>200000</v>
      </c>
      <c r="U2" s="1">
        <v>60.85</v>
      </c>
      <c r="V2">
        <f>AVERAGE(T1:T53)</f>
        <v>262609.84615384613</v>
      </c>
      <c r="W2">
        <f>T2-$V$2</f>
        <v>-62609.846153846127</v>
      </c>
      <c r="X2">
        <f>W2^2</f>
        <v>3919992835.4082808</v>
      </c>
      <c r="Z2" t="s">
        <v>47</v>
      </c>
      <c r="AA2" t="s">
        <v>26</v>
      </c>
      <c r="AB2" t="s">
        <v>41</v>
      </c>
      <c r="AC2" t="s">
        <v>28</v>
      </c>
    </row>
    <row r="3" spans="1:29" x14ac:dyDescent="0.3">
      <c r="A3" s="1" t="s">
        <v>20</v>
      </c>
      <c r="B3" s="1">
        <v>250000</v>
      </c>
      <c r="C3" s="1">
        <v>56.7</v>
      </c>
      <c r="E3">
        <f t="shared" ref="E3:E66" si="0">B3-$D$2</f>
        <v>-17451.191489361692</v>
      </c>
      <c r="F3">
        <f t="shared" ref="F3:F66" si="1">E3^2</f>
        <v>304544084.39836997</v>
      </c>
      <c r="N3">
        <f>VARP(B1:B95)</f>
        <v>1421109626.3675871</v>
      </c>
      <c r="O3">
        <f>SQRT(N3)</f>
        <v>37697.607700855333</v>
      </c>
      <c r="P3">
        <f>O3/D2*100</f>
        <v>14.095135449174029</v>
      </c>
      <c r="S3" s="1" t="s">
        <v>16</v>
      </c>
      <c r="T3" s="1">
        <v>200000</v>
      </c>
      <c r="U3" s="1">
        <v>56.7</v>
      </c>
      <c r="W3">
        <f t="shared" ref="W3:W53" si="2">T3-$V$2</f>
        <v>-62609.846153846127</v>
      </c>
      <c r="X3">
        <f t="shared" ref="X3:X53" si="3">W3^2</f>
        <v>3919992835.4082808</v>
      </c>
      <c r="Z3">
        <f>AVERAGE(T1:T53)</f>
        <v>262609.84615384613</v>
      </c>
      <c r="AA3">
        <f>VARP(T1:T53)</f>
        <v>1585191717.2071006</v>
      </c>
      <c r="AB3">
        <f>SQRT(AA3)</f>
        <v>39814.466180109717</v>
      </c>
      <c r="AC3">
        <f>AB3/Z3*100</f>
        <v>15.161071362413805</v>
      </c>
    </row>
    <row r="4" spans="1:29" x14ac:dyDescent="0.3">
      <c r="A4" s="1" t="s">
        <v>20</v>
      </c>
      <c r="B4" s="1">
        <v>267451</v>
      </c>
      <c r="C4" s="1">
        <v>68.81</v>
      </c>
      <c r="E4">
        <f t="shared" si="0"/>
        <v>-0.19148936169221997</v>
      </c>
      <c r="F4">
        <f t="shared" si="1"/>
        <v>3.6668175641293842E-2</v>
      </c>
      <c r="S4" s="1" t="s">
        <v>16</v>
      </c>
      <c r="T4" s="1">
        <v>261428</v>
      </c>
      <c r="U4" s="1">
        <v>68.81</v>
      </c>
      <c r="W4">
        <f t="shared" si="2"/>
        <v>-1181.846153846127</v>
      </c>
      <c r="X4">
        <f t="shared" si="3"/>
        <v>1396760.3313608833</v>
      </c>
    </row>
    <row r="5" spans="1:29" x14ac:dyDescent="0.3">
      <c r="A5" s="1" t="s">
        <v>20</v>
      </c>
      <c r="B5" s="1">
        <v>252000</v>
      </c>
      <c r="C5" s="1">
        <v>57.69</v>
      </c>
      <c r="E5">
        <f t="shared" si="0"/>
        <v>-15451.191489361692</v>
      </c>
      <c r="F5">
        <f t="shared" si="1"/>
        <v>238739318.44092318</v>
      </c>
      <c r="S5" s="1" t="s">
        <v>16</v>
      </c>
      <c r="T5" s="1">
        <v>204000</v>
      </c>
      <c r="U5" s="1">
        <v>57.69</v>
      </c>
      <c r="W5">
        <f t="shared" si="2"/>
        <v>-58609.846153846127</v>
      </c>
      <c r="X5">
        <f t="shared" si="3"/>
        <v>3435114066.1775117</v>
      </c>
    </row>
    <row r="6" spans="1:29" x14ac:dyDescent="0.3">
      <c r="A6" s="1" t="s">
        <v>20</v>
      </c>
      <c r="B6" s="1">
        <v>250000</v>
      </c>
      <c r="C6" s="1">
        <v>56.7</v>
      </c>
      <c r="E6">
        <f t="shared" si="0"/>
        <v>-17451.191489361692</v>
      </c>
      <c r="F6">
        <f t="shared" si="1"/>
        <v>304544084.39836997</v>
      </c>
      <c r="S6" s="1" t="s">
        <v>16</v>
      </c>
      <c r="T6" s="1">
        <v>210000</v>
      </c>
      <c r="U6" s="1">
        <v>56.7</v>
      </c>
      <c r="W6">
        <f t="shared" si="2"/>
        <v>-52609.846153846127</v>
      </c>
      <c r="X6">
        <f t="shared" si="3"/>
        <v>2767795912.331358</v>
      </c>
    </row>
    <row r="7" spans="1:29" x14ac:dyDescent="0.3">
      <c r="A7" s="1" t="s">
        <v>20</v>
      </c>
      <c r="B7" s="1">
        <v>218000</v>
      </c>
      <c r="C7" s="1">
        <v>62.21</v>
      </c>
      <c r="E7">
        <f t="shared" si="0"/>
        <v>-49451.191489361692</v>
      </c>
      <c r="F7">
        <f t="shared" si="1"/>
        <v>2445420339.7175183</v>
      </c>
      <c r="S7" s="1" t="s">
        <v>16</v>
      </c>
      <c r="T7" s="1">
        <v>210000</v>
      </c>
      <c r="U7" s="1">
        <v>62.21</v>
      </c>
      <c r="W7">
        <f t="shared" si="2"/>
        <v>-52609.846153846127</v>
      </c>
      <c r="X7">
        <f t="shared" si="3"/>
        <v>2767795912.331358</v>
      </c>
    </row>
    <row r="8" spans="1:29" x14ac:dyDescent="0.3">
      <c r="A8" s="1" t="s">
        <v>20</v>
      </c>
      <c r="B8" s="1">
        <v>200000</v>
      </c>
      <c r="C8" s="1">
        <v>62.74</v>
      </c>
      <c r="E8">
        <f t="shared" si="0"/>
        <v>-67451.191489361692</v>
      </c>
      <c r="F8">
        <f t="shared" si="1"/>
        <v>4549663233.3345394</v>
      </c>
      <c r="S8" s="1" t="s">
        <v>16</v>
      </c>
      <c r="T8" s="1">
        <v>216000</v>
      </c>
      <c r="U8" s="1">
        <v>62.74</v>
      </c>
      <c r="W8">
        <f t="shared" si="2"/>
        <v>-46609.846153846127</v>
      </c>
      <c r="X8">
        <f t="shared" si="3"/>
        <v>2172477758.4852047</v>
      </c>
    </row>
    <row r="9" spans="1:29" x14ac:dyDescent="0.3">
      <c r="A9" s="1" t="s">
        <v>20</v>
      </c>
      <c r="B9" s="1">
        <v>300000</v>
      </c>
      <c r="C9" s="1">
        <v>55.47</v>
      </c>
      <c r="E9">
        <f t="shared" si="0"/>
        <v>32548.808510638308</v>
      </c>
      <c r="F9">
        <f t="shared" si="1"/>
        <v>1059424935.4622008</v>
      </c>
      <c r="S9" s="1" t="s">
        <v>16</v>
      </c>
      <c r="T9" s="1">
        <v>220000</v>
      </c>
      <c r="U9" s="1">
        <v>55.47</v>
      </c>
      <c r="W9">
        <f t="shared" si="2"/>
        <v>-42609.846153846127</v>
      </c>
      <c r="X9">
        <f t="shared" si="3"/>
        <v>1815598989.2544355</v>
      </c>
    </row>
    <row r="10" spans="1:29" x14ac:dyDescent="0.3">
      <c r="A10" s="1" t="s">
        <v>20</v>
      </c>
      <c r="B10" s="1">
        <v>236000</v>
      </c>
      <c r="C10" s="1">
        <v>56.86</v>
      </c>
      <c r="E10">
        <f t="shared" si="0"/>
        <v>-31451.191489361692</v>
      </c>
      <c r="F10">
        <f t="shared" si="1"/>
        <v>989177446.10049736</v>
      </c>
      <c r="S10" s="1" t="s">
        <v>16</v>
      </c>
      <c r="T10" s="1">
        <v>220000</v>
      </c>
      <c r="U10" s="1">
        <v>56.86</v>
      </c>
      <c r="W10">
        <f t="shared" si="2"/>
        <v>-42609.846153846127</v>
      </c>
      <c r="X10">
        <f t="shared" si="3"/>
        <v>1815598989.2544355</v>
      </c>
    </row>
    <row r="11" spans="1:29" x14ac:dyDescent="0.3">
      <c r="A11" s="1" t="s">
        <v>20</v>
      </c>
      <c r="B11" s="1">
        <v>267451</v>
      </c>
      <c r="C11" s="1">
        <v>62.9</v>
      </c>
      <c r="E11">
        <f t="shared" si="0"/>
        <v>-0.19148936169221997</v>
      </c>
      <c r="F11">
        <f t="shared" si="1"/>
        <v>3.6668175641293842E-2</v>
      </c>
      <c r="S11" s="1" t="s">
        <v>16</v>
      </c>
      <c r="T11" s="1">
        <v>225000</v>
      </c>
      <c r="U11" s="1">
        <v>62.9</v>
      </c>
      <c r="W11">
        <f t="shared" si="2"/>
        <v>-37609.846153846127</v>
      </c>
      <c r="X11">
        <f t="shared" si="3"/>
        <v>1414500527.7159743</v>
      </c>
    </row>
    <row r="12" spans="1:29" x14ac:dyDescent="0.3">
      <c r="A12" s="1" t="s">
        <v>20</v>
      </c>
      <c r="B12" s="1">
        <v>300000</v>
      </c>
      <c r="C12" s="1">
        <v>62.98</v>
      </c>
      <c r="E12">
        <f t="shared" si="0"/>
        <v>32548.808510638308</v>
      </c>
      <c r="F12">
        <f t="shared" si="1"/>
        <v>1059424935.4622008</v>
      </c>
      <c r="S12" s="1" t="s">
        <v>16</v>
      </c>
      <c r="T12" s="1">
        <v>233000</v>
      </c>
      <c r="U12" s="1">
        <v>62.98</v>
      </c>
      <c r="W12">
        <f t="shared" si="2"/>
        <v>-29609.846153846127</v>
      </c>
      <c r="X12">
        <f t="shared" si="3"/>
        <v>876742989.25443625</v>
      </c>
    </row>
    <row r="13" spans="1:29" x14ac:dyDescent="0.3">
      <c r="A13" s="1" t="s">
        <v>20</v>
      </c>
      <c r="B13" s="1">
        <v>360000</v>
      </c>
      <c r="C13" s="1">
        <v>71.040000000000006</v>
      </c>
      <c r="E13">
        <f t="shared" si="0"/>
        <v>92548.808510638308</v>
      </c>
      <c r="F13">
        <f t="shared" si="1"/>
        <v>8565281956.7387981</v>
      </c>
      <c r="S13" s="1" t="s">
        <v>16</v>
      </c>
      <c r="T13" s="1">
        <v>240000</v>
      </c>
      <c r="U13" s="1">
        <v>71.040000000000006</v>
      </c>
      <c r="W13">
        <f t="shared" si="2"/>
        <v>-22609.846153846127</v>
      </c>
      <c r="X13">
        <f t="shared" si="3"/>
        <v>511205143.10059053</v>
      </c>
    </row>
    <row r="14" spans="1:29" x14ac:dyDescent="0.3">
      <c r="A14" s="1" t="s">
        <v>20</v>
      </c>
      <c r="B14" s="1">
        <v>240000</v>
      </c>
      <c r="C14" s="1">
        <v>65.56</v>
      </c>
      <c r="E14">
        <f t="shared" si="0"/>
        <v>-27451.191489361692</v>
      </c>
      <c r="F14">
        <f t="shared" si="1"/>
        <v>753567914.18560386</v>
      </c>
      <c r="S14" s="1" t="s">
        <v>16</v>
      </c>
      <c r="T14" s="1">
        <v>240000</v>
      </c>
      <c r="U14" s="1">
        <v>65.56</v>
      </c>
      <c r="W14">
        <f t="shared" si="2"/>
        <v>-22609.846153846127</v>
      </c>
      <c r="X14">
        <f t="shared" si="3"/>
        <v>511205143.10059053</v>
      </c>
    </row>
    <row r="15" spans="1:29" x14ac:dyDescent="0.3">
      <c r="A15" s="1" t="s">
        <v>20</v>
      </c>
      <c r="B15" s="1">
        <v>350000</v>
      </c>
      <c r="C15" s="1">
        <v>52.71</v>
      </c>
      <c r="E15">
        <f t="shared" si="0"/>
        <v>82548.808510638308</v>
      </c>
      <c r="F15">
        <f t="shared" si="1"/>
        <v>6814305786.5260315</v>
      </c>
      <c r="S15" s="1" t="s">
        <v>16</v>
      </c>
      <c r="T15" s="1">
        <v>240000</v>
      </c>
      <c r="U15" s="1">
        <v>52.71</v>
      </c>
      <c r="W15">
        <f t="shared" si="2"/>
        <v>-22609.846153846127</v>
      </c>
      <c r="X15">
        <f t="shared" si="3"/>
        <v>511205143.10059053</v>
      </c>
    </row>
    <row r="16" spans="1:29" x14ac:dyDescent="0.3">
      <c r="A16" s="1" t="s">
        <v>20</v>
      </c>
      <c r="B16" s="1">
        <v>260000</v>
      </c>
      <c r="C16" s="1">
        <v>58.46</v>
      </c>
      <c r="E16">
        <f t="shared" si="0"/>
        <v>-7451.1914893616922</v>
      </c>
      <c r="F16">
        <f t="shared" si="1"/>
        <v>55520254.611136116</v>
      </c>
      <c r="O16" s="7" t="s">
        <v>57</v>
      </c>
      <c r="S16" s="1" t="s">
        <v>16</v>
      </c>
      <c r="T16" s="1">
        <v>240000</v>
      </c>
      <c r="U16" s="1">
        <v>58.46</v>
      </c>
      <c r="W16">
        <f t="shared" si="2"/>
        <v>-22609.846153846127</v>
      </c>
      <c r="X16">
        <f t="shared" si="3"/>
        <v>511205143.10059053</v>
      </c>
    </row>
    <row r="17" spans="1:24" x14ac:dyDescent="0.3">
      <c r="A17" s="1" t="s">
        <v>20</v>
      </c>
      <c r="B17" s="1">
        <v>267451</v>
      </c>
      <c r="C17" s="1">
        <v>62.35</v>
      </c>
      <c r="E17">
        <f t="shared" si="0"/>
        <v>-0.19148936169221997</v>
      </c>
      <c r="F17">
        <f t="shared" si="1"/>
        <v>3.6668175641293842E-2</v>
      </c>
      <c r="O17" s="14" t="s">
        <v>58</v>
      </c>
      <c r="P17" s="14"/>
      <c r="S17" s="1" t="s">
        <v>16</v>
      </c>
      <c r="T17" s="1">
        <v>240000</v>
      </c>
      <c r="U17" s="1">
        <v>62.35</v>
      </c>
      <c r="W17">
        <f t="shared" si="2"/>
        <v>-22609.846153846127</v>
      </c>
      <c r="X17">
        <f t="shared" si="3"/>
        <v>511205143.10059053</v>
      </c>
    </row>
    <row r="18" spans="1:24" x14ac:dyDescent="0.3">
      <c r="A18" s="1" t="s">
        <v>20</v>
      </c>
      <c r="B18" s="1">
        <v>287000</v>
      </c>
      <c r="C18" s="1">
        <v>64.36</v>
      </c>
      <c r="E18">
        <f t="shared" si="0"/>
        <v>19548.808510638308</v>
      </c>
      <c r="F18">
        <f t="shared" si="1"/>
        <v>382155914.18560475</v>
      </c>
      <c r="S18" s="1" t="s">
        <v>16</v>
      </c>
      <c r="T18" s="1">
        <v>240000</v>
      </c>
      <c r="U18" s="1">
        <v>64.36</v>
      </c>
      <c r="W18">
        <f t="shared" si="2"/>
        <v>-22609.846153846127</v>
      </c>
      <c r="X18">
        <f t="shared" si="3"/>
        <v>511205143.10059053</v>
      </c>
    </row>
    <row r="19" spans="1:24" x14ac:dyDescent="0.3">
      <c r="A19" s="1" t="s">
        <v>20</v>
      </c>
      <c r="B19" s="1">
        <v>200000</v>
      </c>
      <c r="C19" s="1">
        <v>62.36</v>
      </c>
      <c r="E19">
        <f t="shared" si="0"/>
        <v>-67451.191489361692</v>
      </c>
      <c r="F19">
        <f t="shared" si="1"/>
        <v>4549663233.3345394</v>
      </c>
      <c r="S19" s="1" t="s">
        <v>16</v>
      </c>
      <c r="T19" s="1">
        <v>250000</v>
      </c>
      <c r="U19" s="1">
        <v>62.36</v>
      </c>
      <c r="W19">
        <f t="shared" si="2"/>
        <v>-12609.846153846127</v>
      </c>
      <c r="X19">
        <f t="shared" si="3"/>
        <v>159008220.02366796</v>
      </c>
    </row>
    <row r="20" spans="1:24" x14ac:dyDescent="0.3">
      <c r="A20" s="1" t="s">
        <v>20</v>
      </c>
      <c r="B20" s="1">
        <v>204000</v>
      </c>
      <c r="C20" s="1">
        <v>60.44</v>
      </c>
      <c r="E20">
        <f t="shared" si="0"/>
        <v>-63451.191489361692</v>
      </c>
      <c r="F20">
        <f t="shared" si="1"/>
        <v>4026053701.4196458</v>
      </c>
      <c r="S20" s="1" t="s">
        <v>16</v>
      </c>
      <c r="T20" s="1">
        <v>250000</v>
      </c>
      <c r="U20" s="1">
        <v>60.44</v>
      </c>
      <c r="W20">
        <f t="shared" si="2"/>
        <v>-12609.846153846127</v>
      </c>
      <c r="X20">
        <f t="shared" si="3"/>
        <v>159008220.02366796</v>
      </c>
    </row>
    <row r="21" spans="1:24" x14ac:dyDescent="0.3">
      <c r="A21" s="1" t="s">
        <v>20</v>
      </c>
      <c r="B21" s="1">
        <v>250000</v>
      </c>
      <c r="C21" s="1">
        <v>65.83</v>
      </c>
      <c r="E21">
        <f t="shared" si="0"/>
        <v>-17451.191489361692</v>
      </c>
      <c r="F21">
        <f t="shared" si="1"/>
        <v>304544084.39836997</v>
      </c>
      <c r="S21" s="1" t="s">
        <v>16</v>
      </c>
      <c r="T21" s="1">
        <v>250000</v>
      </c>
      <c r="U21" s="1">
        <v>65.83</v>
      </c>
      <c r="W21">
        <f t="shared" si="2"/>
        <v>-12609.846153846127</v>
      </c>
      <c r="X21">
        <f t="shared" si="3"/>
        <v>159008220.02366796</v>
      </c>
    </row>
    <row r="22" spans="1:24" x14ac:dyDescent="0.3">
      <c r="A22" s="1" t="s">
        <v>20</v>
      </c>
      <c r="B22" s="1">
        <v>240000</v>
      </c>
      <c r="C22" s="1">
        <v>58.23</v>
      </c>
      <c r="E22">
        <f>B22-$D$2</f>
        <v>-27451.191489361692</v>
      </c>
      <c r="F22">
        <f t="shared" si="1"/>
        <v>753567914.18560386</v>
      </c>
      <c r="S22" s="1" t="s">
        <v>16</v>
      </c>
      <c r="T22" s="1">
        <v>250000</v>
      </c>
      <c r="U22" s="1">
        <v>58.23</v>
      </c>
      <c r="W22">
        <f t="shared" si="2"/>
        <v>-12609.846153846127</v>
      </c>
      <c r="X22">
        <f t="shared" si="3"/>
        <v>159008220.02366796</v>
      </c>
    </row>
    <row r="23" spans="1:24" x14ac:dyDescent="0.3">
      <c r="A23" s="1" t="s">
        <v>20</v>
      </c>
      <c r="B23" s="1">
        <v>360000</v>
      </c>
      <c r="C23" s="1">
        <v>73.52</v>
      </c>
      <c r="E23">
        <f t="shared" si="0"/>
        <v>92548.808510638308</v>
      </c>
      <c r="F23">
        <f t="shared" si="1"/>
        <v>8565281956.7387981</v>
      </c>
      <c r="S23" s="1" t="s">
        <v>16</v>
      </c>
      <c r="T23" s="1">
        <v>250000</v>
      </c>
      <c r="U23" s="1">
        <v>73.52</v>
      </c>
      <c r="W23">
        <f t="shared" si="2"/>
        <v>-12609.846153846127</v>
      </c>
      <c r="X23">
        <f t="shared" si="3"/>
        <v>159008220.02366796</v>
      </c>
    </row>
    <row r="24" spans="1:24" x14ac:dyDescent="0.3">
      <c r="A24" s="1" t="s">
        <v>20</v>
      </c>
      <c r="B24" s="1">
        <v>268000</v>
      </c>
      <c r="C24" s="1">
        <v>54.8</v>
      </c>
      <c r="E24">
        <f t="shared" si="0"/>
        <v>548.80851063830778</v>
      </c>
      <c r="F24">
        <f t="shared" si="1"/>
        <v>301190.7813490376</v>
      </c>
      <c r="S24" s="1" t="s">
        <v>16</v>
      </c>
      <c r="T24" s="1">
        <v>250000</v>
      </c>
      <c r="U24" s="1">
        <v>54.8</v>
      </c>
      <c r="W24">
        <f t="shared" si="2"/>
        <v>-12609.846153846127</v>
      </c>
      <c r="X24">
        <f t="shared" si="3"/>
        <v>159008220.02366796</v>
      </c>
    </row>
    <row r="25" spans="1:24" x14ac:dyDescent="0.3">
      <c r="A25" s="1" t="s">
        <v>20</v>
      </c>
      <c r="B25" s="1">
        <v>265000</v>
      </c>
      <c r="C25" s="1">
        <v>53.94</v>
      </c>
      <c r="E25">
        <f t="shared" si="0"/>
        <v>-2451.1914893616922</v>
      </c>
      <c r="F25">
        <f t="shared" si="1"/>
        <v>6008339.7175191911</v>
      </c>
      <c r="S25" s="1" t="s">
        <v>16</v>
      </c>
      <c r="T25" s="1">
        <v>250000</v>
      </c>
      <c r="U25" s="1">
        <v>53.94</v>
      </c>
      <c r="W25">
        <f t="shared" si="2"/>
        <v>-12609.846153846127</v>
      </c>
      <c r="X25">
        <f t="shared" si="3"/>
        <v>159008220.02366796</v>
      </c>
    </row>
    <row r="26" spans="1:24" x14ac:dyDescent="0.3">
      <c r="A26" s="1" t="s">
        <v>20</v>
      </c>
      <c r="B26" s="1">
        <v>260000</v>
      </c>
      <c r="C26" s="1">
        <v>55.01</v>
      </c>
      <c r="E26">
        <f t="shared" si="0"/>
        <v>-7451.1914893616922</v>
      </c>
      <c r="F26">
        <f t="shared" si="1"/>
        <v>55520254.611136116</v>
      </c>
      <c r="S26" s="1" t="s">
        <v>16</v>
      </c>
      <c r="T26" s="1">
        <v>250000</v>
      </c>
      <c r="U26" s="1">
        <v>55.01</v>
      </c>
      <c r="W26">
        <f t="shared" si="2"/>
        <v>-12609.846153846127</v>
      </c>
      <c r="X26">
        <f t="shared" si="3"/>
        <v>159008220.02366796</v>
      </c>
    </row>
    <row r="27" spans="1:24" x14ac:dyDescent="0.3">
      <c r="A27" s="1" t="s">
        <v>20</v>
      </c>
      <c r="B27" s="1">
        <v>300000</v>
      </c>
      <c r="C27" s="1">
        <v>70.48</v>
      </c>
      <c r="E27">
        <f t="shared" si="0"/>
        <v>32548.808510638308</v>
      </c>
      <c r="F27">
        <f t="shared" si="1"/>
        <v>1059424935.4622008</v>
      </c>
      <c r="S27" s="1" t="s">
        <v>16</v>
      </c>
      <c r="T27" s="1">
        <v>252000</v>
      </c>
      <c r="U27" s="1">
        <v>70.48</v>
      </c>
      <c r="W27">
        <f t="shared" si="2"/>
        <v>-10609.846153846127</v>
      </c>
      <c r="X27">
        <f t="shared" si="3"/>
        <v>112568835.40828346</v>
      </c>
    </row>
    <row r="28" spans="1:24" x14ac:dyDescent="0.3">
      <c r="A28" s="1" t="s">
        <v>20</v>
      </c>
      <c r="B28" s="1">
        <v>240000</v>
      </c>
      <c r="C28" s="1">
        <v>71.489999999999995</v>
      </c>
      <c r="E28">
        <f t="shared" si="0"/>
        <v>-27451.191489361692</v>
      </c>
      <c r="F28">
        <f t="shared" si="1"/>
        <v>753567914.18560386</v>
      </c>
      <c r="S28" s="1" t="s">
        <v>16</v>
      </c>
      <c r="T28" s="1">
        <v>255000</v>
      </c>
      <c r="U28" s="1">
        <v>71.489999999999995</v>
      </c>
      <c r="W28">
        <f t="shared" si="2"/>
        <v>-7609.846153846127</v>
      </c>
      <c r="X28">
        <f t="shared" si="3"/>
        <v>57909758.485206693</v>
      </c>
    </row>
    <row r="29" spans="1:24" x14ac:dyDescent="0.3">
      <c r="A29" s="1" t="s">
        <v>20</v>
      </c>
      <c r="B29" s="1">
        <v>240000</v>
      </c>
      <c r="C29" s="1">
        <v>56.7</v>
      </c>
      <c r="E29">
        <f t="shared" si="0"/>
        <v>-27451.191489361692</v>
      </c>
      <c r="F29">
        <f t="shared" si="1"/>
        <v>753567914.18560386</v>
      </c>
      <c r="S29" s="1" t="s">
        <v>16</v>
      </c>
      <c r="T29" s="1">
        <v>260000</v>
      </c>
      <c r="U29" s="1">
        <v>56.7</v>
      </c>
      <c r="W29">
        <f t="shared" si="2"/>
        <v>-2609.846153846127</v>
      </c>
      <c r="X29">
        <f t="shared" si="3"/>
        <v>6811296.9467454217</v>
      </c>
    </row>
    <row r="30" spans="1:24" x14ac:dyDescent="0.3">
      <c r="A30" s="1" t="s">
        <v>20</v>
      </c>
      <c r="B30" s="1">
        <v>275000</v>
      </c>
      <c r="C30" s="1">
        <v>61.26</v>
      </c>
      <c r="E30">
        <f t="shared" si="0"/>
        <v>7548.8085106383078</v>
      </c>
      <c r="F30">
        <f t="shared" si="1"/>
        <v>56984509.930285349</v>
      </c>
      <c r="S30" s="1" t="s">
        <v>16</v>
      </c>
      <c r="T30" s="1">
        <v>260000</v>
      </c>
      <c r="U30" s="1">
        <v>61.26</v>
      </c>
      <c r="W30">
        <f t="shared" si="2"/>
        <v>-2609.846153846127</v>
      </c>
      <c r="X30">
        <f t="shared" si="3"/>
        <v>6811296.9467454217</v>
      </c>
    </row>
    <row r="31" spans="1:24" x14ac:dyDescent="0.3">
      <c r="A31" s="1" t="s">
        <v>20</v>
      </c>
      <c r="B31" s="1">
        <v>275000</v>
      </c>
      <c r="C31" s="1">
        <v>58.4</v>
      </c>
      <c r="E31">
        <f t="shared" si="0"/>
        <v>7548.8085106383078</v>
      </c>
      <c r="F31">
        <f t="shared" si="1"/>
        <v>56984509.930285349</v>
      </c>
      <c r="S31" s="1" t="s">
        <v>16</v>
      </c>
      <c r="T31" s="1">
        <v>260000</v>
      </c>
      <c r="U31" s="1">
        <v>58.4</v>
      </c>
      <c r="W31">
        <f t="shared" si="2"/>
        <v>-2609.846153846127</v>
      </c>
      <c r="X31">
        <f t="shared" si="3"/>
        <v>6811296.9467454217</v>
      </c>
    </row>
    <row r="32" spans="1:24" x14ac:dyDescent="0.3">
      <c r="A32" s="1" t="s">
        <v>20</v>
      </c>
      <c r="B32" s="1">
        <v>360000</v>
      </c>
      <c r="C32" s="1">
        <v>76.260000000000005</v>
      </c>
      <c r="E32">
        <f t="shared" si="0"/>
        <v>92548.808510638308</v>
      </c>
      <c r="F32">
        <f t="shared" si="1"/>
        <v>8565281956.7387981</v>
      </c>
      <c r="S32" s="1" t="s">
        <v>16</v>
      </c>
      <c r="T32" s="1">
        <v>265000</v>
      </c>
      <c r="U32" s="1">
        <v>76.260000000000005</v>
      </c>
      <c r="W32">
        <f t="shared" si="2"/>
        <v>2390.153846153873</v>
      </c>
      <c r="X32">
        <f t="shared" si="3"/>
        <v>5712835.4082841519</v>
      </c>
    </row>
    <row r="33" spans="1:24" x14ac:dyDescent="0.3">
      <c r="A33" s="1" t="s">
        <v>20</v>
      </c>
      <c r="B33" s="1">
        <v>240000</v>
      </c>
      <c r="C33" s="1">
        <v>53.49</v>
      </c>
      <c r="E33">
        <f t="shared" si="0"/>
        <v>-27451.191489361692</v>
      </c>
      <c r="F33">
        <f t="shared" si="1"/>
        <v>753567914.18560386</v>
      </c>
      <c r="S33" s="1" t="s">
        <v>16</v>
      </c>
      <c r="T33" s="1">
        <v>265000</v>
      </c>
      <c r="U33" s="1">
        <v>53.49</v>
      </c>
      <c r="W33">
        <f t="shared" si="2"/>
        <v>2390.153846153873</v>
      </c>
      <c r="X33">
        <f t="shared" si="3"/>
        <v>5712835.4082841519</v>
      </c>
    </row>
    <row r="34" spans="1:24" x14ac:dyDescent="0.3">
      <c r="A34" s="1" t="s">
        <v>20</v>
      </c>
      <c r="B34" s="1">
        <v>240000</v>
      </c>
      <c r="C34" s="1">
        <v>60.98</v>
      </c>
      <c r="E34">
        <f t="shared" si="0"/>
        <v>-27451.191489361692</v>
      </c>
      <c r="F34">
        <f t="shared" si="1"/>
        <v>753567914.18560386</v>
      </c>
      <c r="S34" s="1" t="s">
        <v>16</v>
      </c>
      <c r="T34" s="1">
        <v>265000</v>
      </c>
      <c r="U34" s="1">
        <v>60.98</v>
      </c>
      <c r="W34">
        <f t="shared" si="2"/>
        <v>2390.153846153873</v>
      </c>
      <c r="X34">
        <f t="shared" si="3"/>
        <v>5712835.4082841519</v>
      </c>
    </row>
    <row r="35" spans="1:24" x14ac:dyDescent="0.3">
      <c r="A35" s="1" t="s">
        <v>20</v>
      </c>
      <c r="B35" s="1">
        <v>218000</v>
      </c>
      <c r="C35" s="1">
        <v>65.63</v>
      </c>
      <c r="E35">
        <f t="shared" si="0"/>
        <v>-49451.191489361692</v>
      </c>
      <c r="F35">
        <f t="shared" si="1"/>
        <v>2445420339.7175183</v>
      </c>
      <c r="S35" s="1" t="s">
        <v>16</v>
      </c>
      <c r="T35" s="1">
        <v>275000</v>
      </c>
      <c r="U35" s="1">
        <v>65.63</v>
      </c>
      <c r="W35">
        <f t="shared" si="2"/>
        <v>12390.153846153873</v>
      </c>
      <c r="X35">
        <f t="shared" si="3"/>
        <v>153515912.33136162</v>
      </c>
    </row>
    <row r="36" spans="1:24" x14ac:dyDescent="0.3">
      <c r="A36" s="1" t="s">
        <v>20</v>
      </c>
      <c r="B36" s="1">
        <v>336000</v>
      </c>
      <c r="C36" s="1">
        <v>60.41</v>
      </c>
      <c r="E36">
        <f t="shared" si="0"/>
        <v>68548.808510638308</v>
      </c>
      <c r="F36">
        <f t="shared" si="1"/>
        <v>4698939148.228159</v>
      </c>
      <c r="S36" s="1" t="s">
        <v>16</v>
      </c>
      <c r="T36" s="1">
        <v>275000</v>
      </c>
      <c r="U36" s="1">
        <v>60.41</v>
      </c>
      <c r="W36">
        <f>T36-$V$2</f>
        <v>12390.153846153873</v>
      </c>
      <c r="X36">
        <f t="shared" si="3"/>
        <v>153515912.33136162</v>
      </c>
    </row>
    <row r="37" spans="1:24" x14ac:dyDescent="0.3">
      <c r="A37" s="1" t="s">
        <v>20</v>
      </c>
      <c r="B37" s="1">
        <v>230000</v>
      </c>
      <c r="C37" s="1">
        <v>63.23</v>
      </c>
      <c r="E37">
        <f t="shared" si="0"/>
        <v>-37451.191489361692</v>
      </c>
      <c r="F37">
        <f t="shared" si="1"/>
        <v>1402591743.9728377</v>
      </c>
      <c r="S37" s="1" t="s">
        <v>16</v>
      </c>
      <c r="T37" s="1">
        <v>276000</v>
      </c>
      <c r="U37" s="1">
        <v>63.23</v>
      </c>
      <c r="W37">
        <f t="shared" si="2"/>
        <v>13390.153846153873</v>
      </c>
      <c r="X37">
        <f t="shared" si="3"/>
        <v>179296220.02366936</v>
      </c>
    </row>
    <row r="38" spans="1:24" x14ac:dyDescent="0.3">
      <c r="A38" s="1" t="s">
        <v>20</v>
      </c>
      <c r="B38" s="1">
        <v>267451</v>
      </c>
      <c r="C38" s="1">
        <v>55.14</v>
      </c>
      <c r="E38">
        <f t="shared" si="0"/>
        <v>-0.19148936169221997</v>
      </c>
      <c r="F38">
        <f>E38^2</f>
        <v>3.6668175641293842E-2</v>
      </c>
      <c r="S38" s="1" t="s">
        <v>16</v>
      </c>
      <c r="T38" s="1">
        <v>276000</v>
      </c>
      <c r="U38" s="1">
        <v>55.14</v>
      </c>
      <c r="W38">
        <f t="shared" si="2"/>
        <v>13390.153846153873</v>
      </c>
      <c r="X38">
        <f t="shared" si="3"/>
        <v>179296220.02366936</v>
      </c>
    </row>
    <row r="39" spans="1:24" x14ac:dyDescent="0.3">
      <c r="A39" s="1" t="s">
        <v>20</v>
      </c>
      <c r="B39" s="1">
        <v>270000</v>
      </c>
      <c r="C39" s="1">
        <v>52.72</v>
      </c>
      <c r="E39">
        <f t="shared" si="0"/>
        <v>2548.8085106383078</v>
      </c>
      <c r="F39">
        <f t="shared" si="1"/>
        <v>6496424.8239022689</v>
      </c>
      <c r="S39" s="1" t="s">
        <v>16</v>
      </c>
      <c r="T39" s="1">
        <v>278000</v>
      </c>
      <c r="U39" s="1">
        <v>52.72</v>
      </c>
      <c r="W39">
        <f t="shared" si="2"/>
        <v>15390.153846153873</v>
      </c>
      <c r="X39">
        <f t="shared" si="3"/>
        <v>236856835.40828484</v>
      </c>
    </row>
    <row r="40" spans="1:24" x14ac:dyDescent="0.3">
      <c r="A40" s="1" t="s">
        <v>20</v>
      </c>
      <c r="B40" s="1">
        <v>300000</v>
      </c>
      <c r="C40" s="1">
        <v>72.290000000000006</v>
      </c>
      <c r="E40">
        <f t="shared" si="0"/>
        <v>32548.808510638308</v>
      </c>
      <c r="F40">
        <f t="shared" si="1"/>
        <v>1059424935.4622008</v>
      </c>
      <c r="S40" s="1" t="s">
        <v>16</v>
      </c>
      <c r="T40" s="1">
        <v>300000</v>
      </c>
      <c r="U40" s="1">
        <v>72.290000000000006</v>
      </c>
      <c r="W40">
        <f t="shared" si="2"/>
        <v>37390.153846153873</v>
      </c>
      <c r="X40">
        <f t="shared" si="3"/>
        <v>1398023604.6390553</v>
      </c>
    </row>
    <row r="41" spans="1:24" x14ac:dyDescent="0.3">
      <c r="A41" s="1" t="s">
        <v>20</v>
      </c>
      <c r="B41" s="1">
        <v>300000</v>
      </c>
      <c r="C41" s="1">
        <v>52.38</v>
      </c>
      <c r="E41">
        <f t="shared" si="0"/>
        <v>32548.808510638308</v>
      </c>
      <c r="F41">
        <f t="shared" si="1"/>
        <v>1059424935.4622008</v>
      </c>
      <c r="S41" s="1" t="s">
        <v>16</v>
      </c>
      <c r="T41" s="1">
        <v>300000</v>
      </c>
      <c r="U41" s="1">
        <v>52.38</v>
      </c>
      <c r="W41">
        <f t="shared" si="2"/>
        <v>37390.153846153873</v>
      </c>
      <c r="X41">
        <f t="shared" si="3"/>
        <v>1398023604.6390553</v>
      </c>
    </row>
    <row r="42" spans="1:24" x14ac:dyDescent="0.3">
      <c r="A42" s="1" t="s">
        <v>20</v>
      </c>
      <c r="B42" s="1">
        <v>300000</v>
      </c>
      <c r="C42" s="1">
        <v>52.64</v>
      </c>
      <c r="E42">
        <f t="shared" si="0"/>
        <v>32548.808510638308</v>
      </c>
      <c r="F42">
        <f t="shared" si="1"/>
        <v>1059424935.4622008</v>
      </c>
      <c r="S42" s="1" t="s">
        <v>16</v>
      </c>
      <c r="T42" s="1">
        <v>300000</v>
      </c>
      <c r="U42" s="1">
        <v>52.64</v>
      </c>
      <c r="W42">
        <f t="shared" si="2"/>
        <v>37390.153846153873</v>
      </c>
      <c r="X42">
        <f>W42^2</f>
        <v>1398023604.6390553</v>
      </c>
    </row>
    <row r="43" spans="1:24" x14ac:dyDescent="0.3">
      <c r="A43" s="1" t="s">
        <v>20</v>
      </c>
      <c r="B43" s="1">
        <v>267451</v>
      </c>
      <c r="C43" s="1">
        <v>57.9</v>
      </c>
      <c r="E43">
        <f t="shared" si="0"/>
        <v>-0.19148936169221997</v>
      </c>
      <c r="F43">
        <f t="shared" si="1"/>
        <v>3.6668175641293842E-2</v>
      </c>
      <c r="S43" s="1" t="s">
        <v>16</v>
      </c>
      <c r="T43" s="1">
        <v>300000</v>
      </c>
      <c r="U43" s="1">
        <v>57.9</v>
      </c>
      <c r="W43">
        <f t="shared" si="2"/>
        <v>37390.153846153873</v>
      </c>
      <c r="X43">
        <f t="shared" si="3"/>
        <v>1398023604.6390553</v>
      </c>
    </row>
    <row r="44" spans="1:24" x14ac:dyDescent="0.3">
      <c r="A44" s="1" t="s">
        <v>20</v>
      </c>
      <c r="B44" s="1">
        <v>220000</v>
      </c>
      <c r="C44" s="1">
        <v>68.069999999999993</v>
      </c>
      <c r="E44">
        <f t="shared" si="0"/>
        <v>-47451.191489361692</v>
      </c>
      <c r="F44">
        <f t="shared" si="1"/>
        <v>2251615573.7600713</v>
      </c>
      <c r="S44" s="1" t="s">
        <v>16</v>
      </c>
      <c r="T44" s="1">
        <v>300000</v>
      </c>
      <c r="U44" s="1">
        <v>68.069999999999993</v>
      </c>
      <c r="W44">
        <f t="shared" si="2"/>
        <v>37390.153846153873</v>
      </c>
      <c r="X44">
        <f t="shared" si="3"/>
        <v>1398023604.6390553</v>
      </c>
    </row>
    <row r="45" spans="1:24" x14ac:dyDescent="0.3">
      <c r="A45" s="1" t="s">
        <v>20</v>
      </c>
      <c r="B45" s="1">
        <v>300000</v>
      </c>
      <c r="C45" s="1">
        <v>61.82</v>
      </c>
      <c r="E45">
        <f t="shared" si="0"/>
        <v>32548.808510638308</v>
      </c>
      <c r="F45">
        <f t="shared" si="1"/>
        <v>1059424935.4622008</v>
      </c>
      <c r="S45" s="1" t="s">
        <v>16</v>
      </c>
      <c r="T45" s="1">
        <v>300000</v>
      </c>
      <c r="U45" s="1">
        <v>61.82</v>
      </c>
      <c r="W45">
        <f t="shared" si="2"/>
        <v>37390.153846153873</v>
      </c>
      <c r="X45">
        <f t="shared" si="3"/>
        <v>1398023604.6390553</v>
      </c>
    </row>
    <row r="46" spans="1:24" x14ac:dyDescent="0.3">
      <c r="A46" s="1" t="s">
        <v>20</v>
      </c>
      <c r="B46" s="1">
        <v>230000</v>
      </c>
      <c r="C46" s="1">
        <v>71.430000000000007</v>
      </c>
      <c r="E46">
        <f t="shared" si="0"/>
        <v>-37451.191489361692</v>
      </c>
      <c r="F46">
        <f t="shared" si="1"/>
        <v>1402591743.9728377</v>
      </c>
      <c r="S46" s="1" t="s">
        <v>16</v>
      </c>
      <c r="T46" s="1">
        <v>320000</v>
      </c>
      <c r="U46" s="1">
        <v>71.430000000000007</v>
      </c>
      <c r="W46">
        <f t="shared" si="2"/>
        <v>57390.153846153873</v>
      </c>
      <c r="X46">
        <f t="shared" si="3"/>
        <v>3293629758.4852104</v>
      </c>
    </row>
    <row r="47" spans="1:24" x14ac:dyDescent="0.3">
      <c r="A47" s="1" t="s">
        <v>20</v>
      </c>
      <c r="B47" s="1">
        <v>260000</v>
      </c>
      <c r="C47" s="1">
        <v>56.63</v>
      </c>
      <c r="E47">
        <f t="shared" si="0"/>
        <v>-7451.1914893616922</v>
      </c>
      <c r="F47">
        <f t="shared" si="1"/>
        <v>55520254.611136116</v>
      </c>
      <c r="S47" s="1" t="s">
        <v>16</v>
      </c>
      <c r="T47" s="1">
        <v>350000</v>
      </c>
      <c r="U47" s="1">
        <v>56.63</v>
      </c>
      <c r="W47">
        <f t="shared" si="2"/>
        <v>87390.153846153873</v>
      </c>
      <c r="X47">
        <f t="shared" si="3"/>
        <v>7637038989.2544422</v>
      </c>
    </row>
    <row r="48" spans="1:24" x14ac:dyDescent="0.3">
      <c r="A48" s="1" t="s">
        <v>20</v>
      </c>
      <c r="B48" s="1">
        <v>267451</v>
      </c>
      <c r="C48" s="1">
        <v>58.95</v>
      </c>
      <c r="E48">
        <f t="shared" si="0"/>
        <v>-0.19148936169221997</v>
      </c>
      <c r="F48">
        <f t="shared" si="1"/>
        <v>3.6668175641293842E-2</v>
      </c>
      <c r="S48" s="1" t="s">
        <v>16</v>
      </c>
      <c r="T48" s="1">
        <v>360000</v>
      </c>
      <c r="U48" s="1">
        <v>58.95</v>
      </c>
      <c r="W48">
        <f t="shared" si="2"/>
        <v>97390.153846153873</v>
      </c>
      <c r="X48">
        <f t="shared" si="3"/>
        <v>9484842066.1775208</v>
      </c>
    </row>
    <row r="49" spans="1:24" x14ac:dyDescent="0.3">
      <c r="A49" s="1" t="s">
        <v>20</v>
      </c>
      <c r="B49" s="1">
        <v>300000</v>
      </c>
      <c r="C49" s="1">
        <v>69.709999999999994</v>
      </c>
      <c r="E49">
        <f t="shared" si="0"/>
        <v>32548.808510638308</v>
      </c>
      <c r="F49">
        <f t="shared" si="1"/>
        <v>1059424935.4622008</v>
      </c>
      <c r="S49" s="1" t="s">
        <v>16</v>
      </c>
      <c r="T49" s="1">
        <v>360000</v>
      </c>
      <c r="U49" s="1">
        <v>69.709999999999994</v>
      </c>
      <c r="W49">
        <f t="shared" si="2"/>
        <v>97390.153846153873</v>
      </c>
      <c r="X49">
        <f t="shared" si="3"/>
        <v>9484842066.1775208</v>
      </c>
    </row>
    <row r="50" spans="1:24" x14ac:dyDescent="0.3">
      <c r="A50" s="1" t="s">
        <v>20</v>
      </c>
      <c r="B50" s="1">
        <v>220000</v>
      </c>
      <c r="C50" s="1">
        <v>55.8</v>
      </c>
      <c r="E50">
        <f t="shared" si="0"/>
        <v>-47451.191489361692</v>
      </c>
      <c r="F50">
        <f t="shared" si="1"/>
        <v>2251615573.7600713</v>
      </c>
      <c r="S50" s="1" t="s">
        <v>16</v>
      </c>
      <c r="T50" s="1">
        <v>380000</v>
      </c>
      <c r="U50" s="1">
        <v>55.8</v>
      </c>
      <c r="W50">
        <f t="shared" si="2"/>
        <v>117390.15384615387</v>
      </c>
      <c r="X50">
        <f t="shared" si="3"/>
        <v>13780448220.023674</v>
      </c>
    </row>
    <row r="51" spans="1:24" x14ac:dyDescent="0.3">
      <c r="A51" s="1" t="s">
        <v>20</v>
      </c>
      <c r="B51" s="1">
        <v>300000</v>
      </c>
      <c r="C51" s="1">
        <v>60.11</v>
      </c>
      <c r="E51">
        <f t="shared" si="0"/>
        <v>32548.808510638308</v>
      </c>
      <c r="F51">
        <f t="shared" si="1"/>
        <v>1059424935.4622008</v>
      </c>
      <c r="S51" s="1" t="s">
        <v>16</v>
      </c>
      <c r="T51" s="1">
        <v>261428</v>
      </c>
      <c r="U51" s="1">
        <v>60.11</v>
      </c>
      <c r="W51">
        <f t="shared" si="2"/>
        <v>-1181.846153846127</v>
      </c>
      <c r="X51">
        <f t="shared" si="3"/>
        <v>1396760.3313608833</v>
      </c>
    </row>
    <row r="52" spans="1:24" x14ac:dyDescent="0.3">
      <c r="A52" s="1" t="s">
        <v>20</v>
      </c>
      <c r="B52" s="1">
        <v>300000</v>
      </c>
      <c r="C52" s="1">
        <v>58.3</v>
      </c>
      <c r="E52">
        <f t="shared" si="0"/>
        <v>32548.808510638308</v>
      </c>
      <c r="F52">
        <f t="shared" si="1"/>
        <v>1059424935.4622008</v>
      </c>
      <c r="S52" s="1" t="s">
        <v>16</v>
      </c>
      <c r="T52" s="1">
        <v>261428</v>
      </c>
      <c r="U52" s="1">
        <v>58.3</v>
      </c>
      <c r="W52">
        <f t="shared" si="2"/>
        <v>-1181.846153846127</v>
      </c>
      <c r="X52">
        <f t="shared" si="3"/>
        <v>1396760.3313608833</v>
      </c>
    </row>
    <row r="53" spans="1:24" x14ac:dyDescent="0.3">
      <c r="A53" s="1" t="s">
        <v>20</v>
      </c>
      <c r="B53" s="1">
        <v>280000</v>
      </c>
      <c r="C53" s="1">
        <v>60.23</v>
      </c>
      <c r="E53">
        <f t="shared" si="0"/>
        <v>12548.808510638308</v>
      </c>
      <c r="F53">
        <f t="shared" si="1"/>
        <v>157472595.03666842</v>
      </c>
      <c r="S53" s="1" t="s">
        <v>16</v>
      </c>
      <c r="T53" s="1">
        <v>261428</v>
      </c>
      <c r="U53" s="1">
        <v>60.23</v>
      </c>
      <c r="W53">
        <f t="shared" si="2"/>
        <v>-1181.846153846127</v>
      </c>
      <c r="X53">
        <f t="shared" si="3"/>
        <v>1396760.3313608833</v>
      </c>
    </row>
    <row r="54" spans="1:24" x14ac:dyDescent="0.3">
      <c r="A54" s="1" t="s">
        <v>20</v>
      </c>
      <c r="B54" s="1">
        <v>216000</v>
      </c>
      <c r="E54">
        <f t="shared" si="0"/>
        <v>-51451.191489361692</v>
      </c>
      <c r="F54">
        <f t="shared" si="1"/>
        <v>2647225105.6749649</v>
      </c>
    </row>
    <row r="55" spans="1:24" x14ac:dyDescent="0.3">
      <c r="A55" s="1" t="s">
        <v>20</v>
      </c>
      <c r="B55" s="1">
        <v>300000</v>
      </c>
      <c r="E55">
        <f t="shared" si="0"/>
        <v>32548.808510638308</v>
      </c>
      <c r="F55">
        <f t="shared" si="1"/>
        <v>1059424935.4622008</v>
      </c>
    </row>
    <row r="56" spans="1:24" x14ac:dyDescent="0.3">
      <c r="A56" s="1" t="s">
        <v>20</v>
      </c>
      <c r="B56" s="1">
        <v>240000</v>
      </c>
      <c r="E56">
        <f t="shared" si="0"/>
        <v>-27451.191489361692</v>
      </c>
      <c r="F56">
        <f t="shared" si="1"/>
        <v>753567914.18560386</v>
      </c>
    </row>
    <row r="57" spans="1:24" x14ac:dyDescent="0.3">
      <c r="A57" s="1" t="s">
        <v>20</v>
      </c>
      <c r="B57" s="1">
        <v>267451</v>
      </c>
      <c r="E57">
        <f t="shared" si="0"/>
        <v>-0.19148936169221997</v>
      </c>
      <c r="F57">
        <f t="shared" si="1"/>
        <v>3.6668175641293842E-2</v>
      </c>
    </row>
    <row r="58" spans="1:24" x14ac:dyDescent="0.3">
      <c r="A58" s="1" t="s">
        <v>20</v>
      </c>
      <c r="B58" s="1">
        <v>236000</v>
      </c>
      <c r="E58">
        <f t="shared" si="0"/>
        <v>-31451.191489361692</v>
      </c>
      <c r="F58">
        <f t="shared" si="1"/>
        <v>989177446.10049736</v>
      </c>
    </row>
    <row r="59" spans="1:24" x14ac:dyDescent="0.3">
      <c r="A59" s="1" t="s">
        <v>20</v>
      </c>
      <c r="B59" s="1">
        <v>350000</v>
      </c>
      <c r="E59">
        <f t="shared" si="0"/>
        <v>82548.808510638308</v>
      </c>
      <c r="F59">
        <f t="shared" si="1"/>
        <v>6814305786.5260315</v>
      </c>
    </row>
    <row r="60" spans="1:24" x14ac:dyDescent="0.3">
      <c r="A60" s="1" t="s">
        <v>20</v>
      </c>
      <c r="B60" s="1">
        <v>210000</v>
      </c>
      <c r="E60">
        <f t="shared" si="0"/>
        <v>-57451.191489361692</v>
      </c>
      <c r="F60">
        <f t="shared" si="1"/>
        <v>3300639403.5473051</v>
      </c>
    </row>
    <row r="61" spans="1:24" x14ac:dyDescent="0.3">
      <c r="A61" s="1" t="s">
        <v>20</v>
      </c>
      <c r="B61" s="1">
        <v>250000</v>
      </c>
      <c r="E61">
        <f t="shared" si="0"/>
        <v>-17451.191489361692</v>
      </c>
      <c r="F61">
        <f t="shared" si="1"/>
        <v>304544084.39836997</v>
      </c>
    </row>
    <row r="62" spans="1:24" x14ac:dyDescent="0.3">
      <c r="A62" s="1" t="s">
        <v>20</v>
      </c>
      <c r="B62" s="1">
        <v>360000</v>
      </c>
      <c r="E62">
        <f t="shared" si="0"/>
        <v>92548.808510638308</v>
      </c>
      <c r="F62">
        <f t="shared" si="1"/>
        <v>8565281956.7387981</v>
      </c>
    </row>
    <row r="63" spans="1:24" x14ac:dyDescent="0.3">
      <c r="A63" s="1" t="s">
        <v>20</v>
      </c>
      <c r="B63" s="1">
        <v>250000</v>
      </c>
      <c r="E63">
        <f t="shared" si="0"/>
        <v>-17451.191489361692</v>
      </c>
      <c r="F63">
        <f t="shared" si="1"/>
        <v>304544084.39836997</v>
      </c>
    </row>
    <row r="64" spans="1:24" x14ac:dyDescent="0.3">
      <c r="A64" s="1" t="s">
        <v>20</v>
      </c>
      <c r="B64" s="1">
        <v>250000</v>
      </c>
      <c r="E64">
        <f t="shared" si="0"/>
        <v>-17451.191489361692</v>
      </c>
      <c r="F64">
        <f t="shared" si="1"/>
        <v>304544084.39836997</v>
      </c>
    </row>
    <row r="65" spans="1:6" x14ac:dyDescent="0.3">
      <c r="A65" s="1" t="s">
        <v>20</v>
      </c>
      <c r="B65" s="1">
        <v>220000</v>
      </c>
      <c r="E65">
        <f t="shared" si="0"/>
        <v>-47451.191489361692</v>
      </c>
      <c r="F65">
        <f t="shared" si="1"/>
        <v>2251615573.7600713</v>
      </c>
    </row>
    <row r="66" spans="1:6" x14ac:dyDescent="0.3">
      <c r="A66" s="1" t="s">
        <v>20</v>
      </c>
      <c r="B66" s="1">
        <v>265000</v>
      </c>
      <c r="E66">
        <f t="shared" si="0"/>
        <v>-2451.1914893616922</v>
      </c>
      <c r="F66">
        <f t="shared" si="1"/>
        <v>6008339.7175191911</v>
      </c>
    </row>
    <row r="67" spans="1:6" x14ac:dyDescent="0.3">
      <c r="A67" s="1" t="s">
        <v>20</v>
      </c>
      <c r="B67" s="1">
        <v>260000</v>
      </c>
      <c r="E67">
        <f t="shared" ref="E67:E95" si="4">B67-$D$2</f>
        <v>-7451.1914893616922</v>
      </c>
      <c r="F67">
        <f t="shared" ref="F67:F95" si="5">E67^2</f>
        <v>55520254.611136116</v>
      </c>
    </row>
    <row r="68" spans="1:6" x14ac:dyDescent="0.3">
      <c r="A68" s="1" t="s">
        <v>20</v>
      </c>
      <c r="B68" s="1">
        <v>300000</v>
      </c>
      <c r="E68">
        <f t="shared" si="4"/>
        <v>32548.808510638308</v>
      </c>
      <c r="F68">
        <f t="shared" si="5"/>
        <v>1059424935.4622008</v>
      </c>
    </row>
    <row r="69" spans="1:6" x14ac:dyDescent="0.3">
      <c r="A69" s="1" t="s">
        <v>20</v>
      </c>
      <c r="B69" s="1">
        <v>300000</v>
      </c>
      <c r="E69">
        <f t="shared" si="4"/>
        <v>32548.808510638308</v>
      </c>
      <c r="F69">
        <f t="shared" si="5"/>
        <v>1059424935.4622008</v>
      </c>
    </row>
    <row r="70" spans="1:6" x14ac:dyDescent="0.3">
      <c r="A70" s="1" t="s">
        <v>20</v>
      </c>
      <c r="B70" s="1">
        <v>240000</v>
      </c>
      <c r="E70">
        <f t="shared" si="4"/>
        <v>-27451.191489361692</v>
      </c>
      <c r="F70">
        <f t="shared" si="5"/>
        <v>753567914.18560386</v>
      </c>
    </row>
    <row r="71" spans="1:6" x14ac:dyDescent="0.3">
      <c r="A71" s="1" t="s">
        <v>20</v>
      </c>
      <c r="B71" s="1">
        <v>267451</v>
      </c>
      <c r="E71">
        <f t="shared" si="4"/>
        <v>-0.19148936169221997</v>
      </c>
      <c r="F71">
        <f t="shared" si="5"/>
        <v>3.6668175641293842E-2</v>
      </c>
    </row>
    <row r="72" spans="1:6" x14ac:dyDescent="0.3">
      <c r="A72" s="1" t="s">
        <v>20</v>
      </c>
      <c r="B72" s="1">
        <v>270000</v>
      </c>
      <c r="E72">
        <f t="shared" si="4"/>
        <v>2548.8085106383078</v>
      </c>
      <c r="F72">
        <f t="shared" si="5"/>
        <v>6496424.8239022689</v>
      </c>
    </row>
    <row r="73" spans="1:6" x14ac:dyDescent="0.3">
      <c r="A73" s="1" t="s">
        <v>20</v>
      </c>
      <c r="B73" s="1">
        <v>240000</v>
      </c>
      <c r="E73">
        <f t="shared" si="4"/>
        <v>-27451.191489361692</v>
      </c>
      <c r="F73">
        <f t="shared" si="5"/>
        <v>753567914.18560386</v>
      </c>
    </row>
    <row r="74" spans="1:6" x14ac:dyDescent="0.3">
      <c r="A74" s="1" t="s">
        <v>20</v>
      </c>
      <c r="B74" s="1">
        <v>340000</v>
      </c>
      <c r="E74">
        <f t="shared" si="4"/>
        <v>72548.808510638308</v>
      </c>
      <c r="F74">
        <f t="shared" si="5"/>
        <v>5263329616.3132658</v>
      </c>
    </row>
    <row r="75" spans="1:6" x14ac:dyDescent="0.3">
      <c r="A75" s="1" t="s">
        <v>20</v>
      </c>
      <c r="B75" s="1">
        <v>250000</v>
      </c>
      <c r="E75">
        <f t="shared" si="4"/>
        <v>-17451.191489361692</v>
      </c>
      <c r="F75">
        <f t="shared" si="5"/>
        <v>304544084.39836997</v>
      </c>
    </row>
    <row r="76" spans="1:6" x14ac:dyDescent="0.3">
      <c r="A76" s="1" t="s">
        <v>20</v>
      </c>
      <c r="B76" s="1">
        <v>300000</v>
      </c>
      <c r="E76">
        <f t="shared" si="4"/>
        <v>32548.808510638308</v>
      </c>
      <c r="F76">
        <f t="shared" si="5"/>
        <v>1059424935.4622008</v>
      </c>
    </row>
    <row r="77" spans="1:6" x14ac:dyDescent="0.3">
      <c r="A77" s="1" t="s">
        <v>20</v>
      </c>
      <c r="B77" s="1">
        <v>285000</v>
      </c>
      <c r="E77">
        <f t="shared" si="4"/>
        <v>17548.808510638308</v>
      </c>
      <c r="F77">
        <f t="shared" si="5"/>
        <v>307960680.14305151</v>
      </c>
    </row>
    <row r="78" spans="1:6" x14ac:dyDescent="0.3">
      <c r="A78" s="1" t="s">
        <v>20</v>
      </c>
      <c r="B78" s="1">
        <v>267451</v>
      </c>
      <c r="E78">
        <f t="shared" si="4"/>
        <v>-0.19148936169221997</v>
      </c>
      <c r="F78">
        <f t="shared" si="5"/>
        <v>3.6668175641293842E-2</v>
      </c>
    </row>
    <row r="79" spans="1:6" x14ac:dyDescent="0.3">
      <c r="A79" s="1" t="s">
        <v>20</v>
      </c>
      <c r="B79" s="1">
        <v>250000</v>
      </c>
      <c r="E79">
        <f t="shared" si="4"/>
        <v>-17451.191489361692</v>
      </c>
      <c r="F79">
        <f t="shared" si="5"/>
        <v>304544084.39836997</v>
      </c>
    </row>
    <row r="80" spans="1:6" x14ac:dyDescent="0.3">
      <c r="A80" s="1" t="s">
        <v>20</v>
      </c>
      <c r="B80" s="1">
        <v>290000</v>
      </c>
      <c r="E80">
        <f t="shared" si="4"/>
        <v>22548.808510638308</v>
      </c>
      <c r="F80">
        <f t="shared" si="5"/>
        <v>508448765.24943459</v>
      </c>
    </row>
    <row r="81" spans="1:6" x14ac:dyDescent="0.3">
      <c r="A81" s="1" t="s">
        <v>20</v>
      </c>
      <c r="B81" s="1">
        <v>267451</v>
      </c>
      <c r="E81">
        <f t="shared" si="4"/>
        <v>-0.19148936169221997</v>
      </c>
      <c r="F81">
        <f t="shared" si="5"/>
        <v>3.6668175641293842E-2</v>
      </c>
    </row>
    <row r="82" spans="1:6" x14ac:dyDescent="0.3">
      <c r="A82" s="1" t="s">
        <v>20</v>
      </c>
      <c r="B82" s="1">
        <v>267451</v>
      </c>
      <c r="E82">
        <f t="shared" si="4"/>
        <v>-0.19148936169221997</v>
      </c>
      <c r="F82">
        <f t="shared" si="5"/>
        <v>3.6668175641293842E-2</v>
      </c>
    </row>
    <row r="83" spans="1:6" x14ac:dyDescent="0.3">
      <c r="A83" s="1" t="s">
        <v>20</v>
      </c>
      <c r="B83" s="1">
        <v>265000</v>
      </c>
      <c r="E83">
        <f t="shared" si="4"/>
        <v>-2451.1914893616922</v>
      </c>
      <c r="F83">
        <f t="shared" si="5"/>
        <v>6008339.7175191911</v>
      </c>
    </row>
    <row r="84" spans="1:6" x14ac:dyDescent="0.3">
      <c r="A84" s="1" t="s">
        <v>20</v>
      </c>
      <c r="B84" s="1">
        <v>280000</v>
      </c>
      <c r="E84">
        <f t="shared" si="4"/>
        <v>12548.808510638308</v>
      </c>
      <c r="F84">
        <f t="shared" si="5"/>
        <v>157472595.03666842</v>
      </c>
    </row>
    <row r="85" spans="1:6" x14ac:dyDescent="0.3">
      <c r="A85" s="1" t="s">
        <v>20</v>
      </c>
      <c r="B85" s="1">
        <v>264000</v>
      </c>
      <c r="E85">
        <f t="shared" si="4"/>
        <v>-3451.1914893616922</v>
      </c>
      <c r="F85">
        <f t="shared" si="5"/>
        <v>11910722.696242575</v>
      </c>
    </row>
    <row r="86" spans="1:6" x14ac:dyDescent="0.3">
      <c r="A86" s="1" t="s">
        <v>20</v>
      </c>
      <c r="B86" s="1">
        <v>270000</v>
      </c>
      <c r="E86">
        <f t="shared" si="4"/>
        <v>2548.8085106383078</v>
      </c>
      <c r="F86">
        <f t="shared" si="5"/>
        <v>6496424.8239022689</v>
      </c>
    </row>
    <row r="87" spans="1:6" x14ac:dyDescent="0.3">
      <c r="A87" s="1" t="s">
        <v>20</v>
      </c>
      <c r="B87" s="1">
        <v>250000</v>
      </c>
      <c r="E87">
        <f t="shared" si="4"/>
        <v>-17451.191489361692</v>
      </c>
      <c r="F87">
        <f t="shared" si="5"/>
        <v>304544084.39836997</v>
      </c>
    </row>
    <row r="88" spans="1:6" x14ac:dyDescent="0.3">
      <c r="A88" s="1" t="s">
        <v>20</v>
      </c>
      <c r="B88" s="1">
        <v>300000</v>
      </c>
      <c r="E88">
        <f t="shared" si="4"/>
        <v>32548.808510638308</v>
      </c>
      <c r="F88">
        <f t="shared" si="5"/>
        <v>1059424935.4622008</v>
      </c>
    </row>
    <row r="89" spans="1:6" x14ac:dyDescent="0.3">
      <c r="A89" s="1" t="s">
        <v>20</v>
      </c>
      <c r="B89" s="1">
        <v>210000</v>
      </c>
      <c r="E89">
        <f t="shared" si="4"/>
        <v>-57451.191489361692</v>
      </c>
      <c r="F89">
        <f t="shared" si="5"/>
        <v>3300639403.5473051</v>
      </c>
    </row>
    <row r="90" spans="1:6" x14ac:dyDescent="0.3">
      <c r="A90" s="1" t="s">
        <v>20</v>
      </c>
      <c r="B90" s="1">
        <v>250000</v>
      </c>
      <c r="E90">
        <f t="shared" si="4"/>
        <v>-17451.191489361692</v>
      </c>
      <c r="F90">
        <f t="shared" si="5"/>
        <v>304544084.39836997</v>
      </c>
    </row>
    <row r="91" spans="1:6" x14ac:dyDescent="0.3">
      <c r="A91" s="1" t="s">
        <v>20</v>
      </c>
      <c r="B91" s="1">
        <v>300000</v>
      </c>
      <c r="E91">
        <f t="shared" si="4"/>
        <v>32548.808510638308</v>
      </c>
      <c r="F91">
        <f t="shared" si="5"/>
        <v>1059424935.4622008</v>
      </c>
    </row>
    <row r="92" spans="1:6" x14ac:dyDescent="0.3">
      <c r="A92" s="1" t="s">
        <v>20</v>
      </c>
      <c r="B92" s="1">
        <v>216000</v>
      </c>
      <c r="E92">
        <f t="shared" si="4"/>
        <v>-51451.191489361692</v>
      </c>
      <c r="F92">
        <f t="shared" si="5"/>
        <v>2647225105.6749649</v>
      </c>
    </row>
    <row r="93" spans="1:6" x14ac:dyDescent="0.3">
      <c r="A93" s="1" t="s">
        <v>20</v>
      </c>
      <c r="B93" s="1">
        <v>267451</v>
      </c>
      <c r="E93">
        <f t="shared" si="4"/>
        <v>-0.19148936169221997</v>
      </c>
      <c r="F93">
        <f t="shared" si="5"/>
        <v>3.6668175641293842E-2</v>
      </c>
    </row>
    <row r="94" spans="1:6" x14ac:dyDescent="0.3">
      <c r="A94" s="1" t="s">
        <v>20</v>
      </c>
      <c r="B94" s="1">
        <v>275000</v>
      </c>
      <c r="E94">
        <f t="shared" si="4"/>
        <v>7548.8085106383078</v>
      </c>
      <c r="F94">
        <f t="shared" si="5"/>
        <v>56984509.930285349</v>
      </c>
    </row>
    <row r="95" spans="1:6" x14ac:dyDescent="0.3">
      <c r="A95" s="1" t="s">
        <v>20</v>
      </c>
      <c r="B95" s="1">
        <v>295000</v>
      </c>
      <c r="E95">
        <f t="shared" si="4"/>
        <v>27548.808510638308</v>
      </c>
      <c r="F95">
        <f t="shared" si="5"/>
        <v>758936850.35581768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task1(a)</vt:lpstr>
      <vt:lpstr>task1(b)</vt:lpstr>
      <vt:lpstr>task1(c)</vt:lpstr>
      <vt:lpstr>task2</vt:lpstr>
      <vt:lpstr>task2(b)</vt:lpstr>
      <vt:lpstr>task3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Bhavani Buragapu</cp:lastModifiedBy>
  <cp:revision/>
  <dcterms:created xsi:type="dcterms:W3CDTF">2021-06-25T13:14:08Z</dcterms:created>
  <dcterms:modified xsi:type="dcterms:W3CDTF">2022-12-04T11:19:28Z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