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2_Functions_Intro\"/>
    </mc:Choice>
  </mc:AlternateContent>
  <xr:revisionPtr revIDLastSave="0" documentId="13_ncr:1_{4CCE2A64-A2B9-46ED-872B-14B0AFDD4D7B}" xr6:coauthVersionLast="47" xr6:coauthVersionMax="47" xr10:uidLastSave="{00000000-0000-0000-0000-000000000000}"/>
  <bookViews>
    <workbookView xWindow="28680" yWindow="-120" windowWidth="29040" windowHeight="16440" activeTab="1" xr2:uid="{52481452-F906-4392-9CAC-4FF33452D05D}"/>
  </bookViews>
  <sheets>
    <sheet name="Original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L9" i="2"/>
  <c r="L7" i="2"/>
  <c r="L6" i="2"/>
  <c r="L5" i="2"/>
  <c r="L4" i="2" a="1"/>
  <c r="L4" i="2" s="1"/>
  <c r="L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<sst xmlns="http://schemas.openxmlformats.org/spreadsheetml/2006/main" count="258" uniqueCount="72">
  <si>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</si>
  <si>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</si>
  <si>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</si>
  <si>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</si>
  <si>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</si>
  <si>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</si>
  <si>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</si>
  <si>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</si>
  <si>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</si>
  <si>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</si>
  <si>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</si>
  <si>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</si>
  <si>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</si>
  <si>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</si>
  <si>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</si>
  <si>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Data Analyst</t>
  </si>
  <si>
    <t>Anywhere</t>
  </si>
  <si>
    <t>Malta</t>
  </si>
  <si>
    <t>Jobmatchingpartner Ltd</t>
  </si>
  <si>
    <t>via LinkedIn Malta</t>
  </si>
  <si>
    <t>Contractor</t>
  </si>
  <si>
    <t>Reston, VA</t>
  </si>
  <si>
    <t>Octo Consulting Group</t>
  </si>
  <si>
    <t>via Snagajob</t>
  </si>
  <si>
    <t>Data Scientist</t>
  </si>
  <si>
    <t>Cupertino, CA</t>
  </si>
  <si>
    <t>Apple</t>
  </si>
  <si>
    <t>Senior Data Analyst</t>
  </si>
  <si>
    <t>Rochester, MN</t>
  </si>
  <si>
    <t>Sudan</t>
  </si>
  <si>
    <t>Securian Financial Group</t>
  </si>
  <si>
    <t>Des Moines, IA</t>
  </si>
  <si>
    <t>EMC Insurance Companies</t>
  </si>
  <si>
    <t>Full-time and Part-time</t>
  </si>
  <si>
    <t>Atlanta, GA</t>
  </si>
  <si>
    <t>The E Group</t>
  </si>
  <si>
    <t>Jacksonville, FL</t>
  </si>
  <si>
    <t>Okaya Corp</t>
  </si>
  <si>
    <t>via Indeed</t>
  </si>
  <si>
    <t>Dublin, CA</t>
  </si>
  <si>
    <t>NextPhase</t>
  </si>
  <si>
    <t>Charlotte, NC</t>
  </si>
  <si>
    <t>Insight Global</t>
  </si>
  <si>
    <t>via LinkedIn</t>
  </si>
  <si>
    <t>Sunnyvale, CA</t>
  </si>
  <si>
    <t>Walmart</t>
  </si>
  <si>
    <t>Senior Data Scientist</t>
  </si>
  <si>
    <t>Pasadena, CA</t>
  </si>
  <si>
    <t>Harnham</t>
  </si>
  <si>
    <t>Houston, TX</t>
  </si>
  <si>
    <t>Stripe</t>
  </si>
  <si>
    <t>via IT JobServe</t>
  </si>
  <si>
    <t>Johannesburg, South Africa</t>
  </si>
  <si>
    <t>South Africa</t>
  </si>
  <si>
    <t>Standard Bank Group</t>
  </si>
  <si>
    <t>via Ai-Jobs.net</t>
  </si>
  <si>
    <t>Data Engineer</t>
  </si>
  <si>
    <t>Berlin, Germany</t>
  </si>
  <si>
    <t>Germany</t>
  </si>
  <si>
    <t>Vattenfall</t>
  </si>
  <si>
    <t>Amsterdam, Netherlands</t>
  </si>
  <si>
    <t>Netherlands</t>
  </si>
  <si>
    <t>Devoteam</t>
  </si>
  <si>
    <t>Business Analyst</t>
  </si>
  <si>
    <t>Dallas, TX</t>
  </si>
  <si>
    <t>DISYS</t>
  </si>
  <si>
    <t>Broomfield, CO</t>
  </si>
  <si>
    <t>Datalab USA</t>
  </si>
  <si>
    <t>Fortira Inc.</t>
  </si>
  <si>
    <t>Palo Alto, CA</t>
  </si>
  <si>
    <t>Denodo Technologies</t>
  </si>
  <si>
    <t>via Ladders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</si>
</sst>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F402-E6FD-45F7-829B-6DADAD99A82B}">
  <dimension ref="A1:I21"/>
  <sheetViews>
    <sheetView workbookViewId="0">
      <selection activeCell="K3" sqref="K3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25.5703125" bestFit="1" customWidth="1"/>
    <col min="4" max="4" width="12.42578125" bestFit="1" customWidth="1"/>
    <col min="5" max="5" width="44" bestFit="1" customWidth="1"/>
    <col min="6" max="6" width="17" bestFit="1" customWidth="1"/>
    <col min="7" max="7" width="21.7109375" bestFit="1" customWidth="1"/>
    <col min="8" max="8" width="15.140625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44996.547291666669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135000</v>
      </c>
      <c r="I2" t="b">
        <v>0</v>
      </c>
    </row>
    <row r="3" spans="1:9" x14ac:dyDescent="0.25">
      <c r="A3" t="s">
        <v>15</v>
      </c>
      <c r="B3" s="2">
        <v>45097.915243055562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35000</v>
      </c>
      <c r="I3" t="b">
        <v>1</v>
      </c>
    </row>
    <row r="4" spans="1:9" x14ac:dyDescent="0.25">
      <c r="A4" t="s">
        <v>15</v>
      </c>
      <c r="B4" s="2">
        <v>45173.250416666669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  <c r="I4" t="b">
        <v>0</v>
      </c>
    </row>
    <row r="5" spans="1:9" x14ac:dyDescent="0.25">
      <c r="A5" t="s">
        <v>24</v>
      </c>
      <c r="B5" s="2">
        <v>45156.253321759257</v>
      </c>
      <c r="C5" t="s">
        <v>25</v>
      </c>
      <c r="D5" t="s">
        <v>11</v>
      </c>
      <c r="E5" t="s">
        <v>26</v>
      </c>
      <c r="F5" t="s">
        <v>23</v>
      </c>
      <c r="G5" t="s">
        <v>14</v>
      </c>
      <c r="I5" t="b">
        <v>0</v>
      </c>
    </row>
    <row r="6" spans="1:9" x14ac:dyDescent="0.25">
      <c r="A6" t="s">
        <v>27</v>
      </c>
      <c r="B6" s="2">
        <v>45147.802951388891</v>
      </c>
      <c r="C6" t="s">
        <v>28</v>
      </c>
      <c r="D6" t="s">
        <v>29</v>
      </c>
      <c r="E6" t="s">
        <v>30</v>
      </c>
      <c r="F6" t="s">
        <v>23</v>
      </c>
      <c r="G6" t="s">
        <v>14</v>
      </c>
      <c r="I6" t="b">
        <v>0</v>
      </c>
    </row>
    <row r="7" spans="1:9" x14ac:dyDescent="0.25">
      <c r="A7" t="s">
        <v>24</v>
      </c>
      <c r="B7" s="2">
        <v>45202.753101851849</v>
      </c>
      <c r="C7" t="s">
        <v>31</v>
      </c>
      <c r="D7" t="s">
        <v>11</v>
      </c>
      <c r="E7" t="s">
        <v>32</v>
      </c>
      <c r="F7" t="s">
        <v>23</v>
      </c>
      <c r="G7" t="s">
        <v>33</v>
      </c>
      <c r="I7" t="b">
        <v>0</v>
      </c>
    </row>
    <row r="8" spans="1:9" x14ac:dyDescent="0.25">
      <c r="A8" t="s">
        <v>15</v>
      </c>
      <c r="B8" s="2">
        <v>44949.850462962961</v>
      </c>
      <c r="C8" t="s">
        <v>34</v>
      </c>
      <c r="D8" t="s">
        <v>11</v>
      </c>
      <c r="E8" t="s">
        <v>35</v>
      </c>
      <c r="F8" t="s">
        <v>13</v>
      </c>
      <c r="G8" t="s">
        <v>14</v>
      </c>
      <c r="I8" t="b">
        <v>0</v>
      </c>
    </row>
    <row r="9" spans="1:9" x14ac:dyDescent="0.25">
      <c r="A9" t="s">
        <v>15</v>
      </c>
      <c r="B9" s="2">
        <v>45001.627175925933</v>
      </c>
      <c r="C9" t="s">
        <v>36</v>
      </c>
      <c r="D9" t="s">
        <v>11</v>
      </c>
      <c r="E9" t="s">
        <v>37</v>
      </c>
      <c r="F9" t="s">
        <v>38</v>
      </c>
      <c r="G9" t="s">
        <v>14</v>
      </c>
      <c r="H9">
        <v>115000</v>
      </c>
      <c r="I9" t="b">
        <v>0</v>
      </c>
    </row>
    <row r="10" spans="1:9" x14ac:dyDescent="0.25">
      <c r="A10" t="s">
        <v>15</v>
      </c>
      <c r="B10" s="2">
        <v>45041.375868055547</v>
      </c>
      <c r="C10" t="s">
        <v>39</v>
      </c>
      <c r="D10" t="s">
        <v>11</v>
      </c>
      <c r="E10" t="s">
        <v>40</v>
      </c>
      <c r="F10" t="s">
        <v>13</v>
      </c>
      <c r="G10" t="s">
        <v>20</v>
      </c>
      <c r="I10" t="b">
        <v>0</v>
      </c>
    </row>
    <row r="11" spans="1:9" x14ac:dyDescent="0.25">
      <c r="A11" t="s">
        <v>15</v>
      </c>
      <c r="B11" s="2">
        <v>45106.587094907409</v>
      </c>
      <c r="C11" t="s">
        <v>41</v>
      </c>
      <c r="D11" t="s">
        <v>11</v>
      </c>
      <c r="E11" t="s">
        <v>42</v>
      </c>
      <c r="F11" t="s">
        <v>43</v>
      </c>
      <c r="G11" t="s">
        <v>14</v>
      </c>
      <c r="H11">
        <v>105000</v>
      </c>
      <c r="I11" t="b">
        <v>0</v>
      </c>
    </row>
    <row r="12" spans="1:9" x14ac:dyDescent="0.25">
      <c r="A12" t="s">
        <v>24</v>
      </c>
      <c r="B12" s="2">
        <v>45029.919687499998</v>
      </c>
      <c r="C12" t="s">
        <v>44</v>
      </c>
      <c r="D12" t="s">
        <v>11</v>
      </c>
      <c r="E12" t="s">
        <v>45</v>
      </c>
      <c r="F12" t="s">
        <v>38</v>
      </c>
      <c r="G12" t="s">
        <v>14</v>
      </c>
      <c r="H12">
        <v>195000</v>
      </c>
      <c r="I12" t="b">
        <v>0</v>
      </c>
    </row>
    <row r="13" spans="1:9" x14ac:dyDescent="0.25">
      <c r="A13" t="s">
        <v>46</v>
      </c>
      <c r="B13" s="2">
        <v>45091.502789351849</v>
      </c>
      <c r="C13" t="s">
        <v>47</v>
      </c>
      <c r="D13" t="s">
        <v>11</v>
      </c>
      <c r="E13" t="s">
        <v>48</v>
      </c>
      <c r="F13" t="s">
        <v>38</v>
      </c>
      <c r="G13" t="s">
        <v>14</v>
      </c>
      <c r="H13">
        <v>165000</v>
      </c>
      <c r="I13" t="b">
        <v>0</v>
      </c>
    </row>
    <row r="14" spans="1:9" x14ac:dyDescent="0.25">
      <c r="A14" t="s">
        <v>24</v>
      </c>
      <c r="B14" s="2">
        <v>45175.543124999997</v>
      </c>
      <c r="C14" t="s">
        <v>49</v>
      </c>
      <c r="D14" t="s">
        <v>11</v>
      </c>
      <c r="E14" t="s">
        <v>50</v>
      </c>
      <c r="F14" t="s">
        <v>51</v>
      </c>
      <c r="G14" t="s">
        <v>14</v>
      </c>
      <c r="H14">
        <v>281450.5</v>
      </c>
      <c r="I14" t="b">
        <v>0</v>
      </c>
    </row>
    <row r="15" spans="1:9" x14ac:dyDescent="0.25">
      <c r="A15" t="s">
        <v>24</v>
      </c>
      <c r="B15" s="2">
        <v>45117.778391203698</v>
      </c>
      <c r="C15" t="s">
        <v>52</v>
      </c>
      <c r="D15" t="s">
        <v>53</v>
      </c>
      <c r="E15" t="s">
        <v>54</v>
      </c>
      <c r="F15" t="s">
        <v>55</v>
      </c>
      <c r="G15" t="s">
        <v>14</v>
      </c>
      <c r="H15">
        <v>70000</v>
      </c>
      <c r="I15" t="b">
        <v>0</v>
      </c>
    </row>
    <row r="16" spans="1:9" x14ac:dyDescent="0.25">
      <c r="A16" t="s">
        <v>56</v>
      </c>
      <c r="B16" s="2">
        <v>44938.614351851851</v>
      </c>
      <c r="C16" t="s">
        <v>57</v>
      </c>
      <c r="D16" t="s">
        <v>58</v>
      </c>
      <c r="E16" t="s">
        <v>59</v>
      </c>
      <c r="F16" t="s">
        <v>55</v>
      </c>
      <c r="G16" t="s">
        <v>14</v>
      </c>
      <c r="H16">
        <v>98301.5</v>
      </c>
      <c r="I16" t="b">
        <v>0</v>
      </c>
    </row>
    <row r="17" spans="1:9" x14ac:dyDescent="0.25">
      <c r="A17" t="s">
        <v>56</v>
      </c>
      <c r="B17" s="2">
        <v>44985.354097222233</v>
      </c>
      <c r="C17" t="s">
        <v>60</v>
      </c>
      <c r="D17" t="s">
        <v>61</v>
      </c>
      <c r="E17" t="s">
        <v>62</v>
      </c>
      <c r="F17" t="s">
        <v>55</v>
      </c>
      <c r="G17" t="s">
        <v>14</v>
      </c>
      <c r="H17">
        <v>89100</v>
      </c>
      <c r="I17" t="b">
        <v>0</v>
      </c>
    </row>
    <row r="18" spans="1:9" x14ac:dyDescent="0.25">
      <c r="A18" t="s">
        <v>63</v>
      </c>
      <c r="B18" s="2">
        <v>45063.792291666658</v>
      </c>
      <c r="C18" t="s">
        <v>64</v>
      </c>
      <c r="D18" t="s">
        <v>11</v>
      </c>
      <c r="E18" t="s">
        <v>65</v>
      </c>
      <c r="F18" t="s">
        <v>38</v>
      </c>
      <c r="G18" t="s">
        <v>20</v>
      </c>
      <c r="I18" t="b">
        <v>0</v>
      </c>
    </row>
    <row r="19" spans="1:9" x14ac:dyDescent="0.25">
      <c r="A19" t="s">
        <v>24</v>
      </c>
      <c r="B19" s="2">
        <v>45017.004837962973</v>
      </c>
      <c r="C19" t="s">
        <v>66</v>
      </c>
      <c r="D19" t="s">
        <v>29</v>
      </c>
      <c r="E19" t="s">
        <v>67</v>
      </c>
      <c r="F19" t="s">
        <v>38</v>
      </c>
      <c r="G19" t="s">
        <v>14</v>
      </c>
      <c r="H19">
        <v>87500</v>
      </c>
      <c r="I19" t="b">
        <v>0</v>
      </c>
    </row>
    <row r="20" spans="1:9" x14ac:dyDescent="0.25">
      <c r="A20" t="s">
        <v>24</v>
      </c>
      <c r="B20" s="2">
        <v>45169.64203703704</v>
      </c>
      <c r="C20" t="s">
        <v>16</v>
      </c>
      <c r="D20" t="s">
        <v>29</v>
      </c>
      <c r="E20" t="s">
        <v>68</v>
      </c>
      <c r="F20" t="s">
        <v>43</v>
      </c>
      <c r="G20" t="s">
        <v>20</v>
      </c>
      <c r="I20" t="b">
        <v>1</v>
      </c>
    </row>
    <row r="21" spans="1:9" x14ac:dyDescent="0.25">
      <c r="A21" t="s">
        <v>63</v>
      </c>
      <c r="B21" s="2">
        <v>45000.542685185188</v>
      </c>
      <c r="C21" t="s">
        <v>69</v>
      </c>
      <c r="D21" t="s">
        <v>11</v>
      </c>
      <c r="E21" t="s">
        <v>70</v>
      </c>
      <c r="F21" t="s">
        <v>71</v>
      </c>
      <c r="G21" t="s">
        <v>14</v>
      </c>
      <c r="H21">
        <v>90000</v>
      </c>
      <c r="I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9DB-E0EE-4D23-ADF3-5FE7700219C1}">
  <dimension ref="A1:L21"/>
  <sheetViews>
    <sheetView tabSelected="1" workbookViewId="0">
      <selection activeCell="E9" sqref="E9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25.5703125" bestFit="1" customWidth="1"/>
    <col min="4" max="4" width="12.42578125" bestFit="1" customWidth="1"/>
    <col min="5" max="5" width="44" bestFit="1" customWidth="1"/>
    <col min="6" max="6" width="17" bestFit="1" customWidth="1"/>
    <col min="7" max="7" width="21.7109375" bestFit="1" customWidth="1"/>
    <col min="8" max="8" width="15.140625" bestFit="1" customWidth="1"/>
    <col min="9" max="9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t="s">
        <v>9</v>
      </c>
      <c r="B2" s="2">
        <v>44996.547291666669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135000</v>
      </c>
      <c r="I2" t="b">
        <v>0</v>
      </c>
    </row>
    <row r="3" spans="1:12" x14ac:dyDescent="0.25">
      <c r="A3" t="s">
        <v>15</v>
      </c>
      <c r="B3" s="2">
        <v>45097.915243055562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35000</v>
      </c>
      <c r="I3" t="b">
        <v>1</v>
      </c>
      <c r="L3" t="e">
        <f>H2/0</f>
        <v>#DIV/0!</v>
      </c>
    </row>
    <row r="4" spans="1:12" x14ac:dyDescent="0.25">
      <c r="A4" t="s">
        <v>15</v>
      </c>
      <c r="B4" s="2">
        <v>45173.250416666669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  <c r="I4" t="b">
        <v>0</v>
      </c>
      <c r="L4" t="e" cm="1">
        <f t="array" ref="L4">SUM(A2:A3) + UNKNOWN</f>
        <v>#NAME?</v>
      </c>
    </row>
    <row r="5" spans="1:12" x14ac:dyDescent="0.25">
      <c r="A5" t="s">
        <v>24</v>
      </c>
      <c r="B5" s="2">
        <v>45156.253321759257</v>
      </c>
      <c r="C5" t="s">
        <v>25</v>
      </c>
      <c r="D5" t="s">
        <v>11</v>
      </c>
      <c r="E5" t="s">
        <v>26</v>
      </c>
      <c r="F5" t="s">
        <v>23</v>
      </c>
      <c r="G5" t="s">
        <v>14</v>
      </c>
      <c r="I5" t="b">
        <v>0</v>
      </c>
      <c r="L5" t="e">
        <f>VLOOKUP("NonexistentValue", A2:A21, 2, FALSE)</f>
        <v>#N/A</v>
      </c>
    </row>
    <row r="6" spans="1:12" x14ac:dyDescent="0.25">
      <c r="A6" t="s">
        <v>27</v>
      </c>
      <c r="B6" s="2">
        <v>45147.802951388891</v>
      </c>
      <c r="C6" t="s">
        <v>28</v>
      </c>
      <c r="D6" t="s">
        <v>29</v>
      </c>
      <c r="E6" t="s">
        <v>30</v>
      </c>
      <c r="F6" t="s">
        <v>23</v>
      </c>
      <c r="G6" t="s">
        <v>14</v>
      </c>
      <c r="I6" t="b">
        <v>0</v>
      </c>
      <c r="L6" t="e">
        <f>SUM(A2:A3 B4:B5)</f>
        <v>#NULL!</v>
      </c>
    </row>
    <row r="7" spans="1:12" x14ac:dyDescent="0.25">
      <c r="A7" t="s">
        <v>24</v>
      </c>
      <c r="B7" s="2">
        <v>45202.753101851849</v>
      </c>
      <c r="C7" t="s">
        <v>31</v>
      </c>
      <c r="D7" t="s">
        <v>11</v>
      </c>
      <c r="E7" t="s">
        <v>32</v>
      </c>
      <c r="F7" t="s">
        <v>23</v>
      </c>
      <c r="G7" t="s">
        <v>33</v>
      </c>
      <c r="I7" t="b">
        <v>0</v>
      </c>
      <c r="L7" t="e">
        <f>SQRT(-1)</f>
        <v>#NUM!</v>
      </c>
    </row>
    <row r="8" spans="1:12" x14ac:dyDescent="0.25">
      <c r="A8" t="s">
        <v>15</v>
      </c>
      <c r="B8" s="2">
        <v>44949.850462962961</v>
      </c>
      <c r="C8" t="s">
        <v>34</v>
      </c>
      <c r="D8" t="s">
        <v>11</v>
      </c>
      <c r="E8" t="s">
        <v>35</v>
      </c>
      <c r="F8" t="s">
        <v>13</v>
      </c>
      <c r="G8" t="s">
        <v>14</v>
      </c>
      <c r="I8" t="b">
        <v>0</v>
      </c>
      <c r="L8" t="e">
        <f>#REF!+A22</f>
        <v>#REF!</v>
      </c>
    </row>
    <row r="9" spans="1:12" x14ac:dyDescent="0.25">
      <c r="A9" t="s">
        <v>15</v>
      </c>
      <c r="B9" s="2">
        <v>45001.627175925933</v>
      </c>
      <c r="C9" t="s">
        <v>36</v>
      </c>
      <c r="D9" t="s">
        <v>11</v>
      </c>
      <c r="E9" t="s">
        <v>37</v>
      </c>
      <c r="F9" t="s">
        <v>38</v>
      </c>
      <c r="G9" t="s">
        <v>14</v>
      </c>
      <c r="H9">
        <v>115000</v>
      </c>
      <c r="I9" t="b">
        <v>0</v>
      </c>
      <c r="L9" t="e">
        <f>A2 + "text"</f>
        <v>#VALUE!</v>
      </c>
    </row>
    <row r="10" spans="1:12" x14ac:dyDescent="0.25">
      <c r="A10" t="s">
        <v>15</v>
      </c>
      <c r="B10" s="2">
        <v>45041.375868055547</v>
      </c>
      <c r="C10" t="s">
        <v>39</v>
      </c>
      <c r="D10" t="s">
        <v>11</v>
      </c>
      <c r="E10" t="s">
        <v>40</v>
      </c>
      <c r="F10" t="s">
        <v>13</v>
      </c>
      <c r="G10" t="s">
        <v>20</v>
      </c>
      <c r="I10" t="b">
        <v>0</v>
      </c>
    </row>
    <row r="11" spans="1:12" x14ac:dyDescent="0.25">
      <c r="A11" t="s">
        <v>15</v>
      </c>
      <c r="B11" s="2">
        <v>45106.587094907409</v>
      </c>
      <c r="C11" t="s">
        <v>41</v>
      </c>
      <c r="D11" t="s">
        <v>11</v>
      </c>
      <c r="E11" t="s">
        <v>42</v>
      </c>
      <c r="F11" t="s">
        <v>43</v>
      </c>
      <c r="G11" t="s">
        <v>14</v>
      </c>
      <c r="H11">
        <v>105000</v>
      </c>
      <c r="I11" t="b">
        <v>0</v>
      </c>
    </row>
    <row r="12" spans="1:12" x14ac:dyDescent="0.25">
      <c r="A12" t="s">
        <v>24</v>
      </c>
      <c r="B12" s="2">
        <v>45029.919687499998</v>
      </c>
      <c r="C12" t="s">
        <v>44</v>
      </c>
      <c r="D12" t="s">
        <v>11</v>
      </c>
      <c r="E12" t="s">
        <v>45</v>
      </c>
      <c r="F12" t="s">
        <v>38</v>
      </c>
      <c r="G12" t="s">
        <v>14</v>
      </c>
      <c r="H12">
        <v>195000</v>
      </c>
      <c r="I12" t="b">
        <v>0</v>
      </c>
    </row>
    <row r="13" spans="1:12" x14ac:dyDescent="0.25">
      <c r="A13" t="s">
        <v>46</v>
      </c>
      <c r="B13" s="2">
        <v>45091.502789351849</v>
      </c>
      <c r="C13" t="s">
        <v>47</v>
      </c>
      <c r="D13" t="s">
        <v>11</v>
      </c>
      <c r="E13" t="s">
        <v>48</v>
      </c>
      <c r="F13" t="s">
        <v>38</v>
      </c>
      <c r="G13" t="s">
        <v>14</v>
      </c>
      <c r="H13">
        <v>165000</v>
      </c>
      <c r="I13" t="b">
        <v>0</v>
      </c>
    </row>
    <row r="14" spans="1:12" x14ac:dyDescent="0.25">
      <c r="A14" t="s">
        <v>24</v>
      </c>
      <c r="B14" s="2">
        <v>45175.543124999997</v>
      </c>
      <c r="C14" t="s">
        <v>49</v>
      </c>
      <c r="D14" t="s">
        <v>11</v>
      </c>
      <c r="E14" t="s">
        <v>50</v>
      </c>
      <c r="F14" t="s">
        <v>51</v>
      </c>
      <c r="G14" t="s">
        <v>14</v>
      </c>
      <c r="H14">
        <v>281450.5</v>
      </c>
      <c r="I14" t="b">
        <v>0</v>
      </c>
    </row>
    <row r="15" spans="1:12" x14ac:dyDescent="0.25">
      <c r="A15" t="s">
        <v>24</v>
      </c>
      <c r="B15" s="2">
        <v>45117.778391203698</v>
      </c>
      <c r="C15" t="s">
        <v>52</v>
      </c>
      <c r="D15" t="s">
        <v>53</v>
      </c>
      <c r="E15" t="s">
        <v>54</v>
      </c>
      <c r="F15" t="s">
        <v>55</v>
      </c>
      <c r="G15" t="s">
        <v>14</v>
      </c>
      <c r="H15">
        <v>70000</v>
      </c>
      <c r="I15" t="b">
        <v>0</v>
      </c>
    </row>
    <row r="16" spans="1:12" x14ac:dyDescent="0.25">
      <c r="A16" t="s">
        <v>56</v>
      </c>
      <c r="B16" s="2">
        <v>44938.614351851851</v>
      </c>
      <c r="C16" t="s">
        <v>57</v>
      </c>
      <c r="D16" t="s">
        <v>58</v>
      </c>
      <c r="E16" t="s">
        <v>59</v>
      </c>
      <c r="F16" t="s">
        <v>55</v>
      </c>
      <c r="G16" t="s">
        <v>14</v>
      </c>
      <c r="H16">
        <v>98301.5</v>
      </c>
      <c r="I16" t="b">
        <v>0</v>
      </c>
    </row>
    <row r="17" spans="1:9" x14ac:dyDescent="0.25">
      <c r="A17" t="s">
        <v>56</v>
      </c>
      <c r="B17" s="2">
        <v>44985.354097222233</v>
      </c>
      <c r="C17" t="s">
        <v>60</v>
      </c>
      <c r="D17" t="s">
        <v>61</v>
      </c>
      <c r="E17" t="s">
        <v>62</v>
      </c>
      <c r="F17" t="s">
        <v>55</v>
      </c>
      <c r="G17" t="s">
        <v>14</v>
      </c>
      <c r="H17">
        <v>89100</v>
      </c>
      <c r="I17" t="b">
        <v>0</v>
      </c>
    </row>
    <row r="18" spans="1:9" x14ac:dyDescent="0.25">
      <c r="A18" t="s">
        <v>63</v>
      </c>
      <c r="B18" s="2">
        <v>45063.792291666658</v>
      </c>
      <c r="C18" t="s">
        <v>64</v>
      </c>
      <c r="D18" t="s">
        <v>11</v>
      </c>
      <c r="E18" t="s">
        <v>65</v>
      </c>
      <c r="F18" t="s">
        <v>38</v>
      </c>
      <c r="G18" t="s">
        <v>20</v>
      </c>
      <c r="I18" t="b">
        <v>0</v>
      </c>
    </row>
    <row r="19" spans="1:9" x14ac:dyDescent="0.25">
      <c r="A19" t="s">
        <v>24</v>
      </c>
      <c r="B19" s="2">
        <v>45017.004837962973</v>
      </c>
      <c r="C19" t="s">
        <v>66</v>
      </c>
      <c r="D19" t="s">
        <v>29</v>
      </c>
      <c r="E19" t="s">
        <v>67</v>
      </c>
      <c r="F19" t="s">
        <v>38</v>
      </c>
      <c r="G19" t="s">
        <v>14</v>
      </c>
      <c r="H19">
        <v>87500</v>
      </c>
      <c r="I19" t="b">
        <v>0</v>
      </c>
    </row>
    <row r="20" spans="1:9" x14ac:dyDescent="0.25">
      <c r="A20" t="s">
        <v>24</v>
      </c>
      <c r="B20" s="2">
        <v>45169.64203703704</v>
      </c>
      <c r="C20" t="s">
        <v>16</v>
      </c>
      <c r="D20" t="s">
        <v>29</v>
      </c>
      <c r="E20" t="s">
        <v>68</v>
      </c>
      <c r="F20" t="s">
        <v>43</v>
      </c>
      <c r="G20" t="s">
        <v>20</v>
      </c>
      <c r="I20" t="b">
        <v>1</v>
      </c>
    </row>
    <row r="21" spans="1:9" x14ac:dyDescent="0.25">
      <c r="A21" t="s">
        <v>63</v>
      </c>
      <c r="B21" s="2">
        <v>45000.542685185188</v>
      </c>
      <c r="C21" t="s">
        <v>69</v>
      </c>
      <c r="D21" t="s">
        <v>11</v>
      </c>
      <c r="E21" t="s">
        <v>70</v>
      </c>
      <c r="F21" t="s">
        <v>71</v>
      </c>
      <c r="G21" t="s">
        <v>14</v>
      </c>
      <c r="H21">
        <v>90000</v>
      </c>
      <c r="I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2024-07-12T05:34:55Z</dcterms:created>
  <dcterms:modified xsi:type="dcterms:W3CDTF">2024-07-13T04:35:20Z</dcterms:modified>
</cp:coreProperties>
</file>