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Mac\Home\Developer\_Courses\Excel\Excel_Data_Analytics_Course\2_Formulas_Functions\"/>
    </mc:Choice>
  </mc:AlternateContent>
  <xr:revisionPtr revIDLastSave="0" documentId="13_ncr:1_{8924303F-679E-478A-B33F-9830BDB72331}" xr6:coauthVersionLast="47" xr6:coauthVersionMax="47" xr10:uidLastSave="{00000000-0000-0000-0000-000000000000}"/>
  <bookViews>
    <workbookView xWindow="1070" yWindow="0" windowWidth="18130" windowHeight="10800" xr2:uid="{00000000-000D-0000-FFFF-FFFF00000000}"/>
  </bookViews>
  <sheets>
    <sheet name="Original_Luke" sheetId="8" r:id="rId1"/>
    <sheet name="Sheet1" sheetId="9" r:id="rId2"/>
    <sheet name="Sheet2" sheetId="10" r:id="rId3"/>
    <sheet name="Sheet3"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25" i="12"/>
  <c r="B9" i="12"/>
  <c r="A3" i="12"/>
  <c r="A6" i="12" s="1" a="1"/>
  <c r="A6" i="12" s="1"/>
  <c r="A9" i="12" s="1" a="1"/>
  <c r="N3" i="10" a="1"/>
  <c r="N3" i="10" s="1"/>
  <c r="N4" i="10" a="1"/>
  <c r="N4" i="10" s="1"/>
  <c r="N5" i="10" a="1"/>
  <c r="N5" i="10" s="1"/>
  <c r="N6" i="10" a="1"/>
  <c r="N6" i="10" s="1"/>
  <c r="N7" i="10" a="1"/>
  <c r="N7" i="10" s="1"/>
  <c r="N8" i="10" a="1"/>
  <c r="N8" i="10" s="1"/>
  <c r="N9" i="10" a="1"/>
  <c r="N9" i="10" s="1"/>
  <c r="N10" i="10" a="1"/>
  <c r="N10" i="10" s="1"/>
  <c r="N11" i="10" a="1"/>
  <c r="N11" i="10" s="1"/>
  <c r="N12" i="10" a="1"/>
  <c r="N12" i="10" s="1"/>
  <c r="N13" i="10" a="1"/>
  <c r="N13" i="10" s="1"/>
  <c r="N14" i="10" a="1"/>
  <c r="N14" i="10" s="1"/>
  <c r="N15" i="10" a="1"/>
  <c r="N15" i="10" s="1"/>
  <c r="N16" i="10" a="1"/>
  <c r="N16" i="10" s="1"/>
  <c r="N17" i="10" a="1"/>
  <c r="N17" i="10" s="1"/>
  <c r="N18" i="10" a="1"/>
  <c r="N18" i="10" s="1"/>
  <c r="N19" i="10" a="1"/>
  <c r="N19" i="10" s="1"/>
  <c r="N20" i="10" a="1"/>
  <c r="N20" i="10" s="1"/>
  <c r="N21" i="10" a="1"/>
  <c r="N21" i="10" s="1"/>
  <c r="N2" i="10" a="1"/>
  <c r="N2" i="10" s="1"/>
  <c r="K3" i="10" a="1"/>
  <c r="K3" i="10" s="1"/>
  <c r="K4" i="10" a="1"/>
  <c r="K4" i="10" s="1"/>
  <c r="K5" i="10" a="1"/>
  <c r="K5" i="10" s="1"/>
  <c r="K6" i="10" a="1"/>
  <c r="K6" i="10" s="1"/>
  <c r="K7" i="10" a="1"/>
  <c r="K7" i="10" s="1"/>
  <c r="K8" i="10" a="1"/>
  <c r="K8" i="10" s="1"/>
  <c r="K9" i="10" a="1"/>
  <c r="K9" i="10" s="1"/>
  <c r="K10" i="10" a="1"/>
  <c r="K10" i="10" s="1"/>
  <c r="K11" i="10" a="1"/>
  <c r="K11" i="10" s="1"/>
  <c r="K12" i="10" a="1"/>
  <c r="K12" i="10" s="1"/>
  <c r="K13" i="10" a="1"/>
  <c r="K13" i="10" s="1"/>
  <c r="K14" i="10" a="1"/>
  <c r="K14" i="10" s="1"/>
  <c r="K15" i="10" a="1"/>
  <c r="K15" i="10" s="1"/>
  <c r="K16" i="10" a="1"/>
  <c r="K16" i="10" s="1"/>
  <c r="K17" i="10" a="1"/>
  <c r="K17" i="10" s="1"/>
  <c r="K18" i="10" a="1"/>
  <c r="K18" i="10" s="1"/>
  <c r="K19" i="10" a="1"/>
  <c r="K19" i="10" s="1"/>
  <c r="K20" i="10" a="1"/>
  <c r="K20" i="10" s="1"/>
  <c r="K21" i="10" a="1"/>
  <c r="K21" i="10" s="1"/>
  <c r="K2" i="10" a="1"/>
  <c r="K2" i="10" s="1"/>
  <c r="I2" i="11"/>
  <c r="I2" i="10" a="1"/>
  <c r="I2" i="10" s="1"/>
  <c r="I2" i="9"/>
  <c r="I3" i="9"/>
  <c r="I4" i="9"/>
  <c r="I5" i="9"/>
  <c r="I6" i="9"/>
  <c r="I7" i="9"/>
  <c r="I8" i="9"/>
  <c r="I9" i="9"/>
  <c r="I10" i="9"/>
  <c r="I11" i="9"/>
  <c r="I12" i="9"/>
  <c r="I13" i="9"/>
  <c r="I14" i="9"/>
  <c r="I15" i="9"/>
  <c r="I16" i="9"/>
  <c r="I17" i="9"/>
  <c r="I18" i="9"/>
  <c r="I19" i="9"/>
  <c r="I20" i="9"/>
  <c r="I21" i="9"/>
  <c r="A9" i="12" l="1"/>
  <c r="J2" i="11"/>
  <c r="K2"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<sst xmlns="http://schemas.openxmlformats.org/spreadsheetml/2006/main" count="519" uniqueCount="74">
  <si>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</si>
  <si>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</si>
  <si>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</si>
  <si>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</si>
  <si>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</si>
  <si>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</si>
  <si>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</si>
  <si>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</si>
  <si>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</si>
  <si>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</si>
  <si>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</si>
  <si>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</si>
  <si>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</si>
  <si>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</si>
  <si>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</si>
  <si>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</si>
  <si>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</si>
  <si>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</si>
  <si>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</si>
  <si>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</si>
  <si>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</si>
  <si>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</si>
  <si>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Application Date</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</si>
  <si>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</si>
  <si>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</si>
  <si>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</si>
  <si>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</si>
  <si>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</si>
  <si>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</si>
  <si>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</si>
  <si>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</si>
  <si>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</si>
  <si>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</si>
  <si>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</si>
  <si>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</si>
  <si>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</si>
  <si>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</si>
  <si>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</si>
  <si>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</si>
  <si>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</si>
  <si>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</si>
  <si>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</si>
  <si>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</si>
  <si>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</si>
  <si>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</si>
  <si>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</si>
  <si>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</si>
  <si>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</si>
  <si>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</si>
  <si>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</si>
  <si>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</si>
  <si>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</si>
  <si>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</si>
  <si>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</si>
  <si>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</si>
  <si>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</si>
  <si>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</si>
  <si>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</si>
  <si>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</si>
  <si>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</si>
  <si>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</si>
  <si>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</si>
  <si>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</si>
  <si>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</si>
  <si>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</si>
  <si>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CA</t>
  </si>
  <si>
    <t>Find and MID (State)</t>
  </si>
  <si>
    <t>Skills?</t>
  </si>
  <si>
    <t>First Name</t>
  </si>
  <si>
    <t>Last Name</t>
  </si>
  <si>
    <t>=TEXTSPLIT(A3, ", ")</t>
  </si>
  <si>
    <t>=TEXTJOIN(", ", TRUE, Original!G2:G21)</t>
  </si>
  <si>
    <t>=UNIQUE(TRANSPOSE(6:6))</t>
  </si>
  <si>
    <t>=COUNTIF(Original_Luke!$G$2:$G$21, "*"&amp;Skills!A9&amp;"*")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</si>
</sst>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0">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14" fontId="0" fillId="0" borderId="0" xfId="0" applyNumberFormat="1"/>
    <xf numFmtId="14" fontId="0" fillId="0" borderId="1" xfId="0" applyNumberFormat="1" applyBorder="1"/>
    <xf numFmtId="14" fontId="1" fillId="2" borderId="3" xfId="0" applyNumberFormat="1" applyFont="1" applyFill="1" applyBorder="1"/>
    <xf numFmtId="14" fontId="0" fillId="0" borderId="8" xfId="0" applyNumberFormat="1" applyBorder="1"/>
    <xf numFmtId="0" fontId="1" fillId="2" borderId="0" xfId="0" applyFont="1" applyFill="1"/>
    <xf numFmtId="0" fontId="0" fillId="3" borderId="0" xfId="0" applyFill="1"/>
    <xf numFmtId="0" fontId="1" fillId="3" borderId="0" xfId="0" applyFont="1" applyFill="1"/>
    <xf numFmtId="0" fontId="1" fillId="0" borderId="0" xfId="0" applyFont="1"/>
    <xf numFmtId="0" fontId="1" fillId="2" borderId="0" xfId="0" applyFont="1" applyFill="1" applyAlignment="1">
      <alignment horizontal="center"/>
    </xf>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19</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5615-4F66-AACE-621ED310D9EF}"/>
            </c:ext>
          </c:extLst>
        </c:ser>
        <c:dLbls>
          <c:showLegendKey val="0"/>
          <c:showVal val="0"/>
          <c:showCatName val="0"/>
          <c:showSerName val="0"/>
          <c:showPercent val="0"/>
          <c:showBubbleSize val="0"/>
        </c:dLbls>
        <c:gapWidth val="219"/>
        <c:overlap val="-27"/>
        <c:axId val="171951696"/>
        <c:axId val="171961296"/>
      </c:barChart>
      <c:catAx>
        <c:axId val="17195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1296"/>
        <c:crosses val="autoZero"/>
        <c:auto val="1"/>
        <c:lblAlgn val="ctr"/>
        <c:lblOffset val="100"/>
        <c:noMultiLvlLbl val="0"/>
      </c:catAx>
      <c:valAx>
        <c:axId val="171961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51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563562</xdr:colOff>
      <xdr:row>9</xdr:row>
      <xdr:rowOff>104775</xdr:rowOff>
    </xdr:from>
    <xdr:to>
      <xdr:col>10</xdr:col>
      <xdr:colOff>10477</xdr:colOff>
      <xdr:row>24</xdr:row>
      <xdr:rowOff>85725</xdr:rowOff>
    </xdr:to>
    <xdr:graphicFrame macro="">
      <xdr:nvGraphicFramePr>
        <xdr:cNvPr id="2" name="Chart 1">
          <a:extLst>
            <a:ext uri="{FF2B5EF4-FFF2-40B4-BE49-F238E27FC236}">
              <a16:creationId xmlns:a16="http://schemas.microsoft.com/office/drawing/2014/main" id="{DD3BD3A8-9A7A-7E78-0EC6-8619115F6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G21"/>
  <sheetViews>
    <sheetView tabSelected="1" topLeftCell="D1" workbookViewId="0">
      <selection activeCell="G5" sqref="G5"/>
    </sheetView>
  </sheetViews>
  <sheetFormatPr defaultRowHeight="14.4" x14ac:dyDescent="0.55000000000000004"/>
  <cols>
    <col min="1" max="1" width="14.26171875" bestFit="1" customWidth="1"/>
    <col min="2" max="2" width="23.41796875" bestFit="1" customWidth="1"/>
    <col min="3" max="3" width="14" style="10" customWidth="1"/>
    <col min="4" max="4" width="26.26171875" customWidth="1"/>
    <col min="5" max="5" width="10.15625" customWidth="1"/>
    <col min="6" max="6" width="22" bestFit="1" customWidth="1"/>
    <col min="7" max="7" width="40" bestFit="1" customWidth="1"/>
  </cols>
  <sheetData>
    <row r="1" spans="1:7" x14ac:dyDescent="0.55000000000000004">
      <c r="A1" s="2" t="s">
        <v>2</v>
      </c>
      <c r="B1" s="3" t="s">
        <v>3</v>
      </c>
      <c r="C1" s="12" t="s">
        <v>22</v>
      </c>
      <c r="D1" s="3" t="s">
        <v>0</v>
      </c>
      <c r="E1" s="3" t="s">
        <v>21</v>
      </c>
      <c r="F1" s="3" t="s">
        <v>23</v>
      </c>
      <c r="G1" s="4" t="s">
        <v>4</v>
      </c>
    </row>
    <row r="2" spans="1:7" x14ac:dyDescent="0.55000000000000004">
      <c r="A2" s="5" t="s">
        <v>43</v>
      </c>
      <c r="B2" s="1" t="s">
        <v>1</v>
      </c>
      <c r="C2" s="11">
        <v>45505</v>
      </c>
      <c r="D2" s="1" t="s">
        <v>44</v>
      </c>
      <c r="E2" s="1" t="s">
        <v>24</v>
      </c>
      <c r="F2" s="1" t="s">
        <v>25</v>
      </c>
      <c r="G2" s="6" t="s">
        <v>11</v>
      </c>
    </row>
    <row r="3" spans="1:7" x14ac:dyDescent="0.55000000000000004">
      <c r="A3" s="5" t="s">
        <v>39</v>
      </c>
      <c r="B3" s="1" t="s">
        <v>5</v>
      </c>
      <c r="C3" s="11">
        <v>45506</v>
      </c>
      <c r="D3" s="1" t="s">
        <v>40</v>
      </c>
      <c r="E3" s="1" t="s">
        <v>26</v>
      </c>
      <c r="F3" s="1" t="s">
        <v>27</v>
      </c>
      <c r="G3" s="6" t="s">
        <v>14</v>
      </c>
    </row>
    <row r="4" spans="1:7" x14ac:dyDescent="0.55000000000000004">
      <c r="A4" s="5" t="s">
        <v>59</v>
      </c>
      <c r="B4" s="1" t="s">
        <v>12</v>
      </c>
      <c r="C4" s="11">
        <v>45508</v>
      </c>
      <c r="D4" s="1" t="s">
        <v>60</v>
      </c>
      <c r="E4" s="1" t="s">
        <v>28</v>
      </c>
      <c r="F4" s="1" t="s">
        <v>27</v>
      </c>
      <c r="G4" s="6" t="s">
        <v>6</v>
      </c>
    </row>
    <row r="5" spans="1:7" x14ac:dyDescent="0.55000000000000004">
      <c r="A5" s="5" t="s">
        <v>43</v>
      </c>
      <c r="B5" s="1" t="s">
        <v>5</v>
      </c>
      <c r="C5" s="11">
        <v>45509</v>
      </c>
      <c r="D5" s="1" t="s">
        <v>44</v>
      </c>
      <c r="E5" s="1" t="s">
        <v>24</v>
      </c>
      <c r="F5" s="1" t="s">
        <v>25</v>
      </c>
      <c r="G5" s="6" t="s">
        <v>11</v>
      </c>
    </row>
    <row r="6" spans="1:7" x14ac:dyDescent="0.55000000000000004">
      <c r="A6" s="5" t="s">
        <v>41</v>
      </c>
      <c r="B6" s="1" t="s">
        <v>7</v>
      </c>
      <c r="C6" s="11">
        <v>45511</v>
      </c>
      <c r="D6" s="1" t="s">
        <v>42</v>
      </c>
      <c r="E6" s="1" t="s">
        <v>30</v>
      </c>
      <c r="F6" s="1" t="s">
        <v>31</v>
      </c>
      <c r="G6" s="6" t="s">
        <v>10</v>
      </c>
    </row>
    <row r="7" spans="1:7" x14ac:dyDescent="0.55000000000000004">
      <c r="A7" s="5" t="s">
        <v>47</v>
      </c>
      <c r="B7" s="1" t="s">
        <v>9</v>
      </c>
      <c r="C7" s="11">
        <v>45512</v>
      </c>
      <c r="D7" s="1" t="s">
        <v>48</v>
      </c>
      <c r="E7" s="1" t="s">
        <v>32</v>
      </c>
      <c r="F7" s="1" t="s">
        <v>31</v>
      </c>
      <c r="G7" s="6" t="s">
        <v>15</v>
      </c>
    </row>
    <row r="8" spans="1:7" x14ac:dyDescent="0.55000000000000004">
      <c r="A8" s="5" t="s">
        <v>59</v>
      </c>
      <c r="B8" s="1" t="s">
        <v>5</v>
      </c>
      <c r="C8" s="11">
        <v>45514</v>
      </c>
      <c r="D8" s="1" t="s">
        <v>60</v>
      </c>
      <c r="E8" s="1" t="s">
        <v>28</v>
      </c>
      <c r="F8" s="1" t="s">
        <v>27</v>
      </c>
      <c r="G8" s="6" t="s">
        <v>6</v>
      </c>
    </row>
    <row r="9" spans="1:7" x14ac:dyDescent="0.55000000000000004">
      <c r="A9" s="5" t="s">
        <v>47</v>
      </c>
      <c r="B9" s="1" t="s">
        <v>1</v>
      </c>
      <c r="C9" s="11">
        <v>45516</v>
      </c>
      <c r="D9" s="1" t="s">
        <v>48</v>
      </c>
      <c r="E9" s="1" t="s">
        <v>32</v>
      </c>
      <c r="F9" s="1" t="s">
        <v>31</v>
      </c>
      <c r="G9" s="6" t="s">
        <v>15</v>
      </c>
    </row>
    <row r="10" spans="1:7" x14ac:dyDescent="0.55000000000000004">
      <c r="A10" s="5" t="s">
        <v>51</v>
      </c>
      <c r="B10" s="1" t="s">
        <v>7</v>
      </c>
      <c r="C10" s="11">
        <v>45517</v>
      </c>
      <c r="D10" s="1" t="s">
        <v>52</v>
      </c>
      <c r="E10" s="1" t="s">
        <v>34</v>
      </c>
      <c r="F10" s="1" t="s">
        <v>27</v>
      </c>
      <c r="G10" s="6" t="s">
        <v>18</v>
      </c>
    </row>
    <row r="11" spans="1:7" x14ac:dyDescent="0.55000000000000004">
      <c r="A11" s="5" t="s">
        <v>55</v>
      </c>
      <c r="B11" s="1" t="s">
        <v>12</v>
      </c>
      <c r="C11" s="11">
        <v>45519</v>
      </c>
      <c r="D11" s="1" t="s">
        <v>56</v>
      </c>
      <c r="E11" s="1" t="s">
        <v>34</v>
      </c>
      <c r="F11" s="1" t="s">
        <v>33</v>
      </c>
      <c r="G11" s="6" t="s">
        <v>13</v>
      </c>
    </row>
    <row r="12" spans="1:7" x14ac:dyDescent="0.55000000000000004">
      <c r="A12" s="5" t="s">
        <v>45</v>
      </c>
      <c r="B12" s="1" t="s">
        <v>7</v>
      </c>
      <c r="C12" s="11">
        <v>45520</v>
      </c>
      <c r="D12" s="1" t="s">
        <v>46</v>
      </c>
      <c r="E12" s="1" t="s">
        <v>34</v>
      </c>
      <c r="F12" s="1" t="s">
        <v>35</v>
      </c>
      <c r="G12" s="6" t="s">
        <v>17</v>
      </c>
    </row>
    <row r="13" spans="1:7" x14ac:dyDescent="0.55000000000000004">
      <c r="A13" s="5" t="s">
        <v>57</v>
      </c>
      <c r="B13" s="1" t="s">
        <v>9</v>
      </c>
      <c r="C13" s="11">
        <v>45522</v>
      </c>
      <c r="D13" s="1" t="s">
        <v>58</v>
      </c>
      <c r="E13" s="1" t="s">
        <v>36</v>
      </c>
      <c r="F13" s="1" t="s">
        <v>27</v>
      </c>
      <c r="G13" s="6" t="s">
        <v>16</v>
      </c>
    </row>
    <row r="14" spans="1:7" x14ac:dyDescent="0.55000000000000004">
      <c r="A14" s="5" t="s">
        <v>47</v>
      </c>
      <c r="B14" s="1" t="s">
        <v>12</v>
      </c>
      <c r="C14" s="11">
        <v>45523</v>
      </c>
      <c r="D14" s="1" t="s">
        <v>48</v>
      </c>
      <c r="E14" s="1" t="s">
        <v>32</v>
      </c>
      <c r="F14" s="1" t="s">
        <v>31</v>
      </c>
      <c r="G14" s="6" t="s">
        <v>15</v>
      </c>
    </row>
    <row r="15" spans="1:7" x14ac:dyDescent="0.55000000000000004">
      <c r="A15" s="5" t="s">
        <v>53</v>
      </c>
      <c r="B15" s="1" t="s">
        <v>9</v>
      </c>
      <c r="C15" s="11">
        <v>45525</v>
      </c>
      <c r="D15" s="1" t="s">
        <v>54</v>
      </c>
      <c r="E15" s="1" t="s">
        <v>34</v>
      </c>
      <c r="F15" s="1" t="s">
        <v>27</v>
      </c>
      <c r="G15" s="6" t="s">
        <v>19</v>
      </c>
    </row>
    <row r="16" spans="1:7" x14ac:dyDescent="0.55000000000000004">
      <c r="A16" s="5" t="s">
        <v>61</v>
      </c>
      <c r="B16" s="1" t="s">
        <v>9</v>
      </c>
      <c r="C16" s="11">
        <v>45527</v>
      </c>
      <c r="D16" s="1" t="s">
        <v>62</v>
      </c>
      <c r="E16" s="1" t="s">
        <v>29</v>
      </c>
      <c r="F16" s="1" t="s">
        <v>27</v>
      </c>
      <c r="G16" s="6" t="s">
        <v>20</v>
      </c>
    </row>
    <row r="17" spans="1:7" x14ac:dyDescent="0.55000000000000004">
      <c r="A17" s="5" t="s">
        <v>39</v>
      </c>
      <c r="B17" s="1" t="s">
        <v>7</v>
      </c>
      <c r="C17" s="11">
        <v>45528</v>
      </c>
      <c r="D17" s="1" t="s">
        <v>40</v>
      </c>
      <c r="E17" s="1" t="s">
        <v>26</v>
      </c>
      <c r="F17" s="1" t="s">
        <v>38</v>
      </c>
      <c r="G17" s="6" t="s">
        <v>14</v>
      </c>
    </row>
    <row r="18" spans="1:7" x14ac:dyDescent="0.55000000000000004">
      <c r="A18" s="5" t="s">
        <v>41</v>
      </c>
      <c r="B18" s="1" t="s">
        <v>12</v>
      </c>
      <c r="C18" s="11">
        <v>45530</v>
      </c>
      <c r="D18" s="1" t="s">
        <v>42</v>
      </c>
      <c r="E18" s="1" t="s">
        <v>30</v>
      </c>
      <c r="F18" s="1" t="s">
        <v>31</v>
      </c>
      <c r="G18" s="6" t="s">
        <v>10</v>
      </c>
    </row>
    <row r="19" spans="1:7" x14ac:dyDescent="0.55000000000000004">
      <c r="A19" s="5" t="s">
        <v>49</v>
      </c>
      <c r="B19" s="1" t="s">
        <v>7</v>
      </c>
      <c r="C19" s="11">
        <v>45531</v>
      </c>
      <c r="D19" s="1" t="s">
        <v>50</v>
      </c>
      <c r="E19" s="1" t="s">
        <v>29</v>
      </c>
      <c r="F19" s="1" t="s">
        <v>37</v>
      </c>
      <c r="G19" s="6" t="s">
        <v>8</v>
      </c>
    </row>
    <row r="20" spans="1:7" x14ac:dyDescent="0.55000000000000004">
      <c r="A20" s="5" t="s">
        <v>41</v>
      </c>
      <c r="B20" s="1" t="s">
        <v>9</v>
      </c>
      <c r="C20" s="11">
        <v>45533</v>
      </c>
      <c r="D20" s="1" t="s">
        <v>42</v>
      </c>
      <c r="E20" s="1" t="s">
        <v>30</v>
      </c>
      <c r="F20" s="1" t="s">
        <v>31</v>
      </c>
      <c r="G20" s="6" t="s">
        <v>10</v>
      </c>
    </row>
    <row r="21" spans="1:7" ht="14.7" thickBot="1" x14ac:dyDescent="0.6">
      <c r="A21" s="7" t="s">
        <v>41</v>
      </c>
      <c r="B21" s="8" t="s">
        <v>9</v>
      </c>
      <c r="C21" s="13">
        <v>45535</v>
      </c>
      <c r="D21" s="8" t="s">
        <v>42</v>
      </c>
      <c r="E21" s="8" t="s">
        <v>30</v>
      </c>
      <c r="F21" s="8" t="s">
        <v>37</v>
      </c>
      <c r="G21" s="9" t="s">
        <v>10</v>
      </c>
    </row>
  </sheetData>
  <sortState xmlns:xlrd2="http://schemas.microsoft.com/office/spreadsheetml/2017/richdata2" ref="A2:G22">
    <sortCondition ref="C1:C2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I21"/>
  <sheetViews>
    <sheetView topLeftCell="E1" workbookViewId="0">
      <selection activeCell="I2" sqref="I2"/>
    </sheetView>
  </sheetViews>
  <sheetFormatPr defaultRowHeight="14.4" x14ac:dyDescent="0.55000000000000004"/>
  <cols>
    <col min="1" max="1" width="14.26171875" bestFit="1" customWidth="1"/>
    <col min="2" max="2" width="23.41796875" bestFit="1" customWidth="1"/>
    <col min="3" max="3" width="14" style="10" customWidth="1"/>
    <col min="4" max="4" width="26.26171875" customWidth="1"/>
    <col min="5" max="5" width="10.15625" customWidth="1"/>
    <col min="6" max="6" width="22" bestFit="1" customWidth="1"/>
    <col min="7" max="7" width="40" bestFit="1" customWidth="1"/>
    <col min="9" max="9" width="23" customWidth="1"/>
  </cols>
  <sheetData>
    <row r="1" spans="1:9" x14ac:dyDescent="0.55000000000000004">
      <c r="A1" s="2" t="s">
        <v>2</v>
      </c>
      <c r="B1" s="3" t="s">
        <v>3</v>
      </c>
      <c r="C1" s="12" t="s">
        <v>22</v>
      </c>
      <c r="D1" s="3" t="s">
        <v>0</v>
      </c>
      <c r="E1" s="3" t="s">
        <v>21</v>
      </c>
      <c r="F1" s="3" t="s">
        <v>23</v>
      </c>
      <c r="G1" s="4" t="s">
        <v>4</v>
      </c>
      <c r="I1" s="14" t="s">
        <v>63</v>
      </c>
    </row>
    <row r="2" spans="1:9" x14ac:dyDescent="0.55000000000000004">
      <c r="A2" s="5" t="s">
        <v>43</v>
      </c>
      <c r="B2" s="1" t="s">
        <v>1</v>
      </c>
      <c r="C2" s="11">
        <v>45505</v>
      </c>
      <c r="D2" s="1" t="s">
        <v>44</v>
      </c>
      <c r="E2" s="1" t="s">
        <v>24</v>
      </c>
      <c r="F2" s="1" t="s">
        <v>25</v>
      </c>
      <c r="G2" s="6" t="s">
        <v>11</v>
      </c>
      <c r="I2" t="str">
        <f>_xlfn.TEXTJOIN(" ",TRUE,E2,F2)</f>
        <v>457 Oak St San Jose, CA, 95101</v>
      </c>
    </row>
    <row r="3" spans="1:9" x14ac:dyDescent="0.55000000000000004">
      <c r="A3" s="5" t="s">
        <v>39</v>
      </c>
      <c r="B3" s="1" t="s">
        <v>5</v>
      </c>
      <c r="C3" s="11">
        <v>45506</v>
      </c>
      <c r="D3" s="1" t="s">
        <v>40</v>
      </c>
      <c r="E3" s="1" t="s">
        <v>26</v>
      </c>
      <c r="F3" s="1" t="s">
        <v>27</v>
      </c>
      <c r="G3" s="6" t="s">
        <v>14</v>
      </c>
      <c r="I3" t="str">
        <f t="shared" ref="I3:I21" si="0">_xlfn.TEXTJOIN(" ",TRUE,E3,F3)</f>
        <v>203 Birch St Chicago, IL, 60601</v>
      </c>
    </row>
    <row r="4" spans="1:9" x14ac:dyDescent="0.55000000000000004">
      <c r="A4" s="5" t="s">
        <v>59</v>
      </c>
      <c r="B4" s="1" t="s">
        <v>12</v>
      </c>
      <c r="C4" s="11">
        <v>45508</v>
      </c>
      <c r="D4" s="1" t="s">
        <v>60</v>
      </c>
      <c r="E4" s="1" t="s">
        <v>28</v>
      </c>
      <c r="F4" s="1" t="s">
        <v>27</v>
      </c>
      <c r="G4" s="6" t="s">
        <v>6</v>
      </c>
      <c r="I4" t="str">
        <f t="shared" si="0"/>
        <v>790 Pine St Chicago, IL, 60601</v>
      </c>
    </row>
    <row r="5" spans="1:9" x14ac:dyDescent="0.55000000000000004">
      <c r="A5" s="5" t="s">
        <v>43</v>
      </c>
      <c r="B5" s="1" t="s">
        <v>5</v>
      </c>
      <c r="C5" s="11">
        <v>45509</v>
      </c>
      <c r="D5" s="1" t="s">
        <v>44</v>
      </c>
      <c r="E5" s="1" t="s">
        <v>24</v>
      </c>
      <c r="F5" s="1" t="s">
        <v>25</v>
      </c>
      <c r="G5" s="6" t="s">
        <v>11</v>
      </c>
      <c r="I5" t="str">
        <f t="shared" si="0"/>
        <v>457 Oak St San Jose, CA, 95101</v>
      </c>
    </row>
    <row r="6" spans="1:9" x14ac:dyDescent="0.55000000000000004">
      <c r="A6" s="5" t="s">
        <v>41</v>
      </c>
      <c r="B6" s="1" t="s">
        <v>7</v>
      </c>
      <c r="C6" s="11">
        <v>45511</v>
      </c>
      <c r="D6" s="1" t="s">
        <v>42</v>
      </c>
      <c r="E6" s="1" t="s">
        <v>30</v>
      </c>
      <c r="F6" s="1" t="s">
        <v>31</v>
      </c>
      <c r="G6" s="6" t="s">
        <v>10</v>
      </c>
      <c r="I6" t="str">
        <f t="shared" si="0"/>
        <v>459 Oak St Philadelphia, PA, 19101</v>
      </c>
    </row>
    <row r="7" spans="1:9" x14ac:dyDescent="0.55000000000000004">
      <c r="A7" s="5" t="s">
        <v>47</v>
      </c>
      <c r="B7" s="1" t="s">
        <v>9</v>
      </c>
      <c r="C7" s="11">
        <v>45512</v>
      </c>
      <c r="D7" s="1" t="s">
        <v>48</v>
      </c>
      <c r="E7" s="1" t="s">
        <v>32</v>
      </c>
      <c r="F7" s="1" t="s">
        <v>31</v>
      </c>
      <c r="G7" s="6" t="s">
        <v>15</v>
      </c>
      <c r="I7" t="str">
        <f t="shared" si="0"/>
        <v>204 Birch St Philadelphia, PA, 19101</v>
      </c>
    </row>
    <row r="8" spans="1:9" x14ac:dyDescent="0.55000000000000004">
      <c r="A8" s="5" t="s">
        <v>59</v>
      </c>
      <c r="B8" s="1" t="s">
        <v>5</v>
      </c>
      <c r="C8" s="11">
        <v>45514</v>
      </c>
      <c r="D8" s="1" t="s">
        <v>60</v>
      </c>
      <c r="E8" s="1" t="s">
        <v>28</v>
      </c>
      <c r="F8" s="1" t="s">
        <v>27</v>
      </c>
      <c r="G8" s="6" t="s">
        <v>6</v>
      </c>
      <c r="I8" t="str">
        <f t="shared" si="0"/>
        <v>790 Pine St Chicago, IL, 60601</v>
      </c>
    </row>
    <row r="9" spans="1:9" x14ac:dyDescent="0.55000000000000004">
      <c r="A9" s="5" t="s">
        <v>47</v>
      </c>
      <c r="B9" s="1" t="s">
        <v>1</v>
      </c>
      <c r="C9" s="11">
        <v>45516</v>
      </c>
      <c r="D9" s="1" t="s">
        <v>48</v>
      </c>
      <c r="E9" s="1" t="s">
        <v>32</v>
      </c>
      <c r="F9" s="1" t="s">
        <v>31</v>
      </c>
      <c r="G9" s="6" t="s">
        <v>15</v>
      </c>
      <c r="I9" t="str">
        <f t="shared" si="0"/>
        <v>204 Birch St Philadelphia, PA, 19101</v>
      </c>
    </row>
    <row r="10" spans="1:9" x14ac:dyDescent="0.55000000000000004">
      <c r="A10" s="5" t="s">
        <v>51</v>
      </c>
      <c r="B10" s="1" t="s">
        <v>7</v>
      </c>
      <c r="C10" s="11">
        <v>45517</v>
      </c>
      <c r="D10" s="1" t="s">
        <v>52</v>
      </c>
      <c r="E10" s="1" t="s">
        <v>34</v>
      </c>
      <c r="F10" s="1" t="s">
        <v>27</v>
      </c>
      <c r="G10" s="6" t="s">
        <v>18</v>
      </c>
      <c r="I10" t="str">
        <f t="shared" si="0"/>
        <v>123 Elm St Chicago, IL, 60601</v>
      </c>
    </row>
    <row r="11" spans="1:9" x14ac:dyDescent="0.55000000000000004">
      <c r="A11" s="5" t="s">
        <v>55</v>
      </c>
      <c r="B11" s="1" t="s">
        <v>12</v>
      </c>
      <c r="C11" s="11">
        <v>45519</v>
      </c>
      <c r="D11" s="1" t="s">
        <v>56</v>
      </c>
      <c r="E11" s="1" t="s">
        <v>34</v>
      </c>
      <c r="F11" s="1" t="s">
        <v>33</v>
      </c>
      <c r="G11" s="6" t="s">
        <v>13</v>
      </c>
      <c r="I11" t="str">
        <f t="shared" si="0"/>
        <v>123 Elm St Los Angeles, CA, 90001</v>
      </c>
    </row>
    <row r="12" spans="1:9" x14ac:dyDescent="0.55000000000000004">
      <c r="A12" s="5" t="s">
        <v>45</v>
      </c>
      <c r="B12" s="1" t="s">
        <v>7</v>
      </c>
      <c r="C12" s="11">
        <v>45520</v>
      </c>
      <c r="D12" s="1" t="s">
        <v>46</v>
      </c>
      <c r="E12" s="1" t="s">
        <v>34</v>
      </c>
      <c r="F12" s="1" t="s">
        <v>35</v>
      </c>
      <c r="G12" s="6" t="s">
        <v>17</v>
      </c>
      <c r="I12" t="str">
        <f t="shared" si="0"/>
        <v>123 Elm St San Diego, CA, 92101</v>
      </c>
    </row>
    <row r="13" spans="1:9" x14ac:dyDescent="0.55000000000000004">
      <c r="A13" s="5" t="s">
        <v>57</v>
      </c>
      <c r="B13" s="1" t="s">
        <v>9</v>
      </c>
      <c r="C13" s="11">
        <v>45522</v>
      </c>
      <c r="D13" s="1" t="s">
        <v>58</v>
      </c>
      <c r="E13" s="1" t="s">
        <v>36</v>
      </c>
      <c r="F13" s="1" t="s">
        <v>27</v>
      </c>
      <c r="G13" s="6" t="s">
        <v>16</v>
      </c>
      <c r="I13" t="str">
        <f t="shared" si="0"/>
        <v>202 Birch St Chicago, IL, 60601</v>
      </c>
    </row>
    <row r="14" spans="1:9" x14ac:dyDescent="0.55000000000000004">
      <c r="A14" s="5" t="s">
        <v>47</v>
      </c>
      <c r="B14" s="1" t="s">
        <v>12</v>
      </c>
      <c r="C14" s="11">
        <v>45523</v>
      </c>
      <c r="D14" s="1" t="s">
        <v>48</v>
      </c>
      <c r="E14" s="1" t="s">
        <v>32</v>
      </c>
      <c r="F14" s="1" t="s">
        <v>31</v>
      </c>
      <c r="G14" s="6" t="s">
        <v>15</v>
      </c>
      <c r="I14" t="str">
        <f t="shared" si="0"/>
        <v>204 Birch St Philadelphia, PA, 19101</v>
      </c>
    </row>
    <row r="15" spans="1:9" x14ac:dyDescent="0.55000000000000004">
      <c r="A15" s="5" t="s">
        <v>53</v>
      </c>
      <c r="B15" s="1" t="s">
        <v>9</v>
      </c>
      <c r="C15" s="11">
        <v>45525</v>
      </c>
      <c r="D15" s="1" t="s">
        <v>54</v>
      </c>
      <c r="E15" s="1" t="s">
        <v>34</v>
      </c>
      <c r="F15" s="1" t="s">
        <v>27</v>
      </c>
      <c r="G15" s="6" t="s">
        <v>19</v>
      </c>
      <c r="I15" t="str">
        <f t="shared" si="0"/>
        <v>123 Elm St Chicago, IL, 60601</v>
      </c>
    </row>
    <row r="16" spans="1:9" x14ac:dyDescent="0.55000000000000004">
      <c r="A16" s="5" t="s">
        <v>61</v>
      </c>
      <c r="B16" s="1" t="s">
        <v>9</v>
      </c>
      <c r="C16" s="11">
        <v>45527</v>
      </c>
      <c r="D16" s="1" t="s">
        <v>62</v>
      </c>
      <c r="E16" s="1" t="s">
        <v>29</v>
      </c>
      <c r="F16" s="1" t="s">
        <v>27</v>
      </c>
      <c r="G16" s="6" t="s">
        <v>20</v>
      </c>
      <c r="I16" t="str">
        <f t="shared" si="0"/>
        <v>456 Oak St Chicago, IL, 60601</v>
      </c>
    </row>
    <row r="17" spans="1:9" x14ac:dyDescent="0.55000000000000004">
      <c r="A17" s="5" t="s">
        <v>39</v>
      </c>
      <c r="B17" s="1" t="s">
        <v>7</v>
      </c>
      <c r="C17" s="11">
        <v>45528</v>
      </c>
      <c r="D17" s="1" t="s">
        <v>40</v>
      </c>
      <c r="E17" s="1" t="s">
        <v>26</v>
      </c>
      <c r="F17" s="1" t="s">
        <v>38</v>
      </c>
      <c r="G17" s="6" t="s">
        <v>14</v>
      </c>
      <c r="I17" t="str">
        <f t="shared" si="0"/>
        <v>203 Birch St Chicago, IL, 60602</v>
      </c>
    </row>
    <row r="18" spans="1:9" x14ac:dyDescent="0.55000000000000004">
      <c r="A18" s="5" t="s">
        <v>41</v>
      </c>
      <c r="B18" s="1" t="s">
        <v>12</v>
      </c>
      <c r="C18" s="11">
        <v>45530</v>
      </c>
      <c r="D18" s="1" t="s">
        <v>42</v>
      </c>
      <c r="E18" s="1" t="s">
        <v>30</v>
      </c>
      <c r="F18" s="1" t="s">
        <v>31</v>
      </c>
      <c r="G18" s="6" t="s">
        <v>10</v>
      </c>
      <c r="I18" t="str">
        <f t="shared" si="0"/>
        <v>459 Oak St Philadelphia, PA, 19101</v>
      </c>
    </row>
    <row r="19" spans="1:9" x14ac:dyDescent="0.55000000000000004">
      <c r="A19" s="5" t="s">
        <v>49</v>
      </c>
      <c r="B19" s="1" t="s">
        <v>7</v>
      </c>
      <c r="C19" s="11">
        <v>45531</v>
      </c>
      <c r="D19" s="1" t="s">
        <v>50</v>
      </c>
      <c r="E19" s="1" t="s">
        <v>29</v>
      </c>
      <c r="F19" s="1" t="s">
        <v>37</v>
      </c>
      <c r="G19" s="6" t="s">
        <v>8</v>
      </c>
      <c r="I19" t="str">
        <f t="shared" si="0"/>
        <v>456 Oak St New York, NY, 10001</v>
      </c>
    </row>
    <row r="20" spans="1:9" x14ac:dyDescent="0.55000000000000004">
      <c r="A20" s="5" t="s">
        <v>41</v>
      </c>
      <c r="B20" s="1" t="s">
        <v>9</v>
      </c>
      <c r="C20" s="11">
        <v>45533</v>
      </c>
      <c r="D20" s="1" t="s">
        <v>42</v>
      </c>
      <c r="E20" s="1" t="s">
        <v>30</v>
      </c>
      <c r="F20" s="1" t="s">
        <v>31</v>
      </c>
      <c r="G20" s="6" t="s">
        <v>10</v>
      </c>
      <c r="I20" t="str">
        <f t="shared" si="0"/>
        <v>459 Oak St Philadelphia, PA, 19101</v>
      </c>
    </row>
    <row r="21" spans="1:9" ht="14.7" thickBot="1" x14ac:dyDescent="0.6">
      <c r="A21" s="7" t="s">
        <v>41</v>
      </c>
      <c r="B21" s="8" t="s">
        <v>9</v>
      </c>
      <c r="C21" s="13">
        <v>45535</v>
      </c>
      <c r="D21" s="8" t="s">
        <v>42</v>
      </c>
      <c r="E21" s="8" t="s">
        <v>30</v>
      </c>
      <c r="F21" s="8" t="s">
        <v>37</v>
      </c>
      <c r="G21" s="9" t="s">
        <v>10</v>
      </c>
      <c r="I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R21"/>
  <sheetViews>
    <sheetView workbookViewId="0">
      <selection activeCell="T1" sqref="T1:T6"/>
    </sheetView>
  </sheetViews>
  <sheetFormatPr defaultRowHeight="14.4" x14ac:dyDescent="0.55000000000000004"/>
  <cols>
    <col min="1" max="1" width="14.26171875" bestFit="1" customWidth="1"/>
    <col min="2" max="2" width="23.41796875" bestFit="1" customWidth="1"/>
    <col min="3" max="3" width="14" style="10" customWidth="1"/>
    <col min="4" max="4" width="26.26171875" customWidth="1"/>
    <col min="5" max="5" width="11.83984375" customWidth="1"/>
    <col min="6" max="6" width="22" bestFit="1" customWidth="1"/>
    <col min="7" max="7" width="40" bestFit="1" customWidth="1"/>
    <col min="9" max="9" width="27.26171875" bestFit="1" customWidth="1"/>
    <col min="10" max="10" width="9.41796875" customWidth="1"/>
    <col min="11" max="11" width="11.68359375" customWidth="1"/>
    <col min="12" max="12" width="10" customWidth="1"/>
    <col min="14" max="14" width="12.578125" bestFit="1" customWidth="1"/>
  </cols>
  <sheetData>
    <row r="1" spans="1:18" x14ac:dyDescent="0.55000000000000004">
      <c r="A1" s="2" t="s">
        <v>2</v>
      </c>
      <c r="B1" s="3" t="s">
        <v>3</v>
      </c>
      <c r="C1" s="12" t="s">
        <v>22</v>
      </c>
      <c r="D1" s="3" t="s">
        <v>0</v>
      </c>
      <c r="E1" s="3" t="s">
        <v>21</v>
      </c>
      <c r="F1" s="3" t="s">
        <v>23</v>
      </c>
      <c r="G1" s="4" t="s">
        <v>4</v>
      </c>
      <c r="I1" s="14" t="s">
        <v>64</v>
      </c>
      <c r="J1" s="17"/>
      <c r="K1" s="14" t="s">
        <v>68</v>
      </c>
      <c r="L1" s="14" t="s">
        <v>69</v>
      </c>
      <c r="N1" s="18" t="s">
        <v>67</v>
      </c>
      <c r="O1" s="18"/>
      <c r="P1" s="18"/>
      <c r="Q1" s="18"/>
      <c r="R1" s="18"/>
    </row>
    <row r="2" spans="1:18" x14ac:dyDescent="0.55000000000000004">
      <c r="A2" s="5" t="s">
        <v>43</v>
      </c>
      <c r="B2" s="1" t="s">
        <v>1</v>
      </c>
      <c r="C2" s="11">
        <v>45505</v>
      </c>
      <c r="D2" s="1" t="s">
        <v>44</v>
      </c>
      <c r="E2" s="1" t="s">
        <v>24</v>
      </c>
      <c r="F2" s="1" t="s">
        <v>25</v>
      </c>
      <c r="G2" s="6" t="s">
        <v>11</v>
      </c>
      <c r="I2" t="str" cm="1">
        <f t="array" ref="I2:I6">_xlfn.UNIQUE(B2:B21)</f>
        <v>Data Analyst</v>
      </c>
      <c r="K2" t="str" cm="1">
        <f t="array" ref="K2:L2">_xlfn.TEXTSPLIT(A2," ")</f>
        <v>Pam</v>
      </c>
      <c r="L2" t="str">
        <v>Beesly</v>
      </c>
      <c r="N2" t="str" cm="1">
        <f t="array" ref="N2:R2">_xlfn.TEXTSPLIT(G2,",")</f>
        <v>Kafka</v>
      </c>
      <c r="O2" t="str">
        <v xml:space="preserve"> DataBricks</v>
      </c>
      <c r="P2" t="str">
        <v xml:space="preserve"> Spark</v>
      </c>
      <c r="Q2" t="str">
        <v xml:space="preserve"> Python</v>
      </c>
      <c r="R2" t="str">
        <v xml:space="preserve"> GCP</v>
      </c>
    </row>
    <row r="3" spans="1:18" x14ac:dyDescent="0.55000000000000004">
      <c r="A3" s="5" t="s">
        <v>39</v>
      </c>
      <c r="B3" s="1" t="s">
        <v>5</v>
      </c>
      <c r="C3" s="11">
        <v>45506</v>
      </c>
      <c r="D3" s="1" t="s">
        <v>40</v>
      </c>
      <c r="E3" s="1" t="s">
        <v>26</v>
      </c>
      <c r="F3" s="1" t="s">
        <v>27</v>
      </c>
      <c r="G3" s="6" t="s">
        <v>14</v>
      </c>
      <c r="I3" t="str">
        <v>Business Intelligence Analyst</v>
      </c>
      <c r="K3" t="str" cm="1">
        <f t="array" ref="K3:L3">_xlfn.TEXTSPLIT(A3," ")</f>
        <v>Michael</v>
      </c>
      <c r="L3" t="str">
        <v>Scott</v>
      </c>
      <c r="N3" t="str" cm="1">
        <f t="array" ref="N3:R3">_xlfn.TEXTSPLIT(G3,",")</f>
        <v>Power BI</v>
      </c>
      <c r="O3" t="str">
        <v xml:space="preserve"> GCP</v>
      </c>
      <c r="P3" t="str">
        <v xml:space="preserve"> Airflow</v>
      </c>
      <c r="Q3" t="str">
        <v xml:space="preserve"> Hadoop</v>
      </c>
      <c r="R3" t="str">
        <v xml:space="preserve"> R</v>
      </c>
    </row>
    <row r="4" spans="1:18" x14ac:dyDescent="0.55000000000000004">
      <c r="A4" s="5" t="s">
        <v>59</v>
      </c>
      <c r="B4" s="1" t="s">
        <v>12</v>
      </c>
      <c r="C4" s="11">
        <v>45508</v>
      </c>
      <c r="D4" s="1" t="s">
        <v>60</v>
      </c>
      <c r="E4" s="1" t="s">
        <v>28</v>
      </c>
      <c r="F4" s="1" t="s">
        <v>27</v>
      </c>
      <c r="G4" s="6" t="s">
        <v>6</v>
      </c>
      <c r="I4" t="str">
        <v>Data Engineer</v>
      </c>
      <c r="K4" t="str" cm="1">
        <f t="array" ref="K4:L4">_xlfn.TEXTSPLIT(A4," ")</f>
        <v>Kevin</v>
      </c>
      <c r="L4" t="str">
        <v>Malone</v>
      </c>
      <c r="N4" t="str" cm="1">
        <f t="array" ref="N4:Q4">_xlfn.TEXTSPLIT(G4,",")</f>
        <v>Azure</v>
      </c>
      <c r="O4" t="str">
        <v xml:space="preserve"> Java</v>
      </c>
      <c r="P4" t="str">
        <v xml:space="preserve"> SQL</v>
      </c>
      <c r="Q4" t="str">
        <v xml:space="preserve"> DataBricks</v>
      </c>
    </row>
    <row r="5" spans="1:18" x14ac:dyDescent="0.55000000000000004">
      <c r="A5" s="5" t="s">
        <v>43</v>
      </c>
      <c r="B5" s="1" t="s">
        <v>5</v>
      </c>
      <c r="C5" s="11">
        <v>45509</v>
      </c>
      <c r="D5" s="1" t="s">
        <v>44</v>
      </c>
      <c r="E5" s="1" t="s">
        <v>24</v>
      </c>
      <c r="F5" s="1" t="s">
        <v>25</v>
      </c>
      <c r="G5" s="6" t="s">
        <v>11</v>
      </c>
      <c r="I5" t="str">
        <v>Data Scientist</v>
      </c>
      <c r="K5" t="str" cm="1">
        <f t="array" ref="K5:L5">_xlfn.TEXTSPLIT(A5," ")</f>
        <v>Pam</v>
      </c>
      <c r="L5" t="str">
        <v>Beesly</v>
      </c>
      <c r="N5" t="str" cm="1">
        <f t="array" ref="N5:R5">_xlfn.TEXTSPLIT(G5,",")</f>
        <v>Kafka</v>
      </c>
      <c r="O5" t="str">
        <v xml:space="preserve"> DataBricks</v>
      </c>
      <c r="P5" t="str">
        <v xml:space="preserve"> Spark</v>
      </c>
      <c r="Q5" t="str">
        <v xml:space="preserve"> Python</v>
      </c>
      <c r="R5" t="str">
        <v xml:space="preserve"> GCP</v>
      </c>
    </row>
    <row r="6" spans="1:18" x14ac:dyDescent="0.55000000000000004">
      <c r="A6" s="5" t="s">
        <v>41</v>
      </c>
      <c r="B6" s="1" t="s">
        <v>7</v>
      </c>
      <c r="C6" s="11">
        <v>45511</v>
      </c>
      <c r="D6" s="1" t="s">
        <v>42</v>
      </c>
      <c r="E6" s="1" t="s">
        <v>30</v>
      </c>
      <c r="F6" s="1" t="s">
        <v>31</v>
      </c>
      <c r="G6" s="6" t="s">
        <v>10</v>
      </c>
      <c r="I6" t="str">
        <v>Machine Learning Engineer</v>
      </c>
      <c r="K6" t="str" cm="1">
        <f t="array" ref="K6:L6">_xlfn.TEXTSPLIT(A6," ")</f>
        <v>Jim</v>
      </c>
      <c r="L6" t="str">
        <v>Halpert</v>
      </c>
      <c r="N6" t="str" cm="1">
        <f t="array" ref="N6:P6">_xlfn.TEXTSPLIT(G6,",")</f>
        <v>DataBricks</v>
      </c>
      <c r="O6" t="str">
        <v xml:space="preserve"> Hadoop</v>
      </c>
      <c r="P6" t="str">
        <v xml:space="preserve"> Java</v>
      </c>
    </row>
    <row r="7" spans="1:18" x14ac:dyDescent="0.55000000000000004">
      <c r="A7" s="5" t="s">
        <v>47</v>
      </c>
      <c r="B7" s="1" t="s">
        <v>9</v>
      </c>
      <c r="C7" s="11">
        <v>45512</v>
      </c>
      <c r="D7" s="1" t="s">
        <v>48</v>
      </c>
      <c r="E7" s="1" t="s">
        <v>32</v>
      </c>
      <c r="F7" s="1" t="s">
        <v>31</v>
      </c>
      <c r="G7" s="6" t="s">
        <v>15</v>
      </c>
      <c r="K7" t="str" cm="1">
        <f t="array" ref="K7:L7">_xlfn.TEXTSPLIT(A7," ")</f>
        <v>Ryan</v>
      </c>
      <c r="L7" t="str">
        <v>Howard</v>
      </c>
      <c r="N7" t="str" cm="1">
        <f t="array" ref="N7:P7">_xlfn.TEXTSPLIT(G7,",")</f>
        <v>Snowflake</v>
      </c>
      <c r="O7" t="str">
        <v xml:space="preserve"> Airflow</v>
      </c>
      <c r="P7" t="str">
        <v xml:space="preserve"> DataBricks</v>
      </c>
    </row>
    <row r="8" spans="1:18" x14ac:dyDescent="0.55000000000000004">
      <c r="A8" s="5" t="s">
        <v>59</v>
      </c>
      <c r="B8" s="1" t="s">
        <v>5</v>
      </c>
      <c r="C8" s="11">
        <v>45514</v>
      </c>
      <c r="D8" s="1" t="s">
        <v>60</v>
      </c>
      <c r="E8" s="1" t="s">
        <v>28</v>
      </c>
      <c r="F8" s="1" t="s">
        <v>27</v>
      </c>
      <c r="G8" s="6" t="s">
        <v>6</v>
      </c>
      <c r="K8" t="str" cm="1">
        <f t="array" ref="K8:L8">_xlfn.TEXTSPLIT(A8," ")</f>
        <v>Kevin</v>
      </c>
      <c r="L8" t="str">
        <v>Malone</v>
      </c>
      <c r="N8" t="str" cm="1">
        <f t="array" ref="N8:Q8">_xlfn.TEXTSPLIT(G8,",")</f>
        <v>Azure</v>
      </c>
      <c r="O8" t="str">
        <v xml:space="preserve"> Java</v>
      </c>
      <c r="P8" t="str">
        <v xml:space="preserve"> SQL</v>
      </c>
      <c r="Q8" t="str">
        <v xml:space="preserve"> DataBricks</v>
      </c>
    </row>
    <row r="9" spans="1:18" x14ac:dyDescent="0.55000000000000004">
      <c r="A9" s="5" t="s">
        <v>47</v>
      </c>
      <c r="B9" s="1" t="s">
        <v>1</v>
      </c>
      <c r="C9" s="11">
        <v>45516</v>
      </c>
      <c r="D9" s="1" t="s">
        <v>48</v>
      </c>
      <c r="E9" s="1" t="s">
        <v>32</v>
      </c>
      <c r="F9" s="1" t="s">
        <v>31</v>
      </c>
      <c r="G9" s="6" t="s">
        <v>15</v>
      </c>
      <c r="K9" t="str" cm="1">
        <f t="array" ref="K9:L9">_xlfn.TEXTSPLIT(A9," ")</f>
        <v>Ryan</v>
      </c>
      <c r="L9" t="str">
        <v>Howard</v>
      </c>
      <c r="N9" t="str" cm="1">
        <f t="array" ref="N9:P9">_xlfn.TEXTSPLIT(G9,",")</f>
        <v>Snowflake</v>
      </c>
      <c r="O9" t="str">
        <v xml:space="preserve"> Airflow</v>
      </c>
      <c r="P9" t="str">
        <v xml:space="preserve"> DataBricks</v>
      </c>
    </row>
    <row r="10" spans="1:18" x14ac:dyDescent="0.55000000000000004">
      <c r="A10" s="5" t="s">
        <v>51</v>
      </c>
      <c r="B10" s="1" t="s">
        <v>7</v>
      </c>
      <c r="C10" s="11">
        <v>45517</v>
      </c>
      <c r="D10" s="1" t="s">
        <v>52</v>
      </c>
      <c r="E10" s="1" t="s">
        <v>34</v>
      </c>
      <c r="F10" s="1" t="s">
        <v>27</v>
      </c>
      <c r="G10" s="6" t="s">
        <v>18</v>
      </c>
      <c r="K10" t="str" cm="1">
        <f t="array" ref="K10:L10">_xlfn.TEXTSPLIT(A10," ")</f>
        <v>Stanley</v>
      </c>
      <c r="L10" t="str">
        <v>Hudson</v>
      </c>
      <c r="N10" t="str" cm="1">
        <f t="array" ref="N10:Q10">_xlfn.TEXTSPLIT(G10,",")</f>
        <v>Scala</v>
      </c>
      <c r="O10" t="str">
        <v xml:space="preserve"> Azure</v>
      </c>
      <c r="P10" t="str">
        <v xml:space="preserve"> R</v>
      </c>
      <c r="Q10" t="str">
        <v xml:space="preserve"> Kafka</v>
      </c>
    </row>
    <row r="11" spans="1:18" x14ac:dyDescent="0.55000000000000004">
      <c r="A11" s="5" t="s">
        <v>55</v>
      </c>
      <c r="B11" s="1" t="s">
        <v>12</v>
      </c>
      <c r="C11" s="11">
        <v>45519</v>
      </c>
      <c r="D11" s="1" t="s">
        <v>56</v>
      </c>
      <c r="E11" s="1" t="s">
        <v>34</v>
      </c>
      <c r="F11" s="1" t="s">
        <v>33</v>
      </c>
      <c r="G11" s="6" t="s">
        <v>13</v>
      </c>
      <c r="K11" t="str" cm="1">
        <f t="array" ref="K11:L11">_xlfn.TEXTSPLIT(A11," ")</f>
        <v>Angela</v>
      </c>
      <c r="L11" t="str">
        <v>Martin</v>
      </c>
      <c r="N11" t="str" cm="1">
        <f t="array" ref="N11:P11">_xlfn.TEXTSPLIT(G11,",")</f>
        <v>Snowflake</v>
      </c>
      <c r="O11" t="str">
        <v xml:space="preserve"> Excel</v>
      </c>
      <c r="P11" t="str">
        <v xml:space="preserve"> Scala</v>
      </c>
    </row>
    <row r="12" spans="1:18" x14ac:dyDescent="0.55000000000000004">
      <c r="A12" s="5" t="s">
        <v>45</v>
      </c>
      <c r="B12" s="1" t="s">
        <v>7</v>
      </c>
      <c r="C12" s="11">
        <v>45520</v>
      </c>
      <c r="D12" s="1" t="s">
        <v>46</v>
      </c>
      <c r="E12" s="1" t="s">
        <v>34</v>
      </c>
      <c r="F12" s="1" t="s">
        <v>35</v>
      </c>
      <c r="G12" s="6" t="s">
        <v>17</v>
      </c>
      <c r="K12" t="str" cm="1">
        <f t="array" ref="K12:L12">_xlfn.TEXTSPLIT(A12," ")</f>
        <v>Dwight</v>
      </c>
      <c r="L12" t="str">
        <v>Schrute</v>
      </c>
      <c r="N12" t="str" cm="1">
        <f t="array" ref="N12:P12">_xlfn.TEXTSPLIT(G12,",")</f>
        <v>Excel</v>
      </c>
      <c r="O12" t="str">
        <v xml:space="preserve"> Power BI</v>
      </c>
      <c r="P12" t="str">
        <v xml:space="preserve"> R</v>
      </c>
    </row>
    <row r="13" spans="1:18" x14ac:dyDescent="0.55000000000000004">
      <c r="A13" s="5" t="s">
        <v>57</v>
      </c>
      <c r="B13" s="1" t="s">
        <v>9</v>
      </c>
      <c r="C13" s="11">
        <v>45522</v>
      </c>
      <c r="D13" s="1" t="s">
        <v>58</v>
      </c>
      <c r="E13" s="1" t="s">
        <v>36</v>
      </c>
      <c r="F13" s="1" t="s">
        <v>27</v>
      </c>
      <c r="G13" s="6" t="s">
        <v>16</v>
      </c>
      <c r="K13" t="str" cm="1">
        <f t="array" ref="K13:L13">_xlfn.TEXTSPLIT(A13," ")</f>
        <v>Oscar</v>
      </c>
      <c r="L13" t="str">
        <v>Martinez</v>
      </c>
      <c r="N13" t="str" cm="1">
        <f t="array" ref="N13:R13">_xlfn.TEXTSPLIT(G13,",")</f>
        <v>Scala</v>
      </c>
      <c r="O13" t="str">
        <v xml:space="preserve"> R</v>
      </c>
      <c r="P13" t="str">
        <v xml:space="preserve"> Hadoop</v>
      </c>
      <c r="Q13" t="str">
        <v xml:space="preserve"> Power BI</v>
      </c>
      <c r="R13" t="str">
        <v xml:space="preserve"> SQL</v>
      </c>
    </row>
    <row r="14" spans="1:18" x14ac:dyDescent="0.55000000000000004">
      <c r="A14" s="5" t="s">
        <v>47</v>
      </c>
      <c r="B14" s="1" t="s">
        <v>12</v>
      </c>
      <c r="C14" s="11">
        <v>45523</v>
      </c>
      <c r="D14" s="1" t="s">
        <v>48</v>
      </c>
      <c r="E14" s="1" t="s">
        <v>32</v>
      </c>
      <c r="F14" s="1" t="s">
        <v>31</v>
      </c>
      <c r="G14" s="6" t="s">
        <v>15</v>
      </c>
      <c r="K14" t="str" cm="1">
        <f t="array" ref="K14:L14">_xlfn.TEXTSPLIT(A14," ")</f>
        <v>Ryan</v>
      </c>
      <c r="L14" t="str">
        <v>Howard</v>
      </c>
      <c r="N14" t="str" cm="1">
        <f t="array" ref="N14:P14">_xlfn.TEXTSPLIT(G14,",")</f>
        <v>Snowflake</v>
      </c>
      <c r="O14" t="str">
        <v xml:space="preserve"> Airflow</v>
      </c>
      <c r="P14" t="str">
        <v xml:space="preserve"> DataBricks</v>
      </c>
    </row>
    <row r="15" spans="1:18" x14ac:dyDescent="0.55000000000000004">
      <c r="A15" s="5" t="s">
        <v>53</v>
      </c>
      <c r="B15" s="1" t="s">
        <v>9</v>
      </c>
      <c r="C15" s="11">
        <v>45525</v>
      </c>
      <c r="D15" s="1" t="s">
        <v>54</v>
      </c>
      <c r="E15" s="1" t="s">
        <v>34</v>
      </c>
      <c r="F15" s="1" t="s">
        <v>27</v>
      </c>
      <c r="G15" s="6" t="s">
        <v>19</v>
      </c>
      <c r="K15" t="str" cm="1">
        <f t="array" ref="K15:L15">_xlfn.TEXTSPLIT(A15," ")</f>
        <v>Phyllis</v>
      </c>
      <c r="L15" t="str">
        <v>Vance</v>
      </c>
      <c r="N15" t="str" cm="1">
        <f t="array" ref="N15:P15">_xlfn.TEXTSPLIT(G15,",")</f>
        <v>Java</v>
      </c>
      <c r="O15" t="str">
        <v xml:space="preserve"> Scala</v>
      </c>
      <c r="P15" t="str">
        <v xml:space="preserve"> R</v>
      </c>
    </row>
    <row r="16" spans="1:18" x14ac:dyDescent="0.55000000000000004">
      <c r="A16" s="5" t="s">
        <v>61</v>
      </c>
      <c r="B16" s="1" t="s">
        <v>9</v>
      </c>
      <c r="C16" s="11">
        <v>45527</v>
      </c>
      <c r="D16" s="1" t="s">
        <v>62</v>
      </c>
      <c r="E16" s="1" t="s">
        <v>29</v>
      </c>
      <c r="F16" s="1" t="s">
        <v>27</v>
      </c>
      <c r="G16" s="6" t="s">
        <v>20</v>
      </c>
      <c r="K16" t="str" cm="1">
        <f t="array" ref="K16:L16">_xlfn.TEXTSPLIT(A16," ")</f>
        <v>Meredith</v>
      </c>
      <c r="L16" t="str">
        <v>Palmer</v>
      </c>
      <c r="N16" t="str" cm="1">
        <f t="array" ref="N16:P16">_xlfn.TEXTSPLIT(G16,",")</f>
        <v>DataBricks</v>
      </c>
      <c r="O16" t="str">
        <v xml:space="preserve"> Azure</v>
      </c>
      <c r="P16" t="str">
        <v xml:space="preserve"> Scala</v>
      </c>
    </row>
    <row r="17" spans="1:18" x14ac:dyDescent="0.55000000000000004">
      <c r="A17" s="5" t="s">
        <v>39</v>
      </c>
      <c r="B17" s="1" t="s">
        <v>7</v>
      </c>
      <c r="C17" s="11">
        <v>45528</v>
      </c>
      <c r="D17" s="1" t="s">
        <v>40</v>
      </c>
      <c r="E17" s="1" t="s">
        <v>26</v>
      </c>
      <c r="F17" s="1" t="s">
        <v>38</v>
      </c>
      <c r="G17" s="6" t="s">
        <v>14</v>
      </c>
      <c r="K17" t="str" cm="1">
        <f t="array" ref="K17:L17">_xlfn.TEXTSPLIT(A17," ")</f>
        <v>Michael</v>
      </c>
      <c r="L17" t="str">
        <v>Scott</v>
      </c>
      <c r="N17" t="str" cm="1">
        <f t="array" ref="N17:R17">_xlfn.TEXTSPLIT(G17,",")</f>
        <v>Power BI</v>
      </c>
      <c r="O17" t="str">
        <v xml:space="preserve"> GCP</v>
      </c>
      <c r="P17" t="str">
        <v xml:space="preserve"> Airflow</v>
      </c>
      <c r="Q17" t="str">
        <v xml:space="preserve"> Hadoop</v>
      </c>
      <c r="R17" t="str">
        <v xml:space="preserve"> R</v>
      </c>
    </row>
    <row r="18" spans="1:18" x14ac:dyDescent="0.55000000000000004">
      <c r="A18" s="5" t="s">
        <v>41</v>
      </c>
      <c r="B18" s="1" t="s">
        <v>12</v>
      </c>
      <c r="C18" s="11">
        <v>45530</v>
      </c>
      <c r="D18" s="1" t="s">
        <v>42</v>
      </c>
      <c r="E18" s="1" t="s">
        <v>30</v>
      </c>
      <c r="F18" s="1" t="s">
        <v>31</v>
      </c>
      <c r="G18" s="6" t="s">
        <v>10</v>
      </c>
      <c r="K18" t="str" cm="1">
        <f t="array" ref="K18:L18">_xlfn.TEXTSPLIT(A18," ")</f>
        <v>Jim</v>
      </c>
      <c r="L18" t="str">
        <v>Halpert</v>
      </c>
      <c r="N18" t="str" cm="1">
        <f t="array" ref="N18:P18">_xlfn.TEXTSPLIT(G18,",")</f>
        <v>DataBricks</v>
      </c>
      <c r="O18" t="str">
        <v xml:space="preserve"> Hadoop</v>
      </c>
      <c r="P18" t="str">
        <v xml:space="preserve"> Java</v>
      </c>
    </row>
    <row r="19" spans="1:18" x14ac:dyDescent="0.55000000000000004">
      <c r="A19" s="5" t="s">
        <v>49</v>
      </c>
      <c r="B19" s="1" t="s">
        <v>7</v>
      </c>
      <c r="C19" s="11">
        <v>45531</v>
      </c>
      <c r="D19" s="1" t="s">
        <v>50</v>
      </c>
      <c r="E19" s="1" t="s">
        <v>29</v>
      </c>
      <c r="F19" s="1" t="s">
        <v>37</v>
      </c>
      <c r="G19" s="6" t="s">
        <v>8</v>
      </c>
      <c r="K19" t="str" cm="1">
        <f t="array" ref="K19:L19">_xlfn.TEXTSPLIT(A19," ")</f>
        <v>Kelly</v>
      </c>
      <c r="L19" t="str">
        <v>Kapoor</v>
      </c>
      <c r="N19" t="str" cm="1">
        <f t="array" ref="N19:R19">_xlfn.TEXTSPLIT(G19,",")</f>
        <v>Snowflake</v>
      </c>
      <c r="O19" t="str">
        <v xml:space="preserve"> Power BI</v>
      </c>
      <c r="P19" t="str">
        <v xml:space="preserve"> Tableau</v>
      </c>
      <c r="Q19" t="str">
        <v xml:space="preserve"> Airflow</v>
      </c>
      <c r="R19" t="str">
        <v xml:space="preserve"> SQL</v>
      </c>
    </row>
    <row r="20" spans="1:18" x14ac:dyDescent="0.55000000000000004">
      <c r="A20" s="5" t="s">
        <v>41</v>
      </c>
      <c r="B20" s="1" t="s">
        <v>9</v>
      </c>
      <c r="C20" s="11">
        <v>45533</v>
      </c>
      <c r="D20" s="1" t="s">
        <v>42</v>
      </c>
      <c r="E20" s="1" t="s">
        <v>30</v>
      </c>
      <c r="F20" s="1" t="s">
        <v>31</v>
      </c>
      <c r="G20" s="6" t="s">
        <v>10</v>
      </c>
      <c r="K20" t="str" cm="1">
        <f t="array" ref="K20:L20">_xlfn.TEXTSPLIT(A20," ")</f>
        <v>Jim</v>
      </c>
      <c r="L20" t="str">
        <v>Halpert</v>
      </c>
      <c r="N20" t="str" cm="1">
        <f t="array" ref="N20:P20">_xlfn.TEXTSPLIT(G20,",")</f>
        <v>DataBricks</v>
      </c>
      <c r="O20" t="str">
        <v xml:space="preserve"> Hadoop</v>
      </c>
      <c r="P20" t="str">
        <v xml:space="preserve"> Java</v>
      </c>
    </row>
    <row r="21" spans="1:18" ht="14.7" thickBot="1" x14ac:dyDescent="0.6">
      <c r="A21" s="7" t="s">
        <v>41</v>
      </c>
      <c r="B21" s="8" t="s">
        <v>9</v>
      </c>
      <c r="C21" s="13">
        <v>45535</v>
      </c>
      <c r="D21" s="8" t="s">
        <v>42</v>
      </c>
      <c r="E21" s="8" t="s">
        <v>30</v>
      </c>
      <c r="F21" s="8" t="s">
        <v>37</v>
      </c>
      <c r="G21" s="9" t="s">
        <v>10</v>
      </c>
      <c r="K21" t="str" cm="1">
        <f t="array" ref="K21:L21">_xlfn.TEXTSPLIT(A21," ")</f>
        <v>Jim</v>
      </c>
      <c r="L21" t="str">
        <v>Halpert</v>
      </c>
      <c r="N21" t="str" cm="1">
        <f t="array" ref="N21:P21">_xlfn.TEXTSPLIT(G21,",")</f>
        <v>DataBricks</v>
      </c>
      <c r="O21" t="str">
        <v xml:space="preserve"> Hadoop</v>
      </c>
      <c r="P21" t="str">
        <v xml:space="preserve"> Java</v>
      </c>
    </row>
  </sheetData>
  <mergeCells count="1">
    <mergeCell ref="N1:R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K21"/>
  <sheetViews>
    <sheetView topLeftCell="G1" workbookViewId="0">
      <selection activeCell="M1" sqref="M1"/>
    </sheetView>
  </sheetViews>
  <sheetFormatPr defaultRowHeight="14.4" x14ac:dyDescent="0.55000000000000004"/>
  <cols>
    <col min="1" max="1" width="14.26171875" bestFit="1" customWidth="1"/>
    <col min="2" max="2" width="23.41796875" bestFit="1" customWidth="1"/>
    <col min="3" max="3" width="14" style="10" customWidth="1"/>
    <col min="4" max="4" width="26.26171875" customWidth="1"/>
    <col min="5" max="5" width="11.83984375" customWidth="1"/>
    <col min="6" max="6" width="22" bestFit="1" customWidth="1"/>
    <col min="7" max="7" width="37" customWidth="1"/>
  </cols>
  <sheetData>
    <row r="1" spans="1:11" x14ac:dyDescent="0.55000000000000004">
      <c r="A1" s="2" t="s">
        <v>2</v>
      </c>
      <c r="B1" s="3" t="s">
        <v>3</v>
      </c>
      <c r="C1" s="12" t="s">
        <v>22</v>
      </c>
      <c r="D1" s="3" t="s">
        <v>0</v>
      </c>
      <c r="E1" s="3" t="s">
        <v>21</v>
      </c>
      <c r="F1" s="3" t="s">
        <v>23</v>
      </c>
      <c r="G1" s="4" t="s">
        <v>4</v>
      </c>
      <c r="I1" s="18" t="s">
        <v>66</v>
      </c>
      <c r="J1" s="18"/>
      <c r="K1" s="18"/>
    </row>
    <row r="2" spans="1:11" x14ac:dyDescent="0.55000000000000004">
      <c r="A2" s="5" t="s">
        <v>43</v>
      </c>
      <c r="B2" s="1" t="s">
        <v>1</v>
      </c>
      <c r="C2" s="11">
        <v>45505</v>
      </c>
      <c r="D2" s="1" t="s">
        <v>44</v>
      </c>
      <c r="E2" s="1" t="s">
        <v>24</v>
      </c>
      <c r="F2" s="1" t="s">
        <v>25</v>
      </c>
      <c r="G2" s="6" t="s">
        <v>11</v>
      </c>
      <c r="I2" s="15">
        <f>FIND(", ", F2)+1</f>
        <v>10</v>
      </c>
      <c r="J2" s="15">
        <f>FIND(", ", F2, I2)</f>
        <v>13</v>
      </c>
      <c r="K2" s="15" t="str">
        <f>MID(F2,I2+1,J2-I2-1)</f>
        <v>CA</v>
      </c>
    </row>
    <row r="3" spans="1:11" x14ac:dyDescent="0.55000000000000004">
      <c r="A3" s="5" t="s">
        <v>39</v>
      </c>
      <c r="B3" s="1" t="s">
        <v>5</v>
      </c>
      <c r="C3" s="11">
        <v>45506</v>
      </c>
      <c r="D3" s="1" t="s">
        <v>40</v>
      </c>
      <c r="E3" s="1" t="s">
        <v>26</v>
      </c>
      <c r="F3" s="1" t="s">
        <v>27</v>
      </c>
      <c r="G3" s="6" t="s">
        <v>14</v>
      </c>
      <c r="I3" s="16">
        <v>10</v>
      </c>
      <c r="J3" s="16">
        <v>13</v>
      </c>
      <c r="K3" s="16" t="s">
        <v>65</v>
      </c>
    </row>
    <row r="4" spans="1:11" x14ac:dyDescent="0.55000000000000004">
      <c r="A4" s="5" t="s">
        <v>59</v>
      </c>
      <c r="B4" s="1" t="s">
        <v>12</v>
      </c>
      <c r="C4" s="11">
        <v>45508</v>
      </c>
      <c r="D4" s="1" t="s">
        <v>60</v>
      </c>
      <c r="E4" s="1" t="s">
        <v>28</v>
      </c>
      <c r="F4" s="1" t="s">
        <v>27</v>
      </c>
      <c r="G4" s="6" t="s">
        <v>6</v>
      </c>
    </row>
    <row r="5" spans="1:11" x14ac:dyDescent="0.55000000000000004">
      <c r="A5" s="5" t="s">
        <v>43</v>
      </c>
      <c r="B5" s="1" t="s">
        <v>5</v>
      </c>
      <c r="C5" s="11">
        <v>45509</v>
      </c>
      <c r="D5" s="1" t="s">
        <v>44</v>
      </c>
      <c r="E5" s="1" t="s">
        <v>24</v>
      </c>
      <c r="F5" s="1" t="s">
        <v>25</v>
      </c>
      <c r="G5" s="6" t="s">
        <v>11</v>
      </c>
    </row>
    <row r="6" spans="1:11" x14ac:dyDescent="0.55000000000000004">
      <c r="A6" s="5" t="s">
        <v>41</v>
      </c>
      <c r="B6" s="1" t="s">
        <v>7</v>
      </c>
      <c r="C6" s="11">
        <v>45511</v>
      </c>
      <c r="D6" s="1" t="s">
        <v>42</v>
      </c>
      <c r="E6" s="1" t="s">
        <v>30</v>
      </c>
      <c r="F6" s="1" t="s">
        <v>31</v>
      </c>
      <c r="G6" s="6" t="s">
        <v>10</v>
      </c>
    </row>
    <row r="7" spans="1:11" x14ac:dyDescent="0.55000000000000004">
      <c r="A7" s="5" t="s">
        <v>47</v>
      </c>
      <c r="B7" s="1" t="s">
        <v>9</v>
      </c>
      <c r="C7" s="11">
        <v>45512</v>
      </c>
      <c r="D7" s="1" t="s">
        <v>48</v>
      </c>
      <c r="E7" s="1" t="s">
        <v>32</v>
      </c>
      <c r="F7" s="1" t="s">
        <v>31</v>
      </c>
      <c r="G7" s="6" t="s">
        <v>15</v>
      </c>
    </row>
    <row r="8" spans="1:11" x14ac:dyDescent="0.55000000000000004">
      <c r="A8" s="5" t="s">
        <v>59</v>
      </c>
      <c r="B8" s="1" t="s">
        <v>5</v>
      </c>
      <c r="C8" s="11">
        <v>45514</v>
      </c>
      <c r="D8" s="1" t="s">
        <v>60</v>
      </c>
      <c r="E8" s="1" t="s">
        <v>28</v>
      </c>
      <c r="F8" s="1" t="s">
        <v>27</v>
      </c>
      <c r="G8" s="6" t="s">
        <v>6</v>
      </c>
    </row>
    <row r="9" spans="1:11" x14ac:dyDescent="0.55000000000000004">
      <c r="A9" s="5" t="s">
        <v>47</v>
      </c>
      <c r="B9" s="1" t="s">
        <v>1</v>
      </c>
      <c r="C9" s="11">
        <v>45516</v>
      </c>
      <c r="D9" s="1" t="s">
        <v>48</v>
      </c>
      <c r="E9" s="1" t="s">
        <v>32</v>
      </c>
      <c r="F9" s="1" t="s">
        <v>31</v>
      </c>
      <c r="G9" s="6" t="s">
        <v>15</v>
      </c>
    </row>
    <row r="10" spans="1:11" x14ac:dyDescent="0.55000000000000004">
      <c r="A10" s="5" t="s">
        <v>51</v>
      </c>
      <c r="B10" s="1" t="s">
        <v>7</v>
      </c>
      <c r="C10" s="11">
        <v>45517</v>
      </c>
      <c r="D10" s="1" t="s">
        <v>52</v>
      </c>
      <c r="E10" s="1" t="s">
        <v>34</v>
      </c>
      <c r="F10" s="1" t="s">
        <v>27</v>
      </c>
      <c r="G10" s="6" t="s">
        <v>18</v>
      </c>
    </row>
    <row r="11" spans="1:11" x14ac:dyDescent="0.55000000000000004">
      <c r="A11" s="5" t="s">
        <v>55</v>
      </c>
      <c r="B11" s="1" t="s">
        <v>12</v>
      </c>
      <c r="C11" s="11">
        <v>45519</v>
      </c>
      <c r="D11" s="1" t="s">
        <v>56</v>
      </c>
      <c r="E11" s="1" t="s">
        <v>34</v>
      </c>
      <c r="F11" s="1" t="s">
        <v>33</v>
      </c>
      <c r="G11" s="6" t="s">
        <v>13</v>
      </c>
    </row>
    <row r="12" spans="1:11" x14ac:dyDescent="0.55000000000000004">
      <c r="A12" s="5" t="s">
        <v>45</v>
      </c>
      <c r="B12" s="1" t="s">
        <v>7</v>
      </c>
      <c r="C12" s="11">
        <v>45520</v>
      </c>
      <c r="D12" s="1" t="s">
        <v>46</v>
      </c>
      <c r="E12" s="1" t="s">
        <v>34</v>
      </c>
      <c r="F12" s="1" t="s">
        <v>35</v>
      </c>
      <c r="G12" s="6" t="s">
        <v>17</v>
      </c>
    </row>
    <row r="13" spans="1:11" x14ac:dyDescent="0.55000000000000004">
      <c r="A13" s="5" t="s">
        <v>57</v>
      </c>
      <c r="B13" s="1" t="s">
        <v>9</v>
      </c>
      <c r="C13" s="11">
        <v>45522</v>
      </c>
      <c r="D13" s="1" t="s">
        <v>58</v>
      </c>
      <c r="E13" s="1" t="s">
        <v>36</v>
      </c>
      <c r="F13" s="1" t="s">
        <v>27</v>
      </c>
      <c r="G13" s="6" t="s">
        <v>16</v>
      </c>
    </row>
    <row r="14" spans="1:11" x14ac:dyDescent="0.55000000000000004">
      <c r="A14" s="5" t="s">
        <v>47</v>
      </c>
      <c r="B14" s="1" t="s">
        <v>12</v>
      </c>
      <c r="C14" s="11">
        <v>45523</v>
      </c>
      <c r="D14" s="1" t="s">
        <v>48</v>
      </c>
      <c r="E14" s="1" t="s">
        <v>32</v>
      </c>
      <c r="F14" s="1" t="s">
        <v>31</v>
      </c>
      <c r="G14" s="6" t="s">
        <v>15</v>
      </c>
    </row>
    <row r="15" spans="1:11" x14ac:dyDescent="0.55000000000000004">
      <c r="A15" s="5" t="s">
        <v>53</v>
      </c>
      <c r="B15" s="1" t="s">
        <v>9</v>
      </c>
      <c r="C15" s="11">
        <v>45525</v>
      </c>
      <c r="D15" s="1" t="s">
        <v>54</v>
      </c>
      <c r="E15" s="1" t="s">
        <v>34</v>
      </c>
      <c r="F15" s="1" t="s">
        <v>27</v>
      </c>
      <c r="G15" s="6" t="s">
        <v>19</v>
      </c>
    </row>
    <row r="16" spans="1:11" x14ac:dyDescent="0.55000000000000004">
      <c r="A16" s="5" t="s">
        <v>61</v>
      </c>
      <c r="B16" s="1" t="s">
        <v>9</v>
      </c>
      <c r="C16" s="11">
        <v>45527</v>
      </c>
      <c r="D16" s="1" t="s">
        <v>62</v>
      </c>
      <c r="E16" s="1" t="s">
        <v>29</v>
      </c>
      <c r="F16" s="1" t="s">
        <v>27</v>
      </c>
      <c r="G16" s="6" t="s">
        <v>20</v>
      </c>
    </row>
    <row r="17" spans="1:7" x14ac:dyDescent="0.55000000000000004">
      <c r="A17" s="5" t="s">
        <v>39</v>
      </c>
      <c r="B17" s="1" t="s">
        <v>7</v>
      </c>
      <c r="C17" s="11">
        <v>45528</v>
      </c>
      <c r="D17" s="1" t="s">
        <v>40</v>
      </c>
      <c r="E17" s="1" t="s">
        <v>26</v>
      </c>
      <c r="F17" s="1" t="s">
        <v>38</v>
      </c>
      <c r="G17" s="6" t="s">
        <v>14</v>
      </c>
    </row>
    <row r="18" spans="1:7" x14ac:dyDescent="0.55000000000000004">
      <c r="A18" s="5" t="s">
        <v>41</v>
      </c>
      <c r="B18" s="1" t="s">
        <v>12</v>
      </c>
      <c r="C18" s="11">
        <v>45530</v>
      </c>
      <c r="D18" s="1" t="s">
        <v>42</v>
      </c>
      <c r="E18" s="1" t="s">
        <v>30</v>
      </c>
      <c r="F18" s="1" t="s">
        <v>31</v>
      </c>
      <c r="G18" s="6" t="s">
        <v>10</v>
      </c>
    </row>
    <row r="19" spans="1:7" x14ac:dyDescent="0.55000000000000004">
      <c r="A19" s="5" t="s">
        <v>49</v>
      </c>
      <c r="B19" s="1" t="s">
        <v>7</v>
      </c>
      <c r="C19" s="11">
        <v>45531</v>
      </c>
      <c r="D19" s="1" t="s">
        <v>50</v>
      </c>
      <c r="E19" s="1" t="s">
        <v>29</v>
      </c>
      <c r="F19" s="1" t="s">
        <v>37</v>
      </c>
      <c r="G19" s="6" t="s">
        <v>8</v>
      </c>
    </row>
    <row r="20" spans="1:7" x14ac:dyDescent="0.55000000000000004">
      <c r="A20" s="5" t="s">
        <v>41</v>
      </c>
      <c r="B20" s="1" t="s">
        <v>9</v>
      </c>
      <c r="C20" s="11">
        <v>45533</v>
      </c>
      <c r="D20" s="1" t="s">
        <v>42</v>
      </c>
      <c r="E20" s="1" t="s">
        <v>30</v>
      </c>
      <c r="F20" s="1" t="s">
        <v>31</v>
      </c>
      <c r="G20" s="6" t="s">
        <v>10</v>
      </c>
    </row>
    <row r="21" spans="1:7" ht="14.7" thickBot="1" x14ac:dyDescent="0.6">
      <c r="A21" s="7" t="s">
        <v>41</v>
      </c>
      <c r="B21" s="8" t="s">
        <v>9</v>
      </c>
      <c r="C21" s="13">
        <v>45535</v>
      </c>
      <c r="D21" s="8" t="s">
        <v>42</v>
      </c>
      <c r="E21" s="8" t="s">
        <v>30</v>
      </c>
      <c r="F21" s="8" t="s">
        <v>37</v>
      </c>
      <c r="G21" s="9" t="s">
        <v>10</v>
      </c>
    </row>
  </sheetData>
  <mergeCells count="1">
    <mergeCell ref="I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workbookViewId="0">
      <selection activeCell="N17" sqref="N17"/>
    </sheetView>
  </sheetViews>
  <sheetFormatPr defaultRowHeight="14.4" x14ac:dyDescent="0.55000000000000004"/>
  <cols>
    <col min="1" max="1" width="24.47265625" customWidth="1"/>
  </cols>
  <sheetData>
    <row r="2" spans="1:75" x14ac:dyDescent="0.55000000000000004">
      <c r="A2" s="19" t="s">
        <v>71</v>
      </c>
    </row>
    <row r="3" spans="1:75" x14ac:dyDescent="0.55000000000000004">
      <c r="A3" t="str">
        <f>_xlfn.TEXTJOIN(", ", TRUE, Original_Luke!G2:G21)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55000000000000004">
      <c r="A5" s="19" t="s">
        <v>70</v>
      </c>
    </row>
    <row r="6" spans="1:75" x14ac:dyDescent="0.55000000000000004">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55000000000000004">
      <c r="A8" s="19" t="s">
        <v>72</v>
      </c>
      <c r="B8" s="19" t="s">
        <v>73</v>
      </c>
    </row>
    <row r="9" spans="1:75" x14ac:dyDescent="0.55000000000000004">
      <c r="A9" s="1" t="str" cm="1">
        <f t="array" ref="A9:A25">_xlfn.UNIQUE(TRANSPOSE(6:6))</f>
        <v>Kafka</v>
      </c>
      <c r="B9" s="1">
        <f>COUNTIF(Original_Luke!$G$2:$G$21, "*"&amp;Skills!A9&amp;"*")</f>
        <v>3</v>
      </c>
    </row>
    <row r="10" spans="1:75" x14ac:dyDescent="0.55000000000000004">
      <c r="A10" s="1" t="str">
        <v>DataBricks</v>
      </c>
      <c r="B10" s="1">
        <f>COUNTIF(Original_Luke!$G$2:$G$21, "*"&amp;Skills!A10&amp;"*")</f>
        <v>12</v>
      </c>
    </row>
    <row r="11" spans="1:75" x14ac:dyDescent="0.55000000000000004">
      <c r="A11" s="1" t="str">
        <v>Spark</v>
      </c>
      <c r="B11" s="1">
        <f>COUNTIF(Original_Luke!$G$2:$G$21, "*"&amp;Skills!A11&amp;"*")</f>
        <v>2</v>
      </c>
    </row>
    <row r="12" spans="1:75" x14ac:dyDescent="0.55000000000000004">
      <c r="A12" s="1" t="str">
        <v>Python</v>
      </c>
      <c r="B12" s="1">
        <f>COUNTIF(Original_Luke!$G$2:$G$21, "*"&amp;Skills!A12&amp;"*")</f>
        <v>2</v>
      </c>
    </row>
    <row r="13" spans="1:75" x14ac:dyDescent="0.55000000000000004">
      <c r="A13" s="1" t="str">
        <v>GCP</v>
      </c>
      <c r="B13" s="1">
        <f>COUNTIF(Original_Luke!$G$2:$G$21, "*"&amp;Skills!A13&amp;"*")</f>
        <v>4</v>
      </c>
    </row>
    <row r="14" spans="1:75" x14ac:dyDescent="0.55000000000000004">
      <c r="A14" s="1" t="str">
        <v>Power BI</v>
      </c>
      <c r="B14" s="1">
        <f>COUNTIF(Original_Luke!$G$2:$G$21, "*"&amp;Skills!A14&amp;"*")</f>
        <v>5</v>
      </c>
    </row>
    <row r="15" spans="1:75" x14ac:dyDescent="0.55000000000000004">
      <c r="A15" s="1" t="str">
        <v>Airflow</v>
      </c>
      <c r="B15" s="1">
        <f>COUNTIF(Original_Luke!$G$2:$G$21, "*"&amp;Skills!A15&amp;"*")</f>
        <v>6</v>
      </c>
    </row>
    <row r="16" spans="1:75" x14ac:dyDescent="0.55000000000000004">
      <c r="A16" s="1" t="str">
        <v>Hadoop</v>
      </c>
      <c r="B16" s="1">
        <f>COUNTIF(Original_Luke!$G$2:$G$21, "*"&amp;Skills!A16&amp;"*")</f>
        <v>7</v>
      </c>
    </row>
    <row r="17" spans="1:2" x14ac:dyDescent="0.55000000000000004">
      <c r="A17" s="1" t="str">
        <v>R</v>
      </c>
      <c r="B17" s="1">
        <f>COUNTIF(Original_Luke!$G$2:$G$21, "*"&amp;Skills!A17&amp;"*")</f>
        <v>19</v>
      </c>
    </row>
    <row r="18" spans="1:2" x14ac:dyDescent="0.55000000000000004">
      <c r="A18" s="1" t="str">
        <v>Azure</v>
      </c>
      <c r="B18" s="1">
        <f>COUNTIF(Original_Luke!$G$2:$G$21, "*"&amp;Skills!A18&amp;"*")</f>
        <v>4</v>
      </c>
    </row>
    <row r="19" spans="1:2" x14ac:dyDescent="0.55000000000000004">
      <c r="A19" s="1" t="str">
        <v>Java</v>
      </c>
      <c r="B19" s="1">
        <f>COUNTIF(Original_Luke!$G$2:$G$21, "*"&amp;Skills!A19&amp;"*")</f>
        <v>7</v>
      </c>
    </row>
    <row r="20" spans="1:2" x14ac:dyDescent="0.55000000000000004">
      <c r="A20" s="1" t="str">
        <v>SQL</v>
      </c>
      <c r="B20" s="1">
        <f>COUNTIF(Original_Luke!$G$2:$G$21, "*"&amp;Skills!A20&amp;"*")</f>
        <v>4</v>
      </c>
    </row>
    <row r="21" spans="1:2" x14ac:dyDescent="0.55000000000000004">
      <c r="A21" s="1" t="str">
        <v>Snowflake</v>
      </c>
      <c r="B21" s="1">
        <f>COUNTIF(Original_Luke!$G$2:$G$21, "*"&amp;Skills!A21&amp;"*")</f>
        <v>5</v>
      </c>
    </row>
    <row r="22" spans="1:2" x14ac:dyDescent="0.55000000000000004">
      <c r="A22" s="1" t="str">
        <v>Scala</v>
      </c>
      <c r="B22" s="1">
        <f>COUNTIF(Original_Luke!$G$2:$G$21, "*"&amp;Skills!A22&amp;"*")</f>
        <v>5</v>
      </c>
    </row>
    <row r="23" spans="1:2" x14ac:dyDescent="0.55000000000000004">
      <c r="A23" s="1" t="str">
        <v>Excel</v>
      </c>
      <c r="B23" s="1">
        <f>COUNTIF(Original_Luke!$G$2:$G$21, "*"&amp;Skills!A23&amp;"*")</f>
        <v>2</v>
      </c>
    </row>
    <row r="24" spans="1:2" x14ac:dyDescent="0.55000000000000004">
      <c r="A24" s="1" t="str">
        <v>Tableau</v>
      </c>
      <c r="B24" s="1">
        <f>COUNTIF(Original_Luke!$G$2:$G$21, "*"&amp;Skills!A24&amp;"*")</f>
        <v>1</v>
      </c>
    </row>
    <row r="25" spans="1:2" x14ac:dyDescent="0.55000000000000004">
      <c r="A25" s="1">
        <v>0</v>
      </c>
      <c r="B25" s="1">
        <f>COUNTIF(Original_Luke!$G$2:$G$21, "*"&amp;Skills!A25&amp;"*")</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Original_Luke</vt:lpstr>
      <vt:lpstr>Sheet1</vt:lpstr>
      <vt:lpstr>Sheet2</vt:lpstr>
      <vt:lpstr>Sheet3</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Luke Barousse</cp:lastModifiedBy>
  <dcterms:created xsi:type="dcterms:W3CDTF">2015-06-05T18:17:20Z</dcterms:created>
  <dcterms:modified xsi:type="dcterms:W3CDTF">2024-07-22T15:55:25Z</dcterms:modified>
</cp:coreProperties>
</file>