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0"/>
  <workbookPr/>
  <mc:AlternateContent xmlns:mc="http://schemas.openxmlformats.org/markup-compatibility/2006">
    <mc:Choice Requires="x15">
      <x15ac:absPath xmlns:x15ac="http://schemas.microsoft.com/office/spreadsheetml/2010/11/ac" url="\\Mac\Home\Developer\_Courses\Excel\Excel_Data_Analytics_Course\2_Formulas_Functions\"/>
    </mc:Choice>
  </mc:AlternateContent>
  <xr:revisionPtr revIDLastSave="0" documentId="13_ncr:1_{1F401479-C7CD-4CB9-8AAC-016B58FF0730}" xr6:coauthVersionLast="47" xr6:coauthVersionMax="47" xr10:uidLastSave="{00000000-0000-0000-0000-000000000000}"/>
  <bookViews>
    <workbookView xWindow="-96" yWindow="-96" windowWidth="18336" windowHeight="9768" activeTab="1" xr2:uid="{00000000-000D-0000-FFFF-FFFF00000000}"/>
  </bookViews>
  <sheets>
    <sheet name="Original" sheetId="1" r:id="rId1"/>
    <sheet name="COUNT" sheetId="4" r:id="rId2"/>
    <sheet name="SUM" sheetId="2" r:id="rId3"/>
    <sheet name="Other IF-IF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J3" i="2"/>
  <c r="I3" i="2"/>
  <c r="I4" i="5"/>
  <c r="J4" i="5"/>
  <c r="K4" i="5"/>
  <c r="L4" i="5"/>
  <c r="I8" i="5"/>
  <c r="J8" i="5"/>
  <c r="K8" i="5"/>
  <c r="L8" i="5"/>
  <c r="I7" i="5"/>
  <c r="J7" i="5"/>
  <c r="K7" i="5"/>
  <c r="L7" i="5"/>
  <c r="L5" i="5"/>
  <c r="K5" i="5"/>
  <c r="J5" i="5"/>
  <c r="I5" i="5"/>
  <c r="L3" i="5"/>
  <c r="K3" i="5"/>
  <c r="J3" i="5"/>
  <c r="I3" i="5"/>
  <c r="K3" i="4"/>
  <c r="J3" i="4"/>
  <c r="I3" i="4"/>
  <c r="H3" i="2" l="1"/>
  <c r="H3" i="4"/>
</calcChain>
</file>

<file path=xl/sharedStrings.xml><?xml version="1.0" encoding="utf-8"?>
<sst xmlns="http://schemas.openxmlformats.org/spreadsheetml/2006/main" count="255" uniqueCount="43">
  <si>
    <t>Data Analyst</t>
  </si>
  <si>
    <t>Data Scientist</t>
  </si>
  <si>
    <t>Data Engineer</t>
  </si>
  <si>
    <t>Job Posting ID</t>
  </si>
  <si>
    <t>Job Title</t>
  </si>
  <si>
    <t>Department</t>
  </si>
  <si>
    <t>Location</t>
  </si>
  <si>
    <t>Salary</t>
  </si>
  <si>
    <t>Experience Level</t>
  </si>
  <si>
    <t>JP001</t>
  </si>
  <si>
    <t>R&amp;D</t>
  </si>
  <si>
    <t>Mid</t>
  </si>
  <si>
    <t>JP002</t>
  </si>
  <si>
    <t>Marketing</t>
  </si>
  <si>
    <t>Entry</t>
  </si>
  <si>
    <t>JP003</t>
  </si>
  <si>
    <t>IT</t>
  </si>
  <si>
    <t>Senior</t>
  </si>
  <si>
    <t>JP004</t>
  </si>
  <si>
    <t>JP005</t>
  </si>
  <si>
    <t>Machine Learning Eng.</t>
  </si>
  <si>
    <t>JP006</t>
  </si>
  <si>
    <t>JP007</t>
  </si>
  <si>
    <t>JP008</t>
  </si>
  <si>
    <t>JP009</t>
  </si>
  <si>
    <t>All Jobs</t>
  </si>
  <si>
    <t>COUNTIF</t>
  </si>
  <si>
    <t>SUM</t>
  </si>
  <si>
    <t>SUMIF</t>
  </si>
  <si>
    <t>SUMIFS</t>
  </si>
  <si>
    <t>COUNT</t>
  </si>
  <si>
    <t>COUNTIFS</t>
  </si>
  <si>
    <t>JP010</t>
  </si>
  <si>
    <t>Product</t>
  </si>
  <si>
    <t>Chicago, IL</t>
  </si>
  <si>
    <t>San Francisco, CA</t>
  </si>
  <si>
    <t>New York, NY</t>
  </si>
  <si>
    <t>Both Conditions</t>
  </si>
  <si>
    <t>AVERAGE</t>
  </si>
  <si>
    <t>MIN</t>
  </si>
  <si>
    <t>MAX</t>
  </si>
  <si>
    <t>IF</t>
  </si>
  <si>
    <t>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</si>
</sst>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\ hh:mm:ss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 vertical="top"/>
    </xf>
    <xf numFmtId="164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14" fontId="2" fillId="2" borderId="2" xfId="0" applyNumberFormat="1" applyFont="1" applyFill="1" applyBorder="1"/>
    <xf numFmtId="0" fontId="0" fillId="0" borderId="3" xfId="0" applyBorder="1" applyAlignment="1">
      <alignment vertical="center" wrapText="1"/>
    </xf>
    <xf numFmtId="165" fontId="0" fillId="0" borderId="3" xfId="1" applyNumberFormat="1" applyFont="1" applyBorder="1" applyAlignment="1">
      <alignment vertical="center" wrapText="1"/>
    </xf>
    <xf numFmtId="0" fontId="0" fillId="0" borderId="3" xfId="0" applyBorder="1"/>
    <xf numFmtId="0" fontId="2" fillId="2" borderId="4" xfId="0" applyFont="1" applyFill="1" applyBorder="1"/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65" fontId="0" fillId="0" borderId="8" xfId="1" applyNumberFormat="1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vertical="center" wrapText="1"/>
    </xf>
    <xf numFmtId="165" fontId="0" fillId="0" borderId="0" xfId="1" applyNumberFormat="1" applyFont="1" applyFill="1"/>
    <xf numFmtId="0" fontId="1" fillId="2" borderId="0" xfId="0" applyFont="1" applyFill="1" applyAlignment="1">
      <alignment horizontal="center" vertical="top"/>
    </xf>
    <xf numFmtId="165" fontId="0" fillId="0" borderId="0" xfId="1" applyNumberFormat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H16" sqref="H16"/>
    </sheetView>
  </sheetViews>
  <sheetFormatPr defaultRowHeight="14.4" x14ac:dyDescent="0.55000000000000004"/>
  <cols>
    <col min="1" max="1" width="19.68359375" bestFit="1" customWidth="1"/>
    <col min="2" max="2" width="21.83984375" bestFit="1" customWidth="1"/>
    <col min="3" max="3" width="25.578125" bestFit="1" customWidth="1"/>
    <col min="4" max="4" width="21.578125" customWidth="1"/>
    <col min="5" max="5" width="13.68359375" customWidth="1"/>
    <col min="6" max="6" width="18.578125" customWidth="1"/>
    <col min="8" max="8" width="80.41796875" bestFit="1" customWidth="1"/>
  </cols>
  <sheetData>
    <row r="1" spans="1:8" x14ac:dyDescent="0.55000000000000004">
      <c r="A1" s="3" t="s">
        <v>3</v>
      </c>
      <c r="B1" s="4" t="s">
        <v>4</v>
      </c>
      <c r="C1" s="4" t="s">
        <v>5</v>
      </c>
      <c r="D1" s="5" t="s">
        <v>6</v>
      </c>
      <c r="E1" s="4" t="s">
        <v>7</v>
      </c>
      <c r="F1" s="9" t="s">
        <v>8</v>
      </c>
      <c r="G1" s="1"/>
      <c r="H1" s="1"/>
    </row>
    <row r="2" spans="1:8" x14ac:dyDescent="0.55000000000000004">
      <c r="A2" s="10" t="s">
        <v>9</v>
      </c>
      <c r="B2" s="6" t="s">
        <v>1</v>
      </c>
      <c r="C2" s="6" t="s">
        <v>10</v>
      </c>
      <c r="D2" s="6" t="s">
        <v>34</v>
      </c>
      <c r="E2" s="7">
        <v>120000</v>
      </c>
      <c r="F2" s="11" t="s">
        <v>11</v>
      </c>
    </row>
    <row r="3" spans="1:8" x14ac:dyDescent="0.55000000000000004">
      <c r="A3" s="10" t="s">
        <v>12</v>
      </c>
      <c r="B3" s="6" t="s">
        <v>0</v>
      </c>
      <c r="C3" s="6" t="s">
        <v>13</v>
      </c>
      <c r="D3" s="8" t="s">
        <v>35</v>
      </c>
      <c r="E3" s="7">
        <v>90000</v>
      </c>
      <c r="F3" s="11" t="s">
        <v>14</v>
      </c>
    </row>
    <row r="4" spans="1:8" x14ac:dyDescent="0.55000000000000004">
      <c r="A4" s="10" t="s">
        <v>15</v>
      </c>
      <c r="B4" s="6" t="s">
        <v>2</v>
      </c>
      <c r="C4" s="6" t="s">
        <v>16</v>
      </c>
      <c r="D4" s="6" t="s">
        <v>36</v>
      </c>
      <c r="E4" s="7">
        <v>115000</v>
      </c>
      <c r="F4" s="11" t="s">
        <v>17</v>
      </c>
    </row>
    <row r="5" spans="1:8" x14ac:dyDescent="0.55000000000000004">
      <c r="A5" s="10" t="s">
        <v>18</v>
      </c>
      <c r="B5" s="6" t="s">
        <v>0</v>
      </c>
      <c r="C5" s="6" t="s">
        <v>10</v>
      </c>
      <c r="D5" s="6" t="s">
        <v>35</v>
      </c>
      <c r="E5" s="7">
        <v>125000</v>
      </c>
      <c r="F5" s="11" t="s">
        <v>17</v>
      </c>
    </row>
    <row r="6" spans="1:8" x14ac:dyDescent="0.55000000000000004">
      <c r="A6" s="10" t="s">
        <v>19</v>
      </c>
      <c r="B6" s="6" t="s">
        <v>20</v>
      </c>
      <c r="C6" s="6" t="s">
        <v>33</v>
      </c>
      <c r="D6" s="6" t="s">
        <v>36</v>
      </c>
      <c r="E6" s="7">
        <v>130000</v>
      </c>
      <c r="F6" s="11" t="s">
        <v>11</v>
      </c>
    </row>
    <row r="7" spans="1:8" x14ac:dyDescent="0.55000000000000004">
      <c r="A7" s="10" t="s">
        <v>21</v>
      </c>
      <c r="B7" s="6" t="s">
        <v>0</v>
      </c>
      <c r="C7" s="6" t="s">
        <v>13</v>
      </c>
      <c r="D7" s="6" t="s">
        <v>34</v>
      </c>
      <c r="E7" s="7">
        <v>75000</v>
      </c>
      <c r="F7" s="11" t="s">
        <v>14</v>
      </c>
    </row>
    <row r="8" spans="1:8" x14ac:dyDescent="0.55000000000000004">
      <c r="A8" s="10" t="s">
        <v>22</v>
      </c>
      <c r="B8" s="6" t="s">
        <v>2</v>
      </c>
      <c r="C8" s="6" t="s">
        <v>16</v>
      </c>
      <c r="D8" s="6" t="s">
        <v>36</v>
      </c>
      <c r="E8" s="7">
        <v>110000</v>
      </c>
      <c r="F8" s="11" t="s">
        <v>14</v>
      </c>
    </row>
    <row r="9" spans="1:8" x14ac:dyDescent="0.55000000000000004">
      <c r="A9" s="10" t="s">
        <v>23</v>
      </c>
      <c r="B9" s="6" t="s">
        <v>1</v>
      </c>
      <c r="C9" s="6" t="s">
        <v>10</v>
      </c>
      <c r="D9" s="6" t="s">
        <v>34</v>
      </c>
      <c r="E9" s="7">
        <v>118000</v>
      </c>
      <c r="F9" s="11" t="s">
        <v>14</v>
      </c>
    </row>
    <row r="10" spans="1:8" x14ac:dyDescent="0.55000000000000004">
      <c r="A10" s="10" t="s">
        <v>24</v>
      </c>
      <c r="B10" s="6" t="s">
        <v>20</v>
      </c>
      <c r="C10" s="6" t="s">
        <v>16</v>
      </c>
      <c r="D10" s="6" t="s">
        <v>35</v>
      </c>
      <c r="E10" s="7">
        <v>135000</v>
      </c>
      <c r="F10" s="11" t="s">
        <v>17</v>
      </c>
    </row>
    <row r="11" spans="1:8" ht="14.7" thickBot="1" x14ac:dyDescent="0.6">
      <c r="A11" s="12" t="s">
        <v>32</v>
      </c>
      <c r="B11" s="13" t="s">
        <v>0</v>
      </c>
      <c r="C11" s="13" t="s">
        <v>33</v>
      </c>
      <c r="D11" s="13" t="s">
        <v>34</v>
      </c>
      <c r="E11" s="14">
        <v>95000</v>
      </c>
      <c r="F11" s="15" t="s">
        <v>11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3D37-B360-4F9E-9C0E-00BA173DC886}">
  <dimension ref="A1:K21"/>
  <sheetViews>
    <sheetView tabSelected="1" topLeftCell="B1" workbookViewId="0">
      <selection activeCell="K3" sqref="K3"/>
    </sheetView>
  </sheetViews>
  <sheetFormatPr defaultRowHeight="14.4" x14ac:dyDescent="0.55000000000000004"/>
  <cols>
    <col min="1" max="1" width="15.83984375" customWidth="1"/>
    <col min="2" max="2" width="23.26171875" customWidth="1"/>
    <col min="3" max="3" width="17.68359375" customWidth="1"/>
    <col min="4" max="4" width="24.578125" customWidth="1"/>
    <col min="5" max="5" width="18" customWidth="1"/>
    <col min="6" max="6" width="17.26171875" bestFit="1" customWidth="1"/>
    <col min="7" max="7" width="8.26171875" customWidth="1"/>
    <col min="8" max="8" width="11" customWidth="1"/>
    <col min="9" max="9" width="15.3125" customWidth="1"/>
    <col min="10" max="10" width="15.7890625" customWidth="1"/>
    <col min="11" max="11" width="16.15625" customWidth="1"/>
  </cols>
  <sheetData>
    <row r="1" spans="1:11" x14ac:dyDescent="0.55000000000000004">
      <c r="A1" s="3" t="s">
        <v>3</v>
      </c>
      <c r="B1" s="4" t="s">
        <v>4</v>
      </c>
      <c r="C1" s="4" t="s">
        <v>5</v>
      </c>
      <c r="D1" s="5" t="s">
        <v>6</v>
      </c>
      <c r="E1" s="4" t="s">
        <v>7</v>
      </c>
      <c r="F1" s="9" t="s">
        <v>8</v>
      </c>
      <c r="G1" s="1"/>
      <c r="H1" s="18" t="s">
        <v>30</v>
      </c>
      <c r="I1" s="18" t="s">
        <v>26</v>
      </c>
      <c r="J1" s="18" t="s">
        <v>26</v>
      </c>
      <c r="K1" s="18" t="s">
        <v>31</v>
      </c>
    </row>
    <row r="2" spans="1:11" x14ac:dyDescent="0.55000000000000004">
      <c r="A2" s="10" t="s">
        <v>9</v>
      </c>
      <c r="B2" s="6" t="s">
        <v>1</v>
      </c>
      <c r="C2" s="6" t="s">
        <v>10</v>
      </c>
      <c r="D2" s="6" t="s">
        <v>34</v>
      </c>
      <c r="E2" s="7">
        <v>120000</v>
      </c>
      <c r="F2" s="11" t="s">
        <v>11</v>
      </c>
      <c r="H2" t="s">
        <v>25</v>
      </c>
      <c r="I2" t="s">
        <v>35</v>
      </c>
      <c r="J2" t="s">
        <v>0</v>
      </c>
      <c r="K2" t="s">
        <v>37</v>
      </c>
    </row>
    <row r="3" spans="1:11" x14ac:dyDescent="0.55000000000000004">
      <c r="A3" s="10" t="s">
        <v>12</v>
      </c>
      <c r="B3" s="6" t="s">
        <v>0</v>
      </c>
      <c r="C3" s="6" t="s">
        <v>13</v>
      </c>
      <c r="D3" s="8" t="s">
        <v>35</v>
      </c>
      <c r="E3" s="7">
        <v>90000</v>
      </c>
      <c r="F3" s="11" t="s">
        <v>14</v>
      </c>
      <c r="H3">
        <f>COUNT(E:E)</f>
        <v>10</v>
      </c>
      <c r="I3">
        <f>COUNTIF(D:D,$I$2)</f>
        <v>3</v>
      </c>
      <c r="J3">
        <f>COUNTIF(B:B,$J$2)</f>
        <v>4</v>
      </c>
      <c r="K3">
        <f>COUNTIFS(B:B,$J$2,D:D,$I$2)</f>
        <v>2</v>
      </c>
    </row>
    <row r="4" spans="1:11" x14ac:dyDescent="0.55000000000000004">
      <c r="A4" s="10" t="s">
        <v>15</v>
      </c>
      <c r="B4" s="6" t="s">
        <v>2</v>
      </c>
      <c r="C4" s="6" t="s">
        <v>16</v>
      </c>
      <c r="D4" s="6" t="s">
        <v>36</v>
      </c>
      <c r="E4" s="7">
        <v>115000</v>
      </c>
      <c r="F4" s="11" t="s">
        <v>17</v>
      </c>
    </row>
    <row r="5" spans="1:11" x14ac:dyDescent="0.55000000000000004">
      <c r="A5" s="10" t="s">
        <v>18</v>
      </c>
      <c r="B5" s="6" t="s">
        <v>0</v>
      </c>
      <c r="C5" s="6" t="s">
        <v>10</v>
      </c>
      <c r="D5" s="6" t="s">
        <v>35</v>
      </c>
      <c r="E5" s="7">
        <v>125000</v>
      </c>
      <c r="F5" s="11" t="s">
        <v>17</v>
      </c>
    </row>
    <row r="6" spans="1:11" x14ac:dyDescent="0.55000000000000004">
      <c r="A6" s="10" t="s">
        <v>19</v>
      </c>
      <c r="B6" s="6" t="s">
        <v>20</v>
      </c>
      <c r="C6" s="6" t="s">
        <v>33</v>
      </c>
      <c r="D6" s="6" t="s">
        <v>36</v>
      </c>
      <c r="E6" s="7">
        <v>130000</v>
      </c>
      <c r="F6" s="11" t="s">
        <v>11</v>
      </c>
    </row>
    <row r="7" spans="1:11" x14ac:dyDescent="0.55000000000000004">
      <c r="A7" s="10" t="s">
        <v>21</v>
      </c>
      <c r="B7" s="6" t="s">
        <v>0</v>
      </c>
      <c r="C7" s="6" t="s">
        <v>13</v>
      </c>
      <c r="D7" s="6" t="s">
        <v>34</v>
      </c>
      <c r="E7" s="7">
        <v>75000</v>
      </c>
      <c r="F7" s="11" t="s">
        <v>14</v>
      </c>
    </row>
    <row r="8" spans="1:11" x14ac:dyDescent="0.55000000000000004">
      <c r="A8" s="10" t="s">
        <v>22</v>
      </c>
      <c r="B8" s="6" t="s">
        <v>2</v>
      </c>
      <c r="C8" s="6" t="s">
        <v>16</v>
      </c>
      <c r="D8" s="6" t="s">
        <v>36</v>
      </c>
      <c r="E8" s="7">
        <v>110000</v>
      </c>
      <c r="F8" s="11" t="s">
        <v>14</v>
      </c>
    </row>
    <row r="9" spans="1:11" x14ac:dyDescent="0.55000000000000004">
      <c r="A9" s="10" t="s">
        <v>23</v>
      </c>
      <c r="B9" s="6" t="s">
        <v>1</v>
      </c>
      <c r="C9" s="6" t="s">
        <v>10</v>
      </c>
      <c r="D9" s="6" t="s">
        <v>34</v>
      </c>
      <c r="E9" s="7">
        <v>118000</v>
      </c>
      <c r="F9" s="11" t="s">
        <v>14</v>
      </c>
    </row>
    <row r="10" spans="1:11" x14ac:dyDescent="0.55000000000000004">
      <c r="A10" s="10" t="s">
        <v>24</v>
      </c>
      <c r="B10" s="6" t="s">
        <v>20</v>
      </c>
      <c r="C10" s="6" t="s">
        <v>16</v>
      </c>
      <c r="D10" s="6" t="s">
        <v>35</v>
      </c>
      <c r="E10" s="7">
        <v>135000</v>
      </c>
      <c r="F10" s="11" t="s">
        <v>17</v>
      </c>
    </row>
    <row r="11" spans="1:11" ht="14.7" thickBot="1" x14ac:dyDescent="0.6">
      <c r="A11" s="12" t="s">
        <v>32</v>
      </c>
      <c r="B11" s="13" t="s">
        <v>0</v>
      </c>
      <c r="C11" s="13" t="s">
        <v>33</v>
      </c>
      <c r="D11" s="13" t="s">
        <v>34</v>
      </c>
      <c r="E11" s="14">
        <v>95000</v>
      </c>
      <c r="F11" s="15" t="s">
        <v>11</v>
      </c>
    </row>
    <row r="12" spans="1:11" x14ac:dyDescent="0.55000000000000004">
      <c r="B12" s="2"/>
    </row>
    <row r="13" spans="1:11" x14ac:dyDescent="0.55000000000000004">
      <c r="B13" s="2"/>
    </row>
    <row r="14" spans="1:11" x14ac:dyDescent="0.55000000000000004">
      <c r="B14" s="2"/>
    </row>
    <row r="15" spans="1:11" x14ac:dyDescent="0.55000000000000004">
      <c r="B15" s="2"/>
    </row>
    <row r="16" spans="1:11" x14ac:dyDescent="0.55000000000000004">
      <c r="B16" s="2"/>
    </row>
    <row r="17" spans="2:2" x14ac:dyDescent="0.55000000000000004">
      <c r="B17" s="2"/>
    </row>
    <row r="18" spans="2:2" x14ac:dyDescent="0.55000000000000004">
      <c r="B18" s="2"/>
    </row>
    <row r="19" spans="2:2" x14ac:dyDescent="0.55000000000000004">
      <c r="B19" s="2"/>
    </row>
    <row r="20" spans="2:2" x14ac:dyDescent="0.55000000000000004">
      <c r="B20" s="2"/>
    </row>
    <row r="21" spans="2:2" x14ac:dyDescent="0.55000000000000004">
      <c r="B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AE6D-E070-4562-86D5-8F8141367035}">
  <dimension ref="A1:K21"/>
  <sheetViews>
    <sheetView topLeftCell="F1" workbookViewId="0">
      <selection activeCell="K4" sqref="K4"/>
    </sheetView>
  </sheetViews>
  <sheetFormatPr defaultRowHeight="14.4" x14ac:dyDescent="0.55000000000000004"/>
  <cols>
    <col min="1" max="1" width="14.62890625" customWidth="1"/>
    <col min="2" max="2" width="21.83984375" customWidth="1"/>
    <col min="3" max="3" width="20.41796875" customWidth="1"/>
    <col min="4" max="4" width="21.68359375" customWidth="1"/>
    <col min="5" max="5" width="21.15625" customWidth="1"/>
    <col min="6" max="6" width="17.26171875" bestFit="1" customWidth="1"/>
    <col min="7" max="7" width="10" customWidth="1"/>
    <col min="8" max="8" width="12.05078125" customWidth="1"/>
    <col min="9" max="10" width="17.20703125" customWidth="1"/>
    <col min="11" max="11" width="19" customWidth="1"/>
  </cols>
  <sheetData>
    <row r="1" spans="1:11" x14ac:dyDescent="0.55000000000000004">
      <c r="A1" s="3" t="s">
        <v>3</v>
      </c>
      <c r="B1" s="4" t="s">
        <v>4</v>
      </c>
      <c r="C1" s="4" t="s">
        <v>5</v>
      </c>
      <c r="D1" s="5" t="s">
        <v>6</v>
      </c>
      <c r="E1" s="4" t="s">
        <v>7</v>
      </c>
      <c r="F1" s="9" t="s">
        <v>8</v>
      </c>
      <c r="G1" s="1"/>
      <c r="H1" s="18" t="s">
        <v>27</v>
      </c>
      <c r="I1" s="18" t="s">
        <v>28</v>
      </c>
      <c r="J1" s="18" t="s">
        <v>28</v>
      </c>
      <c r="K1" s="18" t="s">
        <v>29</v>
      </c>
    </row>
    <row r="2" spans="1:11" x14ac:dyDescent="0.55000000000000004">
      <c r="A2" s="10" t="s">
        <v>9</v>
      </c>
      <c r="B2" s="6" t="s">
        <v>1</v>
      </c>
      <c r="C2" s="6" t="s">
        <v>10</v>
      </c>
      <c r="D2" s="6" t="s">
        <v>34</v>
      </c>
      <c r="E2" s="7">
        <v>120000</v>
      </c>
      <c r="F2" s="11" t="s">
        <v>11</v>
      </c>
      <c r="H2" s="16" t="s">
        <v>25</v>
      </c>
      <c r="I2" t="s">
        <v>35</v>
      </c>
      <c r="J2" t="s">
        <v>0</v>
      </c>
      <c r="K2" t="s">
        <v>37</v>
      </c>
    </row>
    <row r="3" spans="1:11" x14ac:dyDescent="0.55000000000000004">
      <c r="A3" s="10" t="s">
        <v>12</v>
      </c>
      <c r="B3" s="6" t="s">
        <v>0</v>
      </c>
      <c r="C3" s="6" t="s">
        <v>13</v>
      </c>
      <c r="D3" s="8" t="s">
        <v>35</v>
      </c>
      <c r="E3" s="7">
        <v>90000</v>
      </c>
      <c r="F3" s="11" t="s">
        <v>14</v>
      </c>
      <c r="H3" s="17">
        <f>SUM(E:E)</f>
        <v>1113000</v>
      </c>
      <c r="I3" s="17">
        <f>SUMIF(D:D,$I$2,E:E)</f>
        <v>350000</v>
      </c>
      <c r="J3" s="17">
        <f>SUMIF(B:B,$J$2,E:E)</f>
        <v>385000</v>
      </c>
      <c r="K3" s="17">
        <f>SUMIFS(E:E,B:B,$J$2,D:D,$I$2)</f>
        <v>215000</v>
      </c>
    </row>
    <row r="4" spans="1:11" x14ac:dyDescent="0.55000000000000004">
      <c r="A4" s="10" t="s">
        <v>15</v>
      </c>
      <c r="B4" s="6" t="s">
        <v>2</v>
      </c>
      <c r="C4" s="6" t="s">
        <v>16</v>
      </c>
      <c r="D4" s="6" t="s">
        <v>36</v>
      </c>
      <c r="E4" s="7">
        <v>115000</v>
      </c>
      <c r="F4" s="11" t="s">
        <v>17</v>
      </c>
    </row>
    <row r="5" spans="1:11" x14ac:dyDescent="0.55000000000000004">
      <c r="A5" s="10" t="s">
        <v>18</v>
      </c>
      <c r="B5" s="6" t="s">
        <v>0</v>
      </c>
      <c r="C5" s="6" t="s">
        <v>10</v>
      </c>
      <c r="D5" s="6" t="s">
        <v>35</v>
      </c>
      <c r="E5" s="7">
        <v>125000</v>
      </c>
      <c r="F5" s="11" t="s">
        <v>17</v>
      </c>
    </row>
    <row r="6" spans="1:11" x14ac:dyDescent="0.55000000000000004">
      <c r="A6" s="10" t="s">
        <v>19</v>
      </c>
      <c r="B6" s="6" t="s">
        <v>20</v>
      </c>
      <c r="C6" s="6" t="s">
        <v>33</v>
      </c>
      <c r="D6" s="6" t="s">
        <v>36</v>
      </c>
      <c r="E6" s="7">
        <v>130000</v>
      </c>
      <c r="F6" s="11" t="s">
        <v>11</v>
      </c>
      <c r="K6" s="17"/>
    </row>
    <row r="7" spans="1:11" x14ac:dyDescent="0.55000000000000004">
      <c r="A7" s="10" t="s">
        <v>21</v>
      </c>
      <c r="B7" s="6" t="s">
        <v>0</v>
      </c>
      <c r="C7" s="6" t="s">
        <v>13</v>
      </c>
      <c r="D7" s="6" t="s">
        <v>34</v>
      </c>
      <c r="E7" s="7">
        <v>75000</v>
      </c>
      <c r="F7" s="11" t="s">
        <v>14</v>
      </c>
    </row>
    <row r="8" spans="1:11" x14ac:dyDescent="0.55000000000000004">
      <c r="A8" s="10" t="s">
        <v>22</v>
      </c>
      <c r="B8" s="6" t="s">
        <v>2</v>
      </c>
      <c r="C8" s="6" t="s">
        <v>16</v>
      </c>
      <c r="D8" s="6" t="s">
        <v>36</v>
      </c>
      <c r="E8" s="7">
        <v>110000</v>
      </c>
      <c r="F8" s="11" t="s">
        <v>14</v>
      </c>
    </row>
    <row r="9" spans="1:11" x14ac:dyDescent="0.55000000000000004">
      <c r="A9" s="10" t="s">
        <v>23</v>
      </c>
      <c r="B9" s="6" t="s">
        <v>1</v>
      </c>
      <c r="C9" s="6" t="s">
        <v>10</v>
      </c>
      <c r="D9" s="6" t="s">
        <v>34</v>
      </c>
      <c r="E9" s="7">
        <v>118000</v>
      </c>
      <c r="F9" s="11" t="s">
        <v>14</v>
      </c>
    </row>
    <row r="10" spans="1:11" x14ac:dyDescent="0.55000000000000004">
      <c r="A10" s="10" t="s">
        <v>24</v>
      </c>
      <c r="B10" s="6" t="s">
        <v>20</v>
      </c>
      <c r="C10" s="6" t="s">
        <v>16</v>
      </c>
      <c r="D10" s="6" t="s">
        <v>35</v>
      </c>
      <c r="E10" s="7">
        <v>135000</v>
      </c>
      <c r="F10" s="11" t="s">
        <v>17</v>
      </c>
    </row>
    <row r="11" spans="1:11" ht="14.7" thickBot="1" x14ac:dyDescent="0.6">
      <c r="A11" s="12" t="s">
        <v>32</v>
      </c>
      <c r="B11" s="13" t="s">
        <v>0</v>
      </c>
      <c r="C11" s="13" t="s">
        <v>33</v>
      </c>
      <c r="D11" s="13" t="s">
        <v>34</v>
      </c>
      <c r="E11" s="14">
        <v>95000</v>
      </c>
      <c r="F11" s="15" t="s">
        <v>11</v>
      </c>
    </row>
    <row r="12" spans="1:11" x14ac:dyDescent="0.55000000000000004">
      <c r="B12" s="2"/>
    </row>
    <row r="13" spans="1:11" x14ac:dyDescent="0.55000000000000004">
      <c r="B13" s="2"/>
    </row>
    <row r="14" spans="1:11" x14ac:dyDescent="0.55000000000000004">
      <c r="B14" s="2"/>
    </row>
    <row r="15" spans="1:11" x14ac:dyDescent="0.55000000000000004">
      <c r="B15" s="2"/>
    </row>
    <row r="16" spans="1:11" x14ac:dyDescent="0.55000000000000004">
      <c r="B16" s="2"/>
    </row>
    <row r="17" spans="2:2" x14ac:dyDescent="0.55000000000000004">
      <c r="B17" s="2"/>
    </row>
    <row r="18" spans="2:2" x14ac:dyDescent="0.55000000000000004">
      <c r="B18" s="2"/>
    </row>
    <row r="19" spans="2:2" x14ac:dyDescent="0.55000000000000004">
      <c r="B19" s="2"/>
    </row>
    <row r="20" spans="2:2" x14ac:dyDescent="0.55000000000000004">
      <c r="B20" s="2"/>
    </row>
    <row r="21" spans="2:2" x14ac:dyDescent="0.55000000000000004">
      <c r="B2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56EB1-D20E-44D0-BC06-0B1F6F91D6E2}">
  <dimension ref="A1:L21"/>
  <sheetViews>
    <sheetView topLeftCell="E1" workbookViewId="0">
      <selection activeCell="L11" sqref="L11"/>
    </sheetView>
  </sheetViews>
  <sheetFormatPr defaultRowHeight="14.4" x14ac:dyDescent="0.55000000000000004"/>
  <cols>
    <col min="1" max="1" width="15.83984375" customWidth="1"/>
    <col min="2" max="2" width="23.26171875" customWidth="1"/>
    <col min="3" max="3" width="17.68359375" customWidth="1"/>
    <col min="4" max="4" width="24.578125" customWidth="1"/>
    <col min="5" max="5" width="18" customWidth="1"/>
    <col min="6" max="6" width="17.26171875" bestFit="1" customWidth="1"/>
    <col min="7" max="8" width="8.26171875" customWidth="1"/>
    <col min="9" max="9" width="11" customWidth="1"/>
    <col min="10" max="10" width="15.3125" customWidth="1"/>
    <col min="11" max="11" width="15.7890625" customWidth="1"/>
    <col min="12" max="12" width="16.15625" customWidth="1"/>
  </cols>
  <sheetData>
    <row r="1" spans="1:12" x14ac:dyDescent="0.55000000000000004">
      <c r="A1" s="3" t="s">
        <v>3</v>
      </c>
      <c r="B1" s="4" t="s">
        <v>4</v>
      </c>
      <c r="C1" s="4" t="s">
        <v>5</v>
      </c>
      <c r="D1" s="5" t="s">
        <v>6</v>
      </c>
      <c r="E1" s="4" t="s">
        <v>7</v>
      </c>
      <c r="F1" s="9" t="s">
        <v>8</v>
      </c>
      <c r="G1" s="1"/>
      <c r="H1" s="1"/>
      <c r="I1" s="18"/>
      <c r="J1" s="18" t="s">
        <v>41</v>
      </c>
      <c r="K1" s="18" t="s">
        <v>41</v>
      </c>
      <c r="L1" s="18" t="s">
        <v>42</v>
      </c>
    </row>
    <row r="2" spans="1:12" x14ac:dyDescent="0.55000000000000004">
      <c r="A2" s="10" t="s">
        <v>9</v>
      </c>
      <c r="B2" s="6" t="s">
        <v>1</v>
      </c>
      <c r="C2" s="6" t="s">
        <v>10</v>
      </c>
      <c r="D2" s="6" t="s">
        <v>34</v>
      </c>
      <c r="E2" s="7">
        <v>120000</v>
      </c>
      <c r="F2" s="11" t="s">
        <v>11</v>
      </c>
      <c r="I2" s="20" t="s">
        <v>25</v>
      </c>
      <c r="J2" s="20" t="s">
        <v>35</v>
      </c>
      <c r="K2" s="20" t="s">
        <v>0</v>
      </c>
      <c r="L2" s="20" t="s">
        <v>37</v>
      </c>
    </row>
    <row r="3" spans="1:12" x14ac:dyDescent="0.55000000000000004">
      <c r="A3" s="10" t="s">
        <v>12</v>
      </c>
      <c r="B3" s="6" t="s">
        <v>0</v>
      </c>
      <c r="C3" s="6" t="s">
        <v>13</v>
      </c>
      <c r="D3" s="8" t="s">
        <v>35</v>
      </c>
      <c r="E3" s="7">
        <v>90000</v>
      </c>
      <c r="F3" s="11" t="s">
        <v>14</v>
      </c>
      <c r="H3" s="18" t="s">
        <v>30</v>
      </c>
      <c r="I3">
        <f>COUNT(E:E)</f>
        <v>10</v>
      </c>
      <c r="J3">
        <f>COUNTIF(D:D,$J$2)</f>
        <v>3</v>
      </c>
      <c r="K3">
        <f>COUNTIF(B:B,$K$2)</f>
        <v>4</v>
      </c>
      <c r="L3">
        <f>COUNTIFS(B:B,$K$2,D:D,$J$2)</f>
        <v>2</v>
      </c>
    </row>
    <row r="4" spans="1:12" x14ac:dyDescent="0.55000000000000004">
      <c r="A4" s="10" t="s">
        <v>15</v>
      </c>
      <c r="B4" s="6" t="s">
        <v>2</v>
      </c>
      <c r="C4" s="6" t="s">
        <v>16</v>
      </c>
      <c r="D4" s="6" t="s">
        <v>36</v>
      </c>
      <c r="E4" s="7">
        <v>115000</v>
      </c>
      <c r="F4" s="11" t="s">
        <v>17</v>
      </c>
      <c r="H4" s="18" t="s">
        <v>27</v>
      </c>
      <c r="I4" s="19">
        <f>SUM(E:E)</f>
        <v>1113000</v>
      </c>
      <c r="J4" s="19">
        <f>SUMIF(D:D,$J$2,E:E)</f>
        <v>350000</v>
      </c>
      <c r="K4" s="19">
        <f>SUMIF(B:B,$K$2,E:E)</f>
        <v>385000</v>
      </c>
      <c r="L4" s="19">
        <f>SUMIFS(E:E, B:B,$K$2,D:D,$J$2)</f>
        <v>215000</v>
      </c>
    </row>
    <row r="5" spans="1:12" x14ac:dyDescent="0.55000000000000004">
      <c r="A5" s="10" t="s">
        <v>18</v>
      </c>
      <c r="B5" s="6" t="s">
        <v>0</v>
      </c>
      <c r="C5" s="6" t="s">
        <v>10</v>
      </c>
      <c r="D5" s="6" t="s">
        <v>35</v>
      </c>
      <c r="E5" s="7">
        <v>125000</v>
      </c>
      <c r="F5" s="11" t="s">
        <v>17</v>
      </c>
      <c r="H5" s="18" t="s">
        <v>38</v>
      </c>
      <c r="I5" s="19">
        <f>AVERAGE(E:E)</f>
        <v>111300</v>
      </c>
      <c r="J5" s="19">
        <f>AVERAGEIF(D:D,$J$2,E:E)</f>
        <v>116666.66666666667</v>
      </c>
      <c r="K5" s="19">
        <f>AVERAGEIF(B:B,$K$2,E:E)</f>
        <v>96250</v>
      </c>
      <c r="L5" s="19">
        <f>AVERAGEIFS(E:E, B:B,$K$2,D:D,$J$2)</f>
        <v>107500</v>
      </c>
    </row>
    <row r="6" spans="1:12" x14ac:dyDescent="0.55000000000000004">
      <c r="A6" s="10" t="s">
        <v>19</v>
      </c>
      <c r="B6" s="6" t="s">
        <v>20</v>
      </c>
      <c r="C6" s="6" t="s">
        <v>33</v>
      </c>
      <c r="D6" s="6" t="s">
        <v>36</v>
      </c>
      <c r="E6" s="7">
        <v>130000</v>
      </c>
      <c r="F6" s="11" t="s">
        <v>11</v>
      </c>
      <c r="I6" s="18"/>
      <c r="J6" s="18" t="s">
        <v>42</v>
      </c>
      <c r="K6" s="18" t="s">
        <v>42</v>
      </c>
      <c r="L6" s="18" t="s">
        <v>42</v>
      </c>
    </row>
    <row r="7" spans="1:12" x14ac:dyDescent="0.55000000000000004">
      <c r="A7" s="10" t="s">
        <v>21</v>
      </c>
      <c r="B7" s="6" t="s">
        <v>0</v>
      </c>
      <c r="C7" s="6" t="s">
        <v>13</v>
      </c>
      <c r="D7" s="6" t="s">
        <v>34</v>
      </c>
      <c r="E7" s="7">
        <v>75000</v>
      </c>
      <c r="F7" s="11" t="s">
        <v>14</v>
      </c>
      <c r="H7" s="18" t="s">
        <v>39</v>
      </c>
      <c r="I7" s="19">
        <f>MIN(E:E)</f>
        <v>75000</v>
      </c>
      <c r="J7" s="19">
        <f>_xlfn.MINIFS(E:E, D:D,$J$2)</f>
        <v>90000</v>
      </c>
      <c r="K7" s="19">
        <f>_xlfn.MINIFS(E:E, B:B,$K$2)</f>
        <v>75000</v>
      </c>
      <c r="L7" s="19">
        <f>_xlfn.MINIFS(E:E, B:B,$K$2,D:D,$J$2)</f>
        <v>90000</v>
      </c>
    </row>
    <row r="8" spans="1:12" x14ac:dyDescent="0.55000000000000004">
      <c r="A8" s="10" t="s">
        <v>22</v>
      </c>
      <c r="B8" s="6" t="s">
        <v>2</v>
      </c>
      <c r="C8" s="6" t="s">
        <v>16</v>
      </c>
      <c r="D8" s="6" t="s">
        <v>36</v>
      </c>
      <c r="E8" s="7">
        <v>110000</v>
      </c>
      <c r="F8" s="11" t="s">
        <v>14</v>
      </c>
      <c r="H8" s="18" t="s">
        <v>40</v>
      </c>
      <c r="I8" s="19">
        <f>MAX(E:E)</f>
        <v>135000</v>
      </c>
      <c r="J8" s="19">
        <f>_xlfn.MAXIFS(E:E, D:D,$J$2)</f>
        <v>135000</v>
      </c>
      <c r="K8" s="19">
        <f>_xlfn.MAXIFS(E:E, B:B,$K$2)</f>
        <v>125000</v>
      </c>
      <c r="L8" s="19">
        <f>_xlfn.MAXIFS(E:E, B:B,$K$2,D:D,$J$2)</f>
        <v>125000</v>
      </c>
    </row>
    <row r="9" spans="1:12" x14ac:dyDescent="0.55000000000000004">
      <c r="A9" s="10" t="s">
        <v>23</v>
      </c>
      <c r="B9" s="6" t="s">
        <v>1</v>
      </c>
      <c r="C9" s="6" t="s">
        <v>10</v>
      </c>
      <c r="D9" s="6" t="s">
        <v>34</v>
      </c>
      <c r="E9" s="7">
        <v>118000</v>
      </c>
      <c r="F9" s="11" t="s">
        <v>14</v>
      </c>
    </row>
    <row r="10" spans="1:12" x14ac:dyDescent="0.55000000000000004">
      <c r="A10" s="10" t="s">
        <v>24</v>
      </c>
      <c r="B10" s="6" t="s">
        <v>20</v>
      </c>
      <c r="C10" s="6" t="s">
        <v>16</v>
      </c>
      <c r="D10" s="6" t="s">
        <v>35</v>
      </c>
      <c r="E10" s="7">
        <v>135000</v>
      </c>
      <c r="F10" s="11" t="s">
        <v>17</v>
      </c>
    </row>
    <row r="11" spans="1:12" ht="14.7" thickBot="1" x14ac:dyDescent="0.6">
      <c r="A11" s="12" t="s">
        <v>32</v>
      </c>
      <c r="B11" s="13" t="s">
        <v>0</v>
      </c>
      <c r="C11" s="13" t="s">
        <v>33</v>
      </c>
      <c r="D11" s="13" t="s">
        <v>34</v>
      </c>
      <c r="E11" s="14">
        <v>95000</v>
      </c>
      <c r="F11" s="15" t="s">
        <v>11</v>
      </c>
    </row>
    <row r="12" spans="1:12" x14ac:dyDescent="0.55000000000000004">
      <c r="B12" s="2"/>
    </row>
    <row r="13" spans="1:12" x14ac:dyDescent="0.55000000000000004">
      <c r="B13" s="2"/>
    </row>
    <row r="14" spans="1:12" x14ac:dyDescent="0.55000000000000004">
      <c r="B14" s="2"/>
    </row>
    <row r="15" spans="1:12" x14ac:dyDescent="0.55000000000000004">
      <c r="B15" s="2"/>
    </row>
    <row r="16" spans="1:12" x14ac:dyDescent="0.55000000000000004">
      <c r="B16" s="2"/>
    </row>
    <row r="17" spans="2:2" x14ac:dyDescent="0.55000000000000004">
      <c r="B17" s="2"/>
    </row>
    <row r="18" spans="2:2" x14ac:dyDescent="0.55000000000000004">
      <c r="B18" s="2"/>
    </row>
    <row r="19" spans="2:2" x14ac:dyDescent="0.55000000000000004">
      <c r="B19" s="2"/>
    </row>
    <row r="20" spans="2:2" x14ac:dyDescent="0.55000000000000004">
      <c r="B20" s="2"/>
    </row>
    <row r="21" spans="2:2" x14ac:dyDescent="0.55000000000000004">
      <c r="B21" s="2"/>
    </row>
  </sheetData>
  <conditionalFormatting sqref="I5:L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L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L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L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COUNT</vt:lpstr>
      <vt:lpstr>SUM</vt:lpstr>
      <vt:lpstr>Other IF-IFS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Luke Barousse</cp:lastModifiedBy>
  <dcterms:created xsi:type="dcterms:W3CDTF">2015-06-05T18:17:20Z</dcterms:created>
  <dcterms:modified xsi:type="dcterms:W3CDTF">2024-07-25T20:08:21Z</dcterms:modified>
</cp:coreProperties>
</file>