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30D10FF1-A21E-4DA6-9682-296F821068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iginal" sheetId="1" r:id="rId1"/>
    <sheet name="Stats" sheetId="2" r:id="rId2"/>
    <sheet name="Rank" sheetId="3" r:id="rId3"/>
  </sheets>
  <definedNames>
    <definedName name="_xlnm._FilterDatabase" localSheetId="2" hidden="1">Rank!$A$1:$P$21</definedName>
    <definedName name="_xlnm._FilterDatabase" localSheetId="1" hidden="1">Stats!$A$1:$O$21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R3" i="2"/>
  <c r="P7" i="3"/>
  <c r="P12" i="3"/>
  <c r="P18" i="3"/>
  <c r="P6" i="3"/>
  <c r="P20" i="3"/>
  <c r="P3" i="3"/>
  <c r="P16" i="3"/>
  <c r="P11" i="3"/>
  <c r="P19" i="3"/>
  <c r="P5" i="3"/>
  <c r="P13" i="3"/>
  <c r="P8" i="3"/>
  <c r="P14" i="3"/>
  <c r="P15" i="3"/>
  <c r="P9" i="3"/>
  <c r="P10" i="3"/>
  <c r="P21" i="3"/>
  <c r="P17" i="3"/>
  <c r="P4" i="3"/>
  <c r="R6" i="2" l="1"/>
  <c r="R5" i="2"/>
  <c r="R4" i="2"/>
</calcChain>
</file>

<file path=xl/sharedStrings.xml><?xml version="1.0" encoding="utf-8"?>
<sst xmlns="http://schemas.openxmlformats.org/spreadsheetml/2006/main" count="591" uniqueCount="96">
  <si>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</si>
  <si>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</si>
  <si>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</si>
  <si>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</si>
  <si>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</si>
  <si>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</si>
  <si>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</si>
  <si>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</si>
  <si>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</si>
  <si>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</si>
  <si>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</si>
  <si>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</si>
  <si>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</si>
  <si>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</si>
  <si>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</si>
  <si>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</si>
  <si>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</si>
  <si>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</si>
  <si>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</si>
  <si>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</si>
  <si>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</si>
  <si>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</si>
  <si>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</si>
  <si>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</si>
  <si>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Data Scientist - Technical Platform</t>
  </si>
  <si>
    <t>Data Scientist - Computer Vision</t>
  </si>
  <si>
    <t>Paris, France</t>
  </si>
  <si>
    <t>via Ai-Jobs.net</t>
  </si>
  <si>
    <t>France</t>
  </si>
  <si>
    <t>digiRocks</t>
  </si>
  <si>
    <t>Senior Actuarial Consultant and Data Scientist - Remote</t>
  </si>
  <si>
    <t>Las Vegas, NV</t>
  </si>
  <si>
    <t>via Las Vegas, NV - Geebo</t>
  </si>
  <si>
    <t>hour</t>
  </si>
  <si>
    <t>UnitedHealth Group</t>
  </si>
  <si>
    <t>Data Scientist Digital Effectiveness Operations &amp; Technology Analytics</t>
  </si>
  <si>
    <t>Sun City, AZ</t>
  </si>
  <si>
    <t>via ZipRecruiter</t>
  </si>
  <si>
    <t>Cox Communications</t>
  </si>
  <si>
    <t>Data Scientist - Marketing Analytics</t>
  </si>
  <si>
    <t>Irving, TX</t>
  </si>
  <si>
    <t>Texas, United States</t>
  </si>
  <si>
    <t>Cottonwood Financial</t>
  </si>
  <si>
    <t>Senior Data Analyst</t>
  </si>
  <si>
    <t>Senior Data Analyst Business Optimization Intelligence</t>
  </si>
  <si>
    <t>Bailey's Crossroads, VA</t>
  </si>
  <si>
    <t>New York, United States</t>
  </si>
  <si>
    <t>Data Engineer</t>
  </si>
  <si>
    <t>IT &amp; Strategy Talent Programme - AI/ML and Data Engineer</t>
  </si>
  <si>
    <t>Hamburg, Germany</t>
  </si>
  <si>
    <t>Germany</t>
  </si>
  <si>
    <t>Vattenfall</t>
  </si>
  <si>
    <t>Senior Data Scientist</t>
  </si>
  <si>
    <t>El Mirage, AZ</t>
  </si>
  <si>
    <t>Chicago, IL</t>
  </si>
  <si>
    <t>via Indeed</t>
  </si>
  <si>
    <t>Alliant Credit Union</t>
  </si>
  <si>
    <t>Austin, TX</t>
  </si>
  <si>
    <t>CyberCoders</t>
  </si>
  <si>
    <t>Systems &amp; Data Engineer</t>
  </si>
  <si>
    <t>Boston, MA</t>
  </si>
  <si>
    <t>Illinois, United States</t>
  </si>
  <si>
    <t>New England Board of Higher Education</t>
  </si>
  <si>
    <t>Anywhere</t>
  </si>
  <si>
    <t>Florida, United States</t>
  </si>
  <si>
    <t>HirePlace</t>
  </si>
  <si>
    <t>Jr. Data Engineer</t>
  </si>
  <si>
    <t>Madison, WI</t>
  </si>
  <si>
    <t>via Ladders</t>
  </si>
  <si>
    <t>Baker Tilly</t>
  </si>
  <si>
    <t>Data Science Manager, Specialist Master - SFL Scientific</t>
  </si>
  <si>
    <t>San Jose, CA</t>
  </si>
  <si>
    <t>Deloitte</t>
  </si>
  <si>
    <t>Data Scientist I</t>
  </si>
  <si>
    <t>Tresume and Asta CRS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</si>
  <si>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</si>
  <si>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</si>
  <si>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</si>
  <si>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</si>
  <si>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</si>
  <si>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</si>
  <si>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</si>
  <si>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</si>
  <si>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</si>
  <si>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Big Data Engineer</t>
  </si>
  <si>
    <t>Robert Half</t>
  </si>
  <si>
    <t>Institutional Credit Management - Lending Data Analyst - Vice...</t>
  </si>
  <si>
    <t>Pinellas Park, FL</t>
  </si>
  <si>
    <t>via ComputerWork</t>
  </si>
  <si>
    <t>Citi</t>
  </si>
  <si>
    <t>Average</t>
  </si>
  <si>
    <t>Salary</t>
  </si>
  <si>
    <t>Median</t>
  </si>
  <si>
    <t>Mode</t>
  </si>
  <si>
    <t>Std Dev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</si>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</sst>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I17" sqref="I17"/>
    </sheetView>
  </sheetViews>
  <sheetFormatPr defaultRowHeight="15" x14ac:dyDescent="0.25"/>
  <cols>
    <col min="1" max="1" width="16.42578125" customWidth="1"/>
    <col min="2" max="2" width="14" customWidth="1"/>
    <col min="3" max="3" width="16.7109375" customWidth="1"/>
    <col min="4" max="4" width="13.140625" customWidth="1"/>
    <col min="5" max="5" width="16" customWidth="1"/>
    <col min="6" max="6" width="16.85546875" customWidth="1"/>
    <col min="7" max="7" width="22.140625" customWidth="1"/>
    <col min="8" max="8" width="23" customWidth="1"/>
    <col min="9" max="9" width="13.7109375" customWidth="1"/>
    <col min="10" max="10" width="9.140625" customWidth="1"/>
    <col min="11" max="11" width="16.42578125" customWidth="1"/>
    <col min="12" max="12" width="17.42578125" customWidth="1"/>
    <col min="13" max="13" width="17.5703125" customWidth="1"/>
    <col min="14" max="14" width="14" customWidth="1"/>
    <col min="15" max="15" width="37.42578125" customWidth="1"/>
  </cols>
  <sheetData>
    <row r="1" spans="1:15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</row>
    <row r="2" spans="1:15" x14ac:dyDescent="0.25">
      <c r="A2" s="5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b">
        <v>0</v>
      </c>
      <c r="G2" s="3" t="s">
        <v>20</v>
      </c>
      <c r="H2" s="4">
        <v>44928.62572916667</v>
      </c>
      <c r="I2" s="3" t="b">
        <v>0</v>
      </c>
      <c r="J2" s="3" t="b">
        <v>1</v>
      </c>
      <c r="K2" s="3" t="s">
        <v>21</v>
      </c>
      <c r="L2" s="3" t="s">
        <v>22</v>
      </c>
      <c r="M2" s="3">
        <v>224500</v>
      </c>
      <c r="N2" s="3"/>
      <c r="O2" s="6" t="s">
        <v>23</v>
      </c>
    </row>
    <row r="3" spans="1:15" x14ac:dyDescent="0.25">
      <c r="A3" s="5" t="s">
        <v>15</v>
      </c>
      <c r="B3" s="3" t="s">
        <v>24</v>
      </c>
      <c r="C3" s="3" t="s">
        <v>17</v>
      </c>
      <c r="D3" s="3" t="s">
        <v>18</v>
      </c>
      <c r="E3" s="3" t="s">
        <v>19</v>
      </c>
      <c r="F3" s="3" t="b">
        <v>0</v>
      </c>
      <c r="G3" s="3" t="s">
        <v>20</v>
      </c>
      <c r="H3" s="4">
        <v>44938.17</v>
      </c>
      <c r="I3" s="3" t="b">
        <v>0</v>
      </c>
      <c r="J3" s="3" t="b">
        <v>1</v>
      </c>
      <c r="K3" s="3" t="s">
        <v>21</v>
      </c>
      <c r="L3" s="3" t="s">
        <v>22</v>
      </c>
      <c r="M3" s="3">
        <v>157500</v>
      </c>
      <c r="N3" s="3"/>
      <c r="O3" s="6" t="s">
        <v>23</v>
      </c>
    </row>
    <row r="4" spans="1:15" x14ac:dyDescent="0.25">
      <c r="A4" s="5" t="s">
        <v>15</v>
      </c>
      <c r="B4" s="3" t="s">
        <v>25</v>
      </c>
      <c r="C4" s="3" t="s">
        <v>26</v>
      </c>
      <c r="D4" s="3" t="s">
        <v>27</v>
      </c>
      <c r="E4" s="3" t="s">
        <v>19</v>
      </c>
      <c r="F4" s="3" t="b">
        <v>0</v>
      </c>
      <c r="G4" s="3" t="s">
        <v>28</v>
      </c>
      <c r="H4" s="4">
        <v>44956.342997685177</v>
      </c>
      <c r="I4" s="3" t="b">
        <v>0</v>
      </c>
      <c r="J4" s="3" t="b">
        <v>0</v>
      </c>
      <c r="K4" s="3" t="s">
        <v>28</v>
      </c>
      <c r="L4" s="3" t="s">
        <v>22</v>
      </c>
      <c r="M4" s="3">
        <v>88128</v>
      </c>
      <c r="N4" s="3"/>
      <c r="O4" s="6" t="s">
        <v>29</v>
      </c>
    </row>
    <row r="5" spans="1:15" x14ac:dyDescent="0.25">
      <c r="A5" s="5" t="s">
        <v>15</v>
      </c>
      <c r="B5" s="3" t="s">
        <v>30</v>
      </c>
      <c r="C5" s="3" t="s">
        <v>31</v>
      </c>
      <c r="D5" s="3" t="s">
        <v>32</v>
      </c>
      <c r="E5" s="3" t="s">
        <v>19</v>
      </c>
      <c r="F5" s="3" t="b">
        <v>0</v>
      </c>
      <c r="G5" s="3" t="s">
        <v>20</v>
      </c>
      <c r="H5" s="4">
        <v>44953.003946759258</v>
      </c>
      <c r="I5" s="3" t="b">
        <v>0</v>
      </c>
      <c r="J5" s="3" t="b">
        <v>1</v>
      </c>
      <c r="K5" s="3" t="s">
        <v>21</v>
      </c>
      <c r="L5" s="3" t="s">
        <v>33</v>
      </c>
      <c r="M5" s="3"/>
      <c r="N5" s="3">
        <v>24</v>
      </c>
      <c r="O5" s="6" t="s">
        <v>34</v>
      </c>
    </row>
    <row r="6" spans="1:15" x14ac:dyDescent="0.25">
      <c r="A6" s="5" t="s">
        <v>15</v>
      </c>
      <c r="B6" s="3" t="s">
        <v>35</v>
      </c>
      <c r="C6" s="3" t="s">
        <v>36</v>
      </c>
      <c r="D6" s="3" t="s">
        <v>37</v>
      </c>
      <c r="E6" s="3" t="s">
        <v>19</v>
      </c>
      <c r="F6" s="3" t="b">
        <v>0</v>
      </c>
      <c r="G6" s="3" t="s">
        <v>20</v>
      </c>
      <c r="H6" s="4">
        <v>44955.420057870368</v>
      </c>
      <c r="I6" s="3" t="b">
        <v>0</v>
      </c>
      <c r="J6" s="3" t="b">
        <v>1</v>
      </c>
      <c r="K6" s="3" t="s">
        <v>21</v>
      </c>
      <c r="L6" s="3" t="s">
        <v>22</v>
      </c>
      <c r="M6" s="3">
        <v>105800</v>
      </c>
      <c r="N6" s="3"/>
      <c r="O6" s="6" t="s">
        <v>38</v>
      </c>
    </row>
    <row r="7" spans="1:15" x14ac:dyDescent="0.25">
      <c r="A7" s="5" t="s">
        <v>15</v>
      </c>
      <c r="B7" s="3" t="s">
        <v>39</v>
      </c>
      <c r="C7" s="3" t="s">
        <v>40</v>
      </c>
      <c r="D7" s="3" t="s">
        <v>18</v>
      </c>
      <c r="E7" s="3" t="s">
        <v>19</v>
      </c>
      <c r="F7" s="3" t="b">
        <v>0</v>
      </c>
      <c r="G7" s="3" t="s">
        <v>41</v>
      </c>
      <c r="H7" s="4">
        <v>44950.668113425927</v>
      </c>
      <c r="I7" s="3" t="b">
        <v>0</v>
      </c>
      <c r="J7" s="3" t="b">
        <v>1</v>
      </c>
      <c r="K7" s="3" t="s">
        <v>21</v>
      </c>
      <c r="L7" s="3" t="s">
        <v>22</v>
      </c>
      <c r="M7" s="3">
        <v>115000</v>
      </c>
      <c r="N7" s="3"/>
      <c r="O7" s="6" t="s">
        <v>42</v>
      </c>
    </row>
    <row r="8" spans="1:15" x14ac:dyDescent="0.25">
      <c r="A8" s="5" t="s">
        <v>43</v>
      </c>
      <c r="B8" s="3" t="s">
        <v>44</v>
      </c>
      <c r="C8" s="3" t="s">
        <v>45</v>
      </c>
      <c r="D8" s="3" t="s">
        <v>37</v>
      </c>
      <c r="E8" s="3" t="s">
        <v>19</v>
      </c>
      <c r="F8" s="3" t="b">
        <v>0</v>
      </c>
      <c r="G8" s="3" t="s">
        <v>46</v>
      </c>
      <c r="H8" s="4">
        <v>44930.417141203703</v>
      </c>
      <c r="I8" s="3" t="b">
        <v>0</v>
      </c>
      <c r="J8" s="3" t="b">
        <v>1</v>
      </c>
      <c r="K8" s="3" t="s">
        <v>21</v>
      </c>
      <c r="L8" s="3" t="s">
        <v>22</v>
      </c>
      <c r="M8" s="3">
        <v>96500</v>
      </c>
      <c r="N8" s="3"/>
      <c r="O8" s="6" t="s">
        <v>38</v>
      </c>
    </row>
    <row r="9" spans="1:15" x14ac:dyDescent="0.25">
      <c r="A9" s="5" t="s">
        <v>47</v>
      </c>
      <c r="B9" s="3" t="s">
        <v>48</v>
      </c>
      <c r="C9" s="3" t="s">
        <v>49</v>
      </c>
      <c r="D9" s="3" t="s">
        <v>27</v>
      </c>
      <c r="E9" s="3" t="s">
        <v>19</v>
      </c>
      <c r="F9" s="3" t="b">
        <v>0</v>
      </c>
      <c r="G9" s="3" t="s">
        <v>50</v>
      </c>
      <c r="H9" s="4">
        <v>44938.864351851851</v>
      </c>
      <c r="I9" s="3" t="b">
        <v>0</v>
      </c>
      <c r="J9" s="3" t="b">
        <v>0</v>
      </c>
      <c r="K9" s="3" t="s">
        <v>50</v>
      </c>
      <c r="L9" s="3" t="s">
        <v>22</v>
      </c>
      <c r="M9" s="3">
        <v>98301.5</v>
      </c>
      <c r="N9" s="3"/>
      <c r="O9" s="6" t="s">
        <v>51</v>
      </c>
    </row>
    <row r="10" spans="1:15" x14ac:dyDescent="0.25">
      <c r="A10" s="5" t="s">
        <v>52</v>
      </c>
      <c r="B10" s="3" t="s">
        <v>52</v>
      </c>
      <c r="C10" s="3" t="s">
        <v>53</v>
      </c>
      <c r="D10" s="3" t="s">
        <v>37</v>
      </c>
      <c r="E10" s="3" t="s">
        <v>19</v>
      </c>
      <c r="F10" s="3" t="b">
        <v>0</v>
      </c>
      <c r="G10" s="3" t="s">
        <v>20</v>
      </c>
      <c r="H10" s="4">
        <v>44955.420046296298</v>
      </c>
      <c r="I10" s="3" t="b">
        <v>0</v>
      </c>
      <c r="J10" s="3" t="b">
        <v>1</v>
      </c>
      <c r="K10" s="3" t="s">
        <v>21</v>
      </c>
      <c r="L10" s="3" t="s">
        <v>22</v>
      </c>
      <c r="M10" s="3">
        <v>116700</v>
      </c>
      <c r="N10" s="3"/>
      <c r="O10" s="6" t="s">
        <v>38</v>
      </c>
    </row>
    <row r="11" spans="1:15" x14ac:dyDescent="0.25">
      <c r="A11" s="5" t="s">
        <v>47</v>
      </c>
      <c r="B11" s="3" t="s">
        <v>47</v>
      </c>
      <c r="C11" s="3" t="s">
        <v>54</v>
      </c>
      <c r="D11" s="3" t="s">
        <v>55</v>
      </c>
      <c r="E11" s="3" t="s">
        <v>19</v>
      </c>
      <c r="F11" s="3" t="b">
        <v>0</v>
      </c>
      <c r="G11" s="3" t="s">
        <v>20</v>
      </c>
      <c r="H11" s="4">
        <v>44939.798032407409</v>
      </c>
      <c r="I11" s="3" t="b">
        <v>0</v>
      </c>
      <c r="J11" s="3" t="b">
        <v>1</v>
      </c>
      <c r="K11" s="3" t="s">
        <v>21</v>
      </c>
      <c r="L11" s="3" t="s">
        <v>22</v>
      </c>
      <c r="M11" s="3">
        <v>102500</v>
      </c>
      <c r="N11" s="3"/>
      <c r="O11" s="6" t="s">
        <v>56</v>
      </c>
    </row>
    <row r="12" spans="1:15" x14ac:dyDescent="0.25">
      <c r="A12" s="5" t="s">
        <v>52</v>
      </c>
      <c r="B12" s="3" t="s">
        <v>52</v>
      </c>
      <c r="C12" s="3" t="s">
        <v>57</v>
      </c>
      <c r="D12" s="3" t="s">
        <v>55</v>
      </c>
      <c r="E12" s="3" t="s">
        <v>19</v>
      </c>
      <c r="F12" s="3" t="b">
        <v>0</v>
      </c>
      <c r="G12" s="3" t="s">
        <v>41</v>
      </c>
      <c r="H12" s="4">
        <v>44930.919699074067</v>
      </c>
      <c r="I12" s="3" t="b">
        <v>0</v>
      </c>
      <c r="J12" s="3" t="b">
        <v>1</v>
      </c>
      <c r="K12" s="3" t="s">
        <v>21</v>
      </c>
      <c r="L12" s="3" t="s">
        <v>22</v>
      </c>
      <c r="M12" s="3">
        <v>145000</v>
      </c>
      <c r="N12" s="3"/>
      <c r="O12" s="6" t="s">
        <v>58</v>
      </c>
    </row>
    <row r="13" spans="1:15" x14ac:dyDescent="0.25">
      <c r="A13" s="5" t="s">
        <v>47</v>
      </c>
      <c r="B13" s="3" t="s">
        <v>59</v>
      </c>
      <c r="C13" s="3" t="s">
        <v>60</v>
      </c>
      <c r="D13" s="3" t="s">
        <v>18</v>
      </c>
      <c r="E13" s="3" t="s">
        <v>19</v>
      </c>
      <c r="F13" s="3" t="b">
        <v>0</v>
      </c>
      <c r="G13" s="3" t="s">
        <v>61</v>
      </c>
      <c r="H13" s="4">
        <v>44952.675335648149</v>
      </c>
      <c r="I13" s="3" t="b">
        <v>0</v>
      </c>
      <c r="J13" s="3" t="b">
        <v>1</v>
      </c>
      <c r="K13" s="3" t="s">
        <v>21</v>
      </c>
      <c r="L13" s="3" t="s">
        <v>22</v>
      </c>
      <c r="M13" s="3">
        <v>75000</v>
      </c>
      <c r="N13" s="3"/>
      <c r="O13" s="6" t="s">
        <v>62</v>
      </c>
    </row>
    <row r="14" spans="1:15" x14ac:dyDescent="0.25">
      <c r="A14" s="5" t="s">
        <v>47</v>
      </c>
      <c r="B14" s="3" t="s">
        <v>47</v>
      </c>
      <c r="C14" s="3" t="s">
        <v>63</v>
      </c>
      <c r="D14" s="3" t="s">
        <v>18</v>
      </c>
      <c r="E14" s="3" t="s">
        <v>19</v>
      </c>
      <c r="F14" s="3" t="b">
        <v>1</v>
      </c>
      <c r="G14" s="3" t="s">
        <v>64</v>
      </c>
      <c r="H14" s="4">
        <v>44944.634004629632</v>
      </c>
      <c r="I14" s="3" t="b">
        <v>1</v>
      </c>
      <c r="J14" s="3" t="b">
        <v>0</v>
      </c>
      <c r="K14" s="3" t="s">
        <v>21</v>
      </c>
      <c r="L14" s="3" t="s">
        <v>22</v>
      </c>
      <c r="M14" s="3">
        <v>105000</v>
      </c>
      <c r="N14" s="3"/>
      <c r="O14" s="6" t="s">
        <v>65</v>
      </c>
    </row>
    <row r="15" spans="1:15" x14ac:dyDescent="0.25">
      <c r="A15" s="5" t="s">
        <v>47</v>
      </c>
      <c r="B15" s="3" t="s">
        <v>66</v>
      </c>
      <c r="C15" s="3" t="s">
        <v>67</v>
      </c>
      <c r="D15" s="3" t="s">
        <v>68</v>
      </c>
      <c r="E15" s="3" t="s">
        <v>19</v>
      </c>
      <c r="F15" s="3" t="b">
        <v>0</v>
      </c>
      <c r="G15" s="3" t="s">
        <v>46</v>
      </c>
      <c r="H15" s="4">
        <v>44935.086574074077</v>
      </c>
      <c r="I15" s="3" t="b">
        <v>0</v>
      </c>
      <c r="J15" s="3" t="b">
        <v>0</v>
      </c>
      <c r="K15" s="3" t="s">
        <v>21</v>
      </c>
      <c r="L15" s="3" t="s">
        <v>22</v>
      </c>
      <c r="M15" s="3">
        <v>90000</v>
      </c>
      <c r="N15" s="3"/>
      <c r="O15" s="6" t="s">
        <v>69</v>
      </c>
    </row>
    <row r="16" spans="1:15" x14ac:dyDescent="0.25">
      <c r="A16" s="5" t="s">
        <v>15</v>
      </c>
      <c r="B16" s="3" t="s">
        <v>70</v>
      </c>
      <c r="C16" s="3" t="s">
        <v>71</v>
      </c>
      <c r="D16" s="3" t="s">
        <v>68</v>
      </c>
      <c r="E16" s="3" t="s">
        <v>19</v>
      </c>
      <c r="F16" s="3" t="b">
        <v>0</v>
      </c>
      <c r="G16" s="3" t="s">
        <v>20</v>
      </c>
      <c r="H16" s="4">
        <v>44946.514837962961</v>
      </c>
      <c r="I16" s="3" t="b">
        <v>0</v>
      </c>
      <c r="J16" s="3" t="b">
        <v>0</v>
      </c>
      <c r="K16" s="3" t="s">
        <v>21</v>
      </c>
      <c r="L16" s="3" t="s">
        <v>22</v>
      </c>
      <c r="M16" s="3">
        <v>200000</v>
      </c>
      <c r="N16" s="3"/>
      <c r="O16" s="6" t="s">
        <v>72</v>
      </c>
    </row>
    <row r="17" spans="1:15" x14ac:dyDescent="0.25">
      <c r="A17" s="5" t="s">
        <v>15</v>
      </c>
      <c r="B17" s="3" t="s">
        <v>73</v>
      </c>
      <c r="C17" s="3" t="s">
        <v>60</v>
      </c>
      <c r="D17" s="3" t="s">
        <v>37</v>
      </c>
      <c r="E17" s="3" t="s">
        <v>19</v>
      </c>
      <c r="F17" s="3" t="b">
        <v>0</v>
      </c>
      <c r="G17" s="3" t="s">
        <v>46</v>
      </c>
      <c r="H17" s="4">
        <v>44931.66883101852</v>
      </c>
      <c r="I17" s="3" t="b">
        <v>0</v>
      </c>
      <c r="J17" s="3" t="b">
        <v>0</v>
      </c>
      <c r="K17" s="3" t="s">
        <v>21</v>
      </c>
      <c r="L17" s="3" t="s">
        <v>22</v>
      </c>
      <c r="M17" s="3">
        <v>57500</v>
      </c>
      <c r="N17" s="3"/>
      <c r="O17" s="6" t="s">
        <v>74</v>
      </c>
    </row>
    <row r="18" spans="1:15" x14ac:dyDescent="0.25">
      <c r="A18" s="5" t="s">
        <v>75</v>
      </c>
      <c r="B18" s="3" t="s">
        <v>76</v>
      </c>
      <c r="C18" s="3" t="s">
        <v>77</v>
      </c>
      <c r="D18" s="3" t="s">
        <v>78</v>
      </c>
      <c r="E18" s="3" t="s">
        <v>19</v>
      </c>
      <c r="F18" s="3" t="b">
        <v>0</v>
      </c>
      <c r="G18" s="3" t="s">
        <v>61</v>
      </c>
      <c r="H18" s="4">
        <v>44928.751284722217</v>
      </c>
      <c r="I18" s="3" t="b">
        <v>0</v>
      </c>
      <c r="J18" s="3" t="b">
        <v>1</v>
      </c>
      <c r="K18" s="3" t="s">
        <v>21</v>
      </c>
      <c r="L18" s="3" t="s">
        <v>22</v>
      </c>
      <c r="M18" s="3">
        <v>144481.5</v>
      </c>
      <c r="N18" s="3"/>
      <c r="O18" s="6" t="s">
        <v>79</v>
      </c>
    </row>
    <row r="19" spans="1:15" x14ac:dyDescent="0.25">
      <c r="A19" s="5" t="s">
        <v>15</v>
      </c>
      <c r="B19" s="3" t="s">
        <v>80</v>
      </c>
      <c r="C19" s="3" t="s">
        <v>81</v>
      </c>
      <c r="D19" s="3" t="s">
        <v>18</v>
      </c>
      <c r="E19" s="3" t="s">
        <v>19</v>
      </c>
      <c r="F19" s="3" t="b">
        <v>0</v>
      </c>
      <c r="G19" s="3" t="s">
        <v>82</v>
      </c>
      <c r="H19" s="4">
        <v>44936.751516203702</v>
      </c>
      <c r="I19" s="3" t="b">
        <v>0</v>
      </c>
      <c r="J19" s="3" t="b">
        <v>1</v>
      </c>
      <c r="K19" s="3" t="s">
        <v>82</v>
      </c>
      <c r="L19" s="3" t="s">
        <v>22</v>
      </c>
      <c r="M19" s="3">
        <v>77500</v>
      </c>
      <c r="N19" s="3"/>
      <c r="O19" s="6" t="s">
        <v>83</v>
      </c>
    </row>
    <row r="20" spans="1:15" x14ac:dyDescent="0.25">
      <c r="A20" s="5" t="s">
        <v>47</v>
      </c>
      <c r="B20" s="3" t="s">
        <v>84</v>
      </c>
      <c r="C20" s="3" t="s">
        <v>54</v>
      </c>
      <c r="D20" s="3" t="s">
        <v>18</v>
      </c>
      <c r="E20" s="3" t="s">
        <v>19</v>
      </c>
      <c r="F20" s="3" t="b">
        <v>0</v>
      </c>
      <c r="G20" s="3" t="s">
        <v>82</v>
      </c>
      <c r="H20" s="4">
        <v>44952.328252314823</v>
      </c>
      <c r="I20" s="3" t="b">
        <v>0</v>
      </c>
      <c r="J20" s="3" t="b">
        <v>0</v>
      </c>
      <c r="K20" s="3" t="s">
        <v>82</v>
      </c>
      <c r="L20" s="3" t="s">
        <v>22</v>
      </c>
      <c r="M20" s="3">
        <v>105000</v>
      </c>
      <c r="N20" s="3"/>
      <c r="O20" s="6" t="s">
        <v>85</v>
      </c>
    </row>
    <row r="21" spans="1:15" ht="15.75" thickBot="1" x14ac:dyDescent="0.3">
      <c r="A21" s="7" t="s">
        <v>75</v>
      </c>
      <c r="B21" s="8" t="s">
        <v>86</v>
      </c>
      <c r="C21" s="8" t="s">
        <v>87</v>
      </c>
      <c r="D21" s="8" t="s">
        <v>88</v>
      </c>
      <c r="E21" s="8" t="s">
        <v>19</v>
      </c>
      <c r="F21" s="8" t="b">
        <v>0</v>
      </c>
      <c r="G21" s="8" t="s">
        <v>64</v>
      </c>
      <c r="H21" s="9">
        <v>44951.668541666673</v>
      </c>
      <c r="I21" s="8" t="b">
        <v>0</v>
      </c>
      <c r="J21" s="8" t="b">
        <v>0</v>
      </c>
      <c r="K21" s="8" t="s">
        <v>21</v>
      </c>
      <c r="L21" s="8" t="s">
        <v>22</v>
      </c>
      <c r="M21" s="8">
        <v>132315</v>
      </c>
      <c r="N21" s="8"/>
      <c r="O21" s="10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93D3-2040-47A8-B484-64F25F4E7FF5}">
  <dimension ref="A1:R21"/>
  <sheetViews>
    <sheetView workbookViewId="0">
      <selection activeCell="R4" sqref="R4"/>
    </sheetView>
  </sheetViews>
  <sheetFormatPr defaultRowHeight="15" x14ac:dyDescent="0.25"/>
  <cols>
    <col min="1" max="1" width="15" customWidth="1"/>
    <col min="8" max="8" width="20.85546875" customWidth="1"/>
    <col min="13" max="13" width="13.7109375" customWidth="1"/>
    <col min="15" max="15" width="36.7109375" bestFit="1" customWidth="1"/>
    <col min="18" max="18" width="12.5703125" bestFit="1" customWidth="1"/>
  </cols>
  <sheetData>
    <row r="1" spans="1:18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</row>
    <row r="2" spans="1:18" x14ac:dyDescent="0.25">
      <c r="A2" s="5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b">
        <v>0</v>
      </c>
      <c r="G2" s="3" t="s">
        <v>20</v>
      </c>
      <c r="H2" s="4">
        <v>44928.62572916667</v>
      </c>
      <c r="I2" s="3" t="b">
        <v>0</v>
      </c>
      <c r="J2" s="3" t="b">
        <v>1</v>
      </c>
      <c r="K2" s="3" t="s">
        <v>21</v>
      </c>
      <c r="L2" s="3" t="s">
        <v>22</v>
      </c>
      <c r="M2" s="3">
        <v>224500</v>
      </c>
      <c r="N2" s="3"/>
      <c r="O2" s="6" t="s">
        <v>23</v>
      </c>
      <c r="Q2" s="1" t="s">
        <v>91</v>
      </c>
    </row>
    <row r="3" spans="1:18" x14ac:dyDescent="0.25">
      <c r="A3" s="5" t="s">
        <v>15</v>
      </c>
      <c r="B3" s="3" t="s">
        <v>24</v>
      </c>
      <c r="C3" s="3" t="s">
        <v>17</v>
      </c>
      <c r="D3" s="3" t="s">
        <v>18</v>
      </c>
      <c r="E3" s="3" t="s">
        <v>19</v>
      </c>
      <c r="F3" s="3" t="b">
        <v>0</v>
      </c>
      <c r="G3" s="3" t="s">
        <v>20</v>
      </c>
      <c r="H3" s="4">
        <v>44938.17</v>
      </c>
      <c r="I3" s="3" t="b">
        <v>0</v>
      </c>
      <c r="J3" s="3" t="b">
        <v>1</v>
      </c>
      <c r="K3" s="3" t="s">
        <v>21</v>
      </c>
      <c r="L3" s="3" t="s">
        <v>22</v>
      </c>
      <c r="M3" s="3">
        <v>157500</v>
      </c>
      <c r="N3" s="3"/>
      <c r="O3" s="6" t="s">
        <v>23</v>
      </c>
      <c r="Q3" t="s">
        <v>90</v>
      </c>
      <c r="R3" s="14">
        <f>AVERAGE(M2:M21)</f>
        <v>117722.42105263157</v>
      </c>
    </row>
    <row r="4" spans="1:18" x14ac:dyDescent="0.25">
      <c r="A4" s="5" t="s">
        <v>15</v>
      </c>
      <c r="B4" s="3" t="s">
        <v>25</v>
      </c>
      <c r="C4" s="3" t="s">
        <v>26</v>
      </c>
      <c r="D4" s="3" t="s">
        <v>27</v>
      </c>
      <c r="E4" s="3" t="s">
        <v>19</v>
      </c>
      <c r="F4" s="3" t="b">
        <v>0</v>
      </c>
      <c r="G4" s="3" t="s">
        <v>28</v>
      </c>
      <c r="H4" s="4">
        <v>44956.342997685177</v>
      </c>
      <c r="I4" s="3" t="b">
        <v>0</v>
      </c>
      <c r="J4" s="3" t="b">
        <v>0</v>
      </c>
      <c r="K4" s="3" t="s">
        <v>28</v>
      </c>
      <c r="L4" s="3" t="s">
        <v>22</v>
      </c>
      <c r="M4" s="3">
        <v>88128</v>
      </c>
      <c r="N4" s="3"/>
      <c r="O4" s="6" t="s">
        <v>29</v>
      </c>
      <c r="Q4" t="s">
        <v>92</v>
      </c>
      <c r="R4" s="14">
        <f>MEDIAN(M2:M21)</f>
        <v>105000</v>
      </c>
    </row>
    <row r="5" spans="1:18" x14ac:dyDescent="0.25">
      <c r="A5" s="5" t="s">
        <v>15</v>
      </c>
      <c r="B5" s="3" t="s">
        <v>30</v>
      </c>
      <c r="C5" s="3" t="s">
        <v>31</v>
      </c>
      <c r="D5" s="3" t="s">
        <v>32</v>
      </c>
      <c r="E5" s="3" t="s">
        <v>19</v>
      </c>
      <c r="F5" s="3" t="b">
        <v>0</v>
      </c>
      <c r="G5" s="3" t="s">
        <v>20</v>
      </c>
      <c r="H5" s="4">
        <v>44953.003946759258</v>
      </c>
      <c r="I5" s="3" t="b">
        <v>0</v>
      </c>
      <c r="J5" s="3" t="b">
        <v>1</v>
      </c>
      <c r="K5" s="3" t="s">
        <v>21</v>
      </c>
      <c r="L5" s="3" t="s">
        <v>33</v>
      </c>
      <c r="M5" s="3"/>
      <c r="N5" s="3">
        <v>24</v>
      </c>
      <c r="O5" s="6" t="s">
        <v>34</v>
      </c>
      <c r="Q5" t="s">
        <v>93</v>
      </c>
      <c r="R5" s="14">
        <f>MODE(M2:M21)</f>
        <v>105000</v>
      </c>
    </row>
    <row r="6" spans="1:18" x14ac:dyDescent="0.25">
      <c r="A6" s="5" t="s">
        <v>15</v>
      </c>
      <c r="B6" s="3" t="s">
        <v>35</v>
      </c>
      <c r="C6" s="3" t="s">
        <v>36</v>
      </c>
      <c r="D6" s="3" t="s">
        <v>37</v>
      </c>
      <c r="E6" s="3" t="s">
        <v>19</v>
      </c>
      <c r="F6" s="3" t="b">
        <v>0</v>
      </c>
      <c r="G6" s="3" t="s">
        <v>20</v>
      </c>
      <c r="H6" s="4">
        <v>44955.420057870368</v>
      </c>
      <c r="I6" s="3" t="b">
        <v>0</v>
      </c>
      <c r="J6" s="3" t="b">
        <v>1</v>
      </c>
      <c r="K6" s="3" t="s">
        <v>21</v>
      </c>
      <c r="L6" s="3" t="s">
        <v>22</v>
      </c>
      <c r="M6" s="3">
        <v>105800</v>
      </c>
      <c r="N6" s="3"/>
      <c r="O6" s="6" t="s">
        <v>38</v>
      </c>
      <c r="Q6" t="s">
        <v>94</v>
      </c>
      <c r="R6" s="14">
        <f>STDEV(M2:M21)</f>
        <v>41948.462031224561</v>
      </c>
    </row>
    <row r="7" spans="1:18" x14ac:dyDescent="0.25">
      <c r="A7" s="5" t="s">
        <v>15</v>
      </c>
      <c r="B7" s="3" t="s">
        <v>39</v>
      </c>
      <c r="C7" s="3" t="s">
        <v>40</v>
      </c>
      <c r="D7" s="3" t="s">
        <v>18</v>
      </c>
      <c r="E7" s="3" t="s">
        <v>19</v>
      </c>
      <c r="F7" s="3" t="b">
        <v>0</v>
      </c>
      <c r="G7" s="3" t="s">
        <v>41</v>
      </c>
      <c r="H7" s="4">
        <v>44950.668113425927</v>
      </c>
      <c r="I7" s="3" t="b">
        <v>0</v>
      </c>
      <c r="J7" s="3" t="b">
        <v>1</v>
      </c>
      <c r="K7" s="3" t="s">
        <v>21</v>
      </c>
      <c r="L7" s="3" t="s">
        <v>22</v>
      </c>
      <c r="M7" s="3">
        <v>115000</v>
      </c>
      <c r="N7" s="3"/>
      <c r="O7" s="6" t="s">
        <v>42</v>
      </c>
    </row>
    <row r="8" spans="1:18" x14ac:dyDescent="0.25">
      <c r="A8" s="5" t="s">
        <v>43</v>
      </c>
      <c r="B8" s="3" t="s">
        <v>44</v>
      </c>
      <c r="C8" s="3" t="s">
        <v>45</v>
      </c>
      <c r="D8" s="3" t="s">
        <v>37</v>
      </c>
      <c r="E8" s="3" t="s">
        <v>19</v>
      </c>
      <c r="F8" s="3" t="b">
        <v>0</v>
      </c>
      <c r="G8" s="3" t="s">
        <v>46</v>
      </c>
      <c r="H8" s="4">
        <v>44930.417141203703</v>
      </c>
      <c r="I8" s="3" t="b">
        <v>0</v>
      </c>
      <c r="J8" s="3" t="b">
        <v>1</v>
      </c>
      <c r="K8" s="3" t="s">
        <v>21</v>
      </c>
      <c r="L8" s="3" t="s">
        <v>22</v>
      </c>
      <c r="M8" s="3">
        <v>96500</v>
      </c>
      <c r="N8" s="3"/>
      <c r="O8" s="6" t="s">
        <v>38</v>
      </c>
    </row>
    <row r="9" spans="1:18" x14ac:dyDescent="0.25">
      <c r="A9" s="5" t="s">
        <v>47</v>
      </c>
      <c r="B9" s="3" t="s">
        <v>48</v>
      </c>
      <c r="C9" s="3" t="s">
        <v>49</v>
      </c>
      <c r="D9" s="3" t="s">
        <v>27</v>
      </c>
      <c r="E9" s="3" t="s">
        <v>19</v>
      </c>
      <c r="F9" s="3" t="b">
        <v>0</v>
      </c>
      <c r="G9" s="3" t="s">
        <v>50</v>
      </c>
      <c r="H9" s="4">
        <v>44938.864351851851</v>
      </c>
      <c r="I9" s="3" t="b">
        <v>0</v>
      </c>
      <c r="J9" s="3" t="b">
        <v>0</v>
      </c>
      <c r="K9" s="3" t="s">
        <v>50</v>
      </c>
      <c r="L9" s="3" t="s">
        <v>22</v>
      </c>
      <c r="M9" s="3">
        <v>98301.5</v>
      </c>
      <c r="N9" s="3"/>
      <c r="O9" s="6" t="s">
        <v>51</v>
      </c>
    </row>
    <row r="10" spans="1:18" x14ac:dyDescent="0.25">
      <c r="A10" s="5" t="s">
        <v>52</v>
      </c>
      <c r="B10" s="3" t="s">
        <v>52</v>
      </c>
      <c r="C10" s="3" t="s">
        <v>53</v>
      </c>
      <c r="D10" s="3" t="s">
        <v>37</v>
      </c>
      <c r="E10" s="3" t="s">
        <v>19</v>
      </c>
      <c r="F10" s="3" t="b">
        <v>0</v>
      </c>
      <c r="G10" s="3" t="s">
        <v>20</v>
      </c>
      <c r="H10" s="4">
        <v>44955.420046296298</v>
      </c>
      <c r="I10" s="3" t="b">
        <v>0</v>
      </c>
      <c r="J10" s="3" t="b">
        <v>1</v>
      </c>
      <c r="K10" s="3" t="s">
        <v>21</v>
      </c>
      <c r="L10" s="3" t="s">
        <v>22</v>
      </c>
      <c r="M10" s="3">
        <v>116700</v>
      </c>
      <c r="N10" s="3"/>
      <c r="O10" s="6" t="s">
        <v>38</v>
      </c>
    </row>
    <row r="11" spans="1:18" x14ac:dyDescent="0.25">
      <c r="A11" s="5" t="s">
        <v>47</v>
      </c>
      <c r="B11" s="3" t="s">
        <v>47</v>
      </c>
      <c r="C11" s="3" t="s">
        <v>54</v>
      </c>
      <c r="D11" s="3" t="s">
        <v>55</v>
      </c>
      <c r="E11" s="3" t="s">
        <v>19</v>
      </c>
      <c r="F11" s="3" t="b">
        <v>0</v>
      </c>
      <c r="G11" s="3" t="s">
        <v>20</v>
      </c>
      <c r="H11" s="4">
        <v>44939.798032407409</v>
      </c>
      <c r="I11" s="3" t="b">
        <v>0</v>
      </c>
      <c r="J11" s="3" t="b">
        <v>1</v>
      </c>
      <c r="K11" s="3" t="s">
        <v>21</v>
      </c>
      <c r="L11" s="3" t="s">
        <v>22</v>
      </c>
      <c r="M11" s="3">
        <v>102500</v>
      </c>
      <c r="N11" s="3"/>
      <c r="O11" s="6" t="s">
        <v>56</v>
      </c>
    </row>
    <row r="12" spans="1:18" x14ac:dyDescent="0.25">
      <c r="A12" s="5" t="s">
        <v>52</v>
      </c>
      <c r="B12" s="3" t="s">
        <v>52</v>
      </c>
      <c r="C12" s="3" t="s">
        <v>57</v>
      </c>
      <c r="D12" s="3" t="s">
        <v>55</v>
      </c>
      <c r="E12" s="3" t="s">
        <v>19</v>
      </c>
      <c r="F12" s="3" t="b">
        <v>0</v>
      </c>
      <c r="G12" s="3" t="s">
        <v>41</v>
      </c>
      <c r="H12" s="4">
        <v>44930.919699074067</v>
      </c>
      <c r="I12" s="3" t="b">
        <v>0</v>
      </c>
      <c r="J12" s="3" t="b">
        <v>1</v>
      </c>
      <c r="K12" s="3" t="s">
        <v>21</v>
      </c>
      <c r="L12" s="3" t="s">
        <v>22</v>
      </c>
      <c r="M12" s="3">
        <v>145000</v>
      </c>
      <c r="N12" s="3"/>
      <c r="O12" s="6" t="s">
        <v>58</v>
      </c>
    </row>
    <row r="13" spans="1:18" x14ac:dyDescent="0.25">
      <c r="A13" s="5" t="s">
        <v>47</v>
      </c>
      <c r="B13" s="3" t="s">
        <v>59</v>
      </c>
      <c r="C13" s="3" t="s">
        <v>60</v>
      </c>
      <c r="D13" s="3" t="s">
        <v>18</v>
      </c>
      <c r="E13" s="3" t="s">
        <v>19</v>
      </c>
      <c r="F13" s="3" t="b">
        <v>0</v>
      </c>
      <c r="G13" s="3" t="s">
        <v>61</v>
      </c>
      <c r="H13" s="4">
        <v>44952.675335648149</v>
      </c>
      <c r="I13" s="3" t="b">
        <v>0</v>
      </c>
      <c r="J13" s="3" t="b">
        <v>1</v>
      </c>
      <c r="K13" s="3" t="s">
        <v>21</v>
      </c>
      <c r="L13" s="3" t="s">
        <v>22</v>
      </c>
      <c r="M13" s="3">
        <v>75000</v>
      </c>
      <c r="N13" s="3"/>
      <c r="O13" s="6" t="s">
        <v>62</v>
      </c>
    </row>
    <row r="14" spans="1:18" x14ac:dyDescent="0.25">
      <c r="A14" s="5" t="s">
        <v>47</v>
      </c>
      <c r="B14" s="3" t="s">
        <v>47</v>
      </c>
      <c r="C14" s="3" t="s">
        <v>63</v>
      </c>
      <c r="D14" s="3" t="s">
        <v>18</v>
      </c>
      <c r="E14" s="3" t="s">
        <v>19</v>
      </c>
      <c r="F14" s="3" t="b">
        <v>1</v>
      </c>
      <c r="G14" s="3" t="s">
        <v>64</v>
      </c>
      <c r="H14" s="4">
        <v>44944.634004629632</v>
      </c>
      <c r="I14" s="3" t="b">
        <v>1</v>
      </c>
      <c r="J14" s="3" t="b">
        <v>0</v>
      </c>
      <c r="K14" s="3" t="s">
        <v>21</v>
      </c>
      <c r="L14" s="3" t="s">
        <v>22</v>
      </c>
      <c r="M14" s="3">
        <v>105000</v>
      </c>
      <c r="N14" s="3"/>
      <c r="O14" s="6" t="s">
        <v>65</v>
      </c>
    </row>
    <row r="15" spans="1:18" x14ac:dyDescent="0.25">
      <c r="A15" s="5" t="s">
        <v>47</v>
      </c>
      <c r="B15" s="3" t="s">
        <v>66</v>
      </c>
      <c r="C15" s="3" t="s">
        <v>67</v>
      </c>
      <c r="D15" s="3" t="s">
        <v>68</v>
      </c>
      <c r="E15" s="3" t="s">
        <v>19</v>
      </c>
      <c r="F15" s="3" t="b">
        <v>0</v>
      </c>
      <c r="G15" s="3" t="s">
        <v>46</v>
      </c>
      <c r="H15" s="4">
        <v>44935.086574074077</v>
      </c>
      <c r="I15" s="3" t="b">
        <v>0</v>
      </c>
      <c r="J15" s="3" t="b">
        <v>0</v>
      </c>
      <c r="K15" s="3" t="s">
        <v>21</v>
      </c>
      <c r="L15" s="3" t="s">
        <v>22</v>
      </c>
      <c r="M15" s="3">
        <v>90000</v>
      </c>
      <c r="N15" s="3"/>
      <c r="O15" s="6" t="s">
        <v>69</v>
      </c>
    </row>
    <row r="16" spans="1:18" x14ac:dyDescent="0.25">
      <c r="A16" s="5" t="s">
        <v>15</v>
      </c>
      <c r="B16" s="3" t="s">
        <v>70</v>
      </c>
      <c r="C16" s="3" t="s">
        <v>71</v>
      </c>
      <c r="D16" s="3" t="s">
        <v>68</v>
      </c>
      <c r="E16" s="3" t="s">
        <v>19</v>
      </c>
      <c r="F16" s="3" t="b">
        <v>0</v>
      </c>
      <c r="G16" s="3" t="s">
        <v>20</v>
      </c>
      <c r="H16" s="4">
        <v>44946.514837962961</v>
      </c>
      <c r="I16" s="3" t="b">
        <v>0</v>
      </c>
      <c r="J16" s="3" t="b">
        <v>0</v>
      </c>
      <c r="K16" s="3" t="s">
        <v>21</v>
      </c>
      <c r="L16" s="3" t="s">
        <v>22</v>
      </c>
      <c r="M16" s="3">
        <v>200000</v>
      </c>
      <c r="N16" s="3"/>
      <c r="O16" s="6" t="s">
        <v>72</v>
      </c>
    </row>
    <row r="17" spans="1:15" x14ac:dyDescent="0.25">
      <c r="A17" s="5" t="s">
        <v>15</v>
      </c>
      <c r="B17" s="3" t="s">
        <v>73</v>
      </c>
      <c r="C17" s="3" t="s">
        <v>60</v>
      </c>
      <c r="D17" s="3" t="s">
        <v>37</v>
      </c>
      <c r="E17" s="3" t="s">
        <v>19</v>
      </c>
      <c r="F17" s="3" t="b">
        <v>0</v>
      </c>
      <c r="G17" s="3" t="s">
        <v>46</v>
      </c>
      <c r="H17" s="4">
        <v>44931.66883101852</v>
      </c>
      <c r="I17" s="3" t="b">
        <v>0</v>
      </c>
      <c r="J17" s="3" t="b">
        <v>0</v>
      </c>
      <c r="K17" s="3" t="s">
        <v>21</v>
      </c>
      <c r="L17" s="3" t="s">
        <v>22</v>
      </c>
      <c r="M17" s="3">
        <v>57500</v>
      </c>
      <c r="N17" s="3"/>
      <c r="O17" s="6" t="s">
        <v>74</v>
      </c>
    </row>
    <row r="18" spans="1:15" x14ac:dyDescent="0.25">
      <c r="A18" s="5" t="s">
        <v>75</v>
      </c>
      <c r="B18" s="3" t="s">
        <v>76</v>
      </c>
      <c r="C18" s="3" t="s">
        <v>77</v>
      </c>
      <c r="D18" s="3" t="s">
        <v>78</v>
      </c>
      <c r="E18" s="3" t="s">
        <v>19</v>
      </c>
      <c r="F18" s="3" t="b">
        <v>0</v>
      </c>
      <c r="G18" s="3" t="s">
        <v>61</v>
      </c>
      <c r="H18" s="4">
        <v>44928.751284722217</v>
      </c>
      <c r="I18" s="3" t="b">
        <v>0</v>
      </c>
      <c r="J18" s="3" t="b">
        <v>1</v>
      </c>
      <c r="K18" s="3" t="s">
        <v>21</v>
      </c>
      <c r="L18" s="3" t="s">
        <v>22</v>
      </c>
      <c r="M18" s="3">
        <v>144481.5</v>
      </c>
      <c r="N18" s="3"/>
      <c r="O18" s="6" t="s">
        <v>79</v>
      </c>
    </row>
    <row r="19" spans="1:15" x14ac:dyDescent="0.25">
      <c r="A19" s="5" t="s">
        <v>15</v>
      </c>
      <c r="B19" s="3" t="s">
        <v>80</v>
      </c>
      <c r="C19" s="3" t="s">
        <v>81</v>
      </c>
      <c r="D19" s="3" t="s">
        <v>18</v>
      </c>
      <c r="E19" s="3" t="s">
        <v>19</v>
      </c>
      <c r="F19" s="3" t="b">
        <v>0</v>
      </c>
      <c r="G19" s="3" t="s">
        <v>82</v>
      </c>
      <c r="H19" s="4">
        <v>44936.751516203702</v>
      </c>
      <c r="I19" s="3" t="b">
        <v>0</v>
      </c>
      <c r="J19" s="3" t="b">
        <v>1</v>
      </c>
      <c r="K19" s="3" t="s">
        <v>82</v>
      </c>
      <c r="L19" s="3" t="s">
        <v>22</v>
      </c>
      <c r="M19" s="3">
        <v>77500</v>
      </c>
      <c r="N19" s="3"/>
      <c r="O19" s="6" t="s">
        <v>83</v>
      </c>
    </row>
    <row r="20" spans="1:15" x14ac:dyDescent="0.25">
      <c r="A20" s="5" t="s">
        <v>47</v>
      </c>
      <c r="B20" s="3" t="s">
        <v>84</v>
      </c>
      <c r="C20" s="3" t="s">
        <v>54</v>
      </c>
      <c r="D20" s="3" t="s">
        <v>18</v>
      </c>
      <c r="E20" s="3" t="s">
        <v>19</v>
      </c>
      <c r="F20" s="3" t="b">
        <v>0</v>
      </c>
      <c r="G20" s="3" t="s">
        <v>82</v>
      </c>
      <c r="H20" s="4">
        <v>44952.328252314823</v>
      </c>
      <c r="I20" s="3" t="b">
        <v>0</v>
      </c>
      <c r="J20" s="3" t="b">
        <v>0</v>
      </c>
      <c r="K20" s="3" t="s">
        <v>82</v>
      </c>
      <c r="L20" s="3" t="s">
        <v>22</v>
      </c>
      <c r="M20" s="3">
        <v>105000</v>
      </c>
      <c r="N20" s="3"/>
      <c r="O20" s="6" t="s">
        <v>85</v>
      </c>
    </row>
    <row r="21" spans="1:15" ht="15.75" thickBot="1" x14ac:dyDescent="0.3">
      <c r="A21" s="7" t="s">
        <v>75</v>
      </c>
      <c r="B21" s="8" t="s">
        <v>86</v>
      </c>
      <c r="C21" s="8" t="s">
        <v>87</v>
      </c>
      <c r="D21" s="8" t="s">
        <v>88</v>
      </c>
      <c r="E21" s="8" t="s">
        <v>19</v>
      </c>
      <c r="F21" s="8" t="b">
        <v>0</v>
      </c>
      <c r="G21" s="8" t="s">
        <v>64</v>
      </c>
      <c r="H21" s="9">
        <v>44951.668541666673</v>
      </c>
      <c r="I21" s="8" t="b">
        <v>0</v>
      </c>
      <c r="J21" s="8" t="b">
        <v>0</v>
      </c>
      <c r="K21" s="8" t="s">
        <v>21</v>
      </c>
      <c r="L21" s="8" t="s">
        <v>22</v>
      </c>
      <c r="M21" s="8">
        <v>132315</v>
      </c>
      <c r="N21" s="8"/>
      <c r="O21" s="10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256A-698A-4B71-8CCC-CA3F1F991153}">
  <dimension ref="A1:S21"/>
  <sheetViews>
    <sheetView workbookViewId="0">
      <selection activeCell="T8" sqref="T8"/>
    </sheetView>
  </sheetViews>
  <sheetFormatPr defaultRowHeight="15" x14ac:dyDescent="0.25"/>
  <cols>
    <col min="1" max="1" width="15" customWidth="1"/>
    <col min="8" max="8" width="20.85546875" customWidth="1"/>
    <col min="13" max="13" width="13.7109375" customWidth="1"/>
    <col min="15" max="15" width="36.7109375" bestFit="1" customWidth="1"/>
    <col min="16" max="16" width="10.85546875" customWidth="1"/>
    <col min="19" max="19" width="12.5703125" bestFit="1" customWidth="1"/>
  </cols>
  <sheetData>
    <row r="1" spans="1:19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2" t="s">
        <v>95</v>
      </c>
    </row>
    <row r="2" spans="1:19" x14ac:dyDescent="0.25">
      <c r="A2" s="5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b">
        <v>0</v>
      </c>
      <c r="G2" s="3" t="s">
        <v>20</v>
      </c>
      <c r="H2" s="4">
        <v>44928.62572916667</v>
      </c>
      <c r="I2" s="3" t="b">
        <v>0</v>
      </c>
      <c r="J2" s="3" t="b">
        <v>1</v>
      </c>
      <c r="K2" s="3" t="s">
        <v>21</v>
      </c>
      <c r="L2" s="3" t="s">
        <v>22</v>
      </c>
      <c r="M2" s="3">
        <v>224500</v>
      </c>
      <c r="N2" s="3"/>
      <c r="O2" s="6" t="s">
        <v>23</v>
      </c>
      <c r="P2">
        <f>RANK(M2,$M$2:$M$21)</f>
        <v>1</v>
      </c>
      <c r="R2" s="1"/>
    </row>
    <row r="3" spans="1:19" x14ac:dyDescent="0.25">
      <c r="A3" s="5" t="s">
        <v>15</v>
      </c>
      <c r="B3" s="3" t="s">
        <v>70</v>
      </c>
      <c r="C3" s="3" t="s">
        <v>71</v>
      </c>
      <c r="D3" s="3" t="s">
        <v>68</v>
      </c>
      <c r="E3" s="3" t="s">
        <v>19</v>
      </c>
      <c r="F3" s="3" t="b">
        <v>0</v>
      </c>
      <c r="G3" s="3" t="s">
        <v>20</v>
      </c>
      <c r="H3" s="4">
        <v>44946.514837962961</v>
      </c>
      <c r="I3" s="3" t="b">
        <v>0</v>
      </c>
      <c r="J3" s="3" t="b">
        <v>0</v>
      </c>
      <c r="K3" s="3" t="s">
        <v>21</v>
      </c>
      <c r="L3" s="3" t="s">
        <v>22</v>
      </c>
      <c r="M3" s="3">
        <v>200000</v>
      </c>
      <c r="N3" s="3"/>
      <c r="O3" s="6" t="s">
        <v>72</v>
      </c>
      <c r="P3">
        <f>RANK(M3,$M$2:$M$21)</f>
        <v>2</v>
      </c>
      <c r="S3" s="14"/>
    </row>
    <row r="4" spans="1:19" x14ac:dyDescent="0.25">
      <c r="A4" s="5" t="s">
        <v>15</v>
      </c>
      <c r="B4" s="3" t="s">
        <v>24</v>
      </c>
      <c r="C4" s="3" t="s">
        <v>17</v>
      </c>
      <c r="D4" s="3" t="s">
        <v>18</v>
      </c>
      <c r="E4" s="3" t="s">
        <v>19</v>
      </c>
      <c r="F4" s="3" t="b">
        <v>0</v>
      </c>
      <c r="G4" s="3" t="s">
        <v>20</v>
      </c>
      <c r="H4" s="4">
        <v>44938.17</v>
      </c>
      <c r="I4" s="3" t="b">
        <v>0</v>
      </c>
      <c r="J4" s="3" t="b">
        <v>1</v>
      </c>
      <c r="K4" s="3" t="s">
        <v>21</v>
      </c>
      <c r="L4" s="3" t="s">
        <v>22</v>
      </c>
      <c r="M4" s="3">
        <v>157500</v>
      </c>
      <c r="N4" s="3"/>
      <c r="O4" s="6" t="s">
        <v>23</v>
      </c>
      <c r="P4">
        <f>RANK(M4,$M$2:$M$21)</f>
        <v>3</v>
      </c>
      <c r="S4" s="14"/>
    </row>
    <row r="5" spans="1:19" x14ac:dyDescent="0.25">
      <c r="A5" s="5" t="s">
        <v>52</v>
      </c>
      <c r="B5" s="3" t="s">
        <v>52</v>
      </c>
      <c r="C5" s="3" t="s">
        <v>57</v>
      </c>
      <c r="D5" s="3" t="s">
        <v>55</v>
      </c>
      <c r="E5" s="3" t="s">
        <v>19</v>
      </c>
      <c r="F5" s="3" t="b">
        <v>0</v>
      </c>
      <c r="G5" s="3" t="s">
        <v>41</v>
      </c>
      <c r="H5" s="4">
        <v>44930.919699074067</v>
      </c>
      <c r="I5" s="3" t="b">
        <v>0</v>
      </c>
      <c r="J5" s="3" t="b">
        <v>1</v>
      </c>
      <c r="K5" s="3" t="s">
        <v>21</v>
      </c>
      <c r="L5" s="3" t="s">
        <v>22</v>
      </c>
      <c r="M5" s="3">
        <v>145000</v>
      </c>
      <c r="N5" s="3"/>
      <c r="O5" s="6" t="s">
        <v>58</v>
      </c>
      <c r="P5">
        <f>RANK(M5,$M$2:$M$21)</f>
        <v>4</v>
      </c>
      <c r="S5" s="14"/>
    </row>
    <row r="6" spans="1:19" x14ac:dyDescent="0.25">
      <c r="A6" s="5" t="s">
        <v>75</v>
      </c>
      <c r="B6" s="3" t="s">
        <v>76</v>
      </c>
      <c r="C6" s="3" t="s">
        <v>77</v>
      </c>
      <c r="D6" s="3" t="s">
        <v>78</v>
      </c>
      <c r="E6" s="3" t="s">
        <v>19</v>
      </c>
      <c r="F6" s="3" t="b">
        <v>0</v>
      </c>
      <c r="G6" s="3" t="s">
        <v>61</v>
      </c>
      <c r="H6" s="4">
        <v>44928.751284722217</v>
      </c>
      <c r="I6" s="3" t="b">
        <v>0</v>
      </c>
      <c r="J6" s="3" t="b">
        <v>1</v>
      </c>
      <c r="K6" s="3" t="s">
        <v>21</v>
      </c>
      <c r="L6" s="3" t="s">
        <v>22</v>
      </c>
      <c r="M6" s="3">
        <v>144481.5</v>
      </c>
      <c r="N6" s="3"/>
      <c r="O6" s="6" t="s">
        <v>79</v>
      </c>
      <c r="P6">
        <f>RANK(M6,$M$2:$M$21)</f>
        <v>5</v>
      </c>
      <c r="S6" s="14"/>
    </row>
    <row r="7" spans="1:19" x14ac:dyDescent="0.25">
      <c r="A7" s="5" t="s">
        <v>75</v>
      </c>
      <c r="B7" s="3" t="s">
        <v>86</v>
      </c>
      <c r="C7" s="3" t="s">
        <v>87</v>
      </c>
      <c r="D7" s="3" t="s">
        <v>88</v>
      </c>
      <c r="E7" s="3" t="s">
        <v>19</v>
      </c>
      <c r="F7" s="3" t="b">
        <v>0</v>
      </c>
      <c r="G7" s="3" t="s">
        <v>64</v>
      </c>
      <c r="H7" s="4">
        <v>44951.668541666673</v>
      </c>
      <c r="I7" s="3" t="b">
        <v>0</v>
      </c>
      <c r="J7" s="3" t="b">
        <v>0</v>
      </c>
      <c r="K7" s="3" t="s">
        <v>21</v>
      </c>
      <c r="L7" s="3" t="s">
        <v>22</v>
      </c>
      <c r="M7" s="3">
        <v>132315</v>
      </c>
      <c r="N7" s="3"/>
      <c r="O7" s="6" t="s">
        <v>89</v>
      </c>
      <c r="P7">
        <f>RANK(M7,$M$2:$M$21)</f>
        <v>6</v>
      </c>
    </row>
    <row r="8" spans="1:19" x14ac:dyDescent="0.25">
      <c r="A8" s="5" t="s">
        <v>52</v>
      </c>
      <c r="B8" s="3" t="s">
        <v>52</v>
      </c>
      <c r="C8" s="3" t="s">
        <v>53</v>
      </c>
      <c r="D8" s="3" t="s">
        <v>37</v>
      </c>
      <c r="E8" s="3" t="s">
        <v>19</v>
      </c>
      <c r="F8" s="3" t="b">
        <v>0</v>
      </c>
      <c r="G8" s="3" t="s">
        <v>20</v>
      </c>
      <c r="H8" s="4">
        <v>44955.420046296298</v>
      </c>
      <c r="I8" s="3" t="b">
        <v>0</v>
      </c>
      <c r="J8" s="3" t="b">
        <v>1</v>
      </c>
      <c r="K8" s="3" t="s">
        <v>21</v>
      </c>
      <c r="L8" s="3" t="s">
        <v>22</v>
      </c>
      <c r="M8" s="3">
        <v>116700</v>
      </c>
      <c r="N8" s="3"/>
      <c r="O8" s="6" t="s">
        <v>38</v>
      </c>
      <c r="P8">
        <f>RANK(M8,$M$2:$M$21)</f>
        <v>7</v>
      </c>
    </row>
    <row r="9" spans="1:19" x14ac:dyDescent="0.25">
      <c r="A9" s="5" t="s">
        <v>15</v>
      </c>
      <c r="B9" s="3" t="s">
        <v>39</v>
      </c>
      <c r="C9" s="3" t="s">
        <v>40</v>
      </c>
      <c r="D9" s="3" t="s">
        <v>18</v>
      </c>
      <c r="E9" s="3" t="s">
        <v>19</v>
      </c>
      <c r="F9" s="3" t="b">
        <v>0</v>
      </c>
      <c r="G9" s="3" t="s">
        <v>41</v>
      </c>
      <c r="H9" s="4">
        <v>44950.668113425927</v>
      </c>
      <c r="I9" s="3" t="b">
        <v>0</v>
      </c>
      <c r="J9" s="3" t="b">
        <v>1</v>
      </c>
      <c r="K9" s="3" t="s">
        <v>21</v>
      </c>
      <c r="L9" s="3" t="s">
        <v>22</v>
      </c>
      <c r="M9" s="3">
        <v>115000</v>
      </c>
      <c r="N9" s="3"/>
      <c r="O9" s="6" t="s">
        <v>42</v>
      </c>
      <c r="P9">
        <f>RANK(M9,$M$2:$M$21)</f>
        <v>8</v>
      </c>
    </row>
    <row r="10" spans="1:19" x14ac:dyDescent="0.25">
      <c r="A10" s="5" t="s">
        <v>15</v>
      </c>
      <c r="B10" s="3" t="s">
        <v>35</v>
      </c>
      <c r="C10" s="3" t="s">
        <v>36</v>
      </c>
      <c r="D10" s="3" t="s">
        <v>37</v>
      </c>
      <c r="E10" s="3" t="s">
        <v>19</v>
      </c>
      <c r="F10" s="3" t="b">
        <v>0</v>
      </c>
      <c r="G10" s="3" t="s">
        <v>20</v>
      </c>
      <c r="H10" s="4">
        <v>44955.420057870368</v>
      </c>
      <c r="I10" s="3" t="b">
        <v>0</v>
      </c>
      <c r="J10" s="3" t="b">
        <v>1</v>
      </c>
      <c r="K10" s="3" t="s">
        <v>21</v>
      </c>
      <c r="L10" s="3" t="s">
        <v>22</v>
      </c>
      <c r="M10" s="3">
        <v>105800</v>
      </c>
      <c r="N10" s="3"/>
      <c r="O10" s="6" t="s">
        <v>38</v>
      </c>
      <c r="P10">
        <f>RANK(M10,$M$2:$M$21)</f>
        <v>9</v>
      </c>
    </row>
    <row r="11" spans="1:19" x14ac:dyDescent="0.25">
      <c r="A11" s="5" t="s">
        <v>47</v>
      </c>
      <c r="B11" s="3" t="s">
        <v>47</v>
      </c>
      <c r="C11" s="3" t="s">
        <v>63</v>
      </c>
      <c r="D11" s="3" t="s">
        <v>18</v>
      </c>
      <c r="E11" s="3" t="s">
        <v>19</v>
      </c>
      <c r="F11" s="3" t="b">
        <v>1</v>
      </c>
      <c r="G11" s="3" t="s">
        <v>64</v>
      </c>
      <c r="H11" s="4">
        <v>44944.634004629632</v>
      </c>
      <c r="I11" s="3" t="b">
        <v>1</v>
      </c>
      <c r="J11" s="3" t="b">
        <v>0</v>
      </c>
      <c r="K11" s="3" t="s">
        <v>21</v>
      </c>
      <c r="L11" s="3" t="s">
        <v>22</v>
      </c>
      <c r="M11" s="3">
        <v>105000</v>
      </c>
      <c r="N11" s="3"/>
      <c r="O11" s="6" t="s">
        <v>65</v>
      </c>
      <c r="P11">
        <f>RANK(M11,$M$2:$M$21)</f>
        <v>10</v>
      </c>
    </row>
    <row r="12" spans="1:19" x14ac:dyDescent="0.25">
      <c r="A12" s="5" t="s">
        <v>47</v>
      </c>
      <c r="B12" s="3" t="s">
        <v>84</v>
      </c>
      <c r="C12" s="3" t="s">
        <v>54</v>
      </c>
      <c r="D12" s="3" t="s">
        <v>18</v>
      </c>
      <c r="E12" s="3" t="s">
        <v>19</v>
      </c>
      <c r="F12" s="3" t="b">
        <v>0</v>
      </c>
      <c r="G12" s="3" t="s">
        <v>82</v>
      </c>
      <c r="H12" s="4">
        <v>44952.328252314823</v>
      </c>
      <c r="I12" s="3" t="b">
        <v>0</v>
      </c>
      <c r="J12" s="3" t="b">
        <v>0</v>
      </c>
      <c r="K12" s="3" t="s">
        <v>82</v>
      </c>
      <c r="L12" s="3" t="s">
        <v>22</v>
      </c>
      <c r="M12" s="3">
        <v>105000</v>
      </c>
      <c r="N12" s="3"/>
      <c r="O12" s="6" t="s">
        <v>85</v>
      </c>
      <c r="P12">
        <f>RANK(M12,$M$2:$M$21)</f>
        <v>10</v>
      </c>
    </row>
    <row r="13" spans="1:19" x14ac:dyDescent="0.25">
      <c r="A13" s="5" t="s">
        <v>47</v>
      </c>
      <c r="B13" s="3" t="s">
        <v>47</v>
      </c>
      <c r="C13" s="3" t="s">
        <v>54</v>
      </c>
      <c r="D13" s="3" t="s">
        <v>55</v>
      </c>
      <c r="E13" s="3" t="s">
        <v>19</v>
      </c>
      <c r="F13" s="3" t="b">
        <v>0</v>
      </c>
      <c r="G13" s="3" t="s">
        <v>20</v>
      </c>
      <c r="H13" s="4">
        <v>44939.798032407409</v>
      </c>
      <c r="I13" s="3" t="b">
        <v>0</v>
      </c>
      <c r="J13" s="3" t="b">
        <v>1</v>
      </c>
      <c r="K13" s="3" t="s">
        <v>21</v>
      </c>
      <c r="L13" s="3" t="s">
        <v>22</v>
      </c>
      <c r="M13" s="3">
        <v>102500</v>
      </c>
      <c r="N13" s="3"/>
      <c r="O13" s="6" t="s">
        <v>56</v>
      </c>
      <c r="P13">
        <f>RANK(M13,$M$2:$M$21)</f>
        <v>12</v>
      </c>
    </row>
    <row r="14" spans="1:19" x14ac:dyDescent="0.25">
      <c r="A14" s="5" t="s">
        <v>47</v>
      </c>
      <c r="B14" s="3" t="s">
        <v>48</v>
      </c>
      <c r="C14" s="3" t="s">
        <v>49</v>
      </c>
      <c r="D14" s="3" t="s">
        <v>27</v>
      </c>
      <c r="E14" s="3" t="s">
        <v>19</v>
      </c>
      <c r="F14" s="3" t="b">
        <v>0</v>
      </c>
      <c r="G14" s="3" t="s">
        <v>50</v>
      </c>
      <c r="H14" s="4">
        <v>44938.864351851851</v>
      </c>
      <c r="I14" s="3" t="b">
        <v>0</v>
      </c>
      <c r="J14" s="3" t="b">
        <v>0</v>
      </c>
      <c r="K14" s="3" t="s">
        <v>50</v>
      </c>
      <c r="L14" s="3" t="s">
        <v>22</v>
      </c>
      <c r="M14" s="3">
        <v>98301.5</v>
      </c>
      <c r="N14" s="3"/>
      <c r="O14" s="6" t="s">
        <v>51</v>
      </c>
      <c r="P14">
        <f>RANK(M14,$M$2:$M$21)</f>
        <v>13</v>
      </c>
    </row>
    <row r="15" spans="1:19" x14ac:dyDescent="0.25">
      <c r="A15" s="5" t="s">
        <v>43</v>
      </c>
      <c r="B15" s="3" t="s">
        <v>44</v>
      </c>
      <c r="C15" s="3" t="s">
        <v>45</v>
      </c>
      <c r="D15" s="3" t="s">
        <v>37</v>
      </c>
      <c r="E15" s="3" t="s">
        <v>19</v>
      </c>
      <c r="F15" s="3" t="b">
        <v>0</v>
      </c>
      <c r="G15" s="3" t="s">
        <v>46</v>
      </c>
      <c r="H15" s="4">
        <v>44930.417141203703</v>
      </c>
      <c r="I15" s="3" t="b">
        <v>0</v>
      </c>
      <c r="J15" s="3" t="b">
        <v>1</v>
      </c>
      <c r="K15" s="3" t="s">
        <v>21</v>
      </c>
      <c r="L15" s="3" t="s">
        <v>22</v>
      </c>
      <c r="M15" s="3">
        <v>96500</v>
      </c>
      <c r="N15" s="3"/>
      <c r="O15" s="6" t="s">
        <v>38</v>
      </c>
      <c r="P15">
        <f>RANK(M15,$M$2:$M$21)</f>
        <v>14</v>
      </c>
    </row>
    <row r="16" spans="1:19" x14ac:dyDescent="0.25">
      <c r="A16" s="5" t="s">
        <v>47</v>
      </c>
      <c r="B16" s="3" t="s">
        <v>66</v>
      </c>
      <c r="C16" s="3" t="s">
        <v>67</v>
      </c>
      <c r="D16" s="3" t="s">
        <v>68</v>
      </c>
      <c r="E16" s="3" t="s">
        <v>19</v>
      </c>
      <c r="F16" s="3" t="b">
        <v>0</v>
      </c>
      <c r="G16" s="3" t="s">
        <v>46</v>
      </c>
      <c r="H16" s="4">
        <v>44935.086574074077</v>
      </c>
      <c r="I16" s="3" t="b">
        <v>0</v>
      </c>
      <c r="J16" s="3" t="b">
        <v>0</v>
      </c>
      <c r="K16" s="3" t="s">
        <v>21</v>
      </c>
      <c r="L16" s="3" t="s">
        <v>22</v>
      </c>
      <c r="M16" s="3">
        <v>90000</v>
      </c>
      <c r="N16" s="3"/>
      <c r="O16" s="6" t="s">
        <v>69</v>
      </c>
      <c r="P16">
        <f>RANK(M16,$M$2:$M$21)</f>
        <v>15</v>
      </c>
    </row>
    <row r="17" spans="1:16" x14ac:dyDescent="0.25">
      <c r="A17" s="5" t="s">
        <v>15</v>
      </c>
      <c r="B17" s="3" t="s">
        <v>25</v>
      </c>
      <c r="C17" s="3" t="s">
        <v>26</v>
      </c>
      <c r="D17" s="3" t="s">
        <v>27</v>
      </c>
      <c r="E17" s="3" t="s">
        <v>19</v>
      </c>
      <c r="F17" s="3" t="b">
        <v>0</v>
      </c>
      <c r="G17" s="3" t="s">
        <v>28</v>
      </c>
      <c r="H17" s="4">
        <v>44956.342997685177</v>
      </c>
      <c r="I17" s="3" t="b">
        <v>0</v>
      </c>
      <c r="J17" s="3" t="b">
        <v>0</v>
      </c>
      <c r="K17" s="3" t="s">
        <v>28</v>
      </c>
      <c r="L17" s="3" t="s">
        <v>22</v>
      </c>
      <c r="M17" s="3">
        <v>88128</v>
      </c>
      <c r="N17" s="3"/>
      <c r="O17" s="6" t="s">
        <v>29</v>
      </c>
      <c r="P17">
        <f>RANK(M17,$M$2:$M$21)</f>
        <v>16</v>
      </c>
    </row>
    <row r="18" spans="1:16" x14ac:dyDescent="0.25">
      <c r="A18" s="5" t="s">
        <v>15</v>
      </c>
      <c r="B18" s="3" t="s">
        <v>80</v>
      </c>
      <c r="C18" s="3" t="s">
        <v>81</v>
      </c>
      <c r="D18" s="3" t="s">
        <v>18</v>
      </c>
      <c r="E18" s="3" t="s">
        <v>19</v>
      </c>
      <c r="F18" s="3" t="b">
        <v>0</v>
      </c>
      <c r="G18" s="3" t="s">
        <v>82</v>
      </c>
      <c r="H18" s="4">
        <v>44936.751516203702</v>
      </c>
      <c r="I18" s="3" t="b">
        <v>0</v>
      </c>
      <c r="J18" s="3" t="b">
        <v>1</v>
      </c>
      <c r="K18" s="3" t="s">
        <v>82</v>
      </c>
      <c r="L18" s="3" t="s">
        <v>22</v>
      </c>
      <c r="M18" s="3">
        <v>77500</v>
      </c>
      <c r="N18" s="3"/>
      <c r="O18" s="6" t="s">
        <v>83</v>
      </c>
      <c r="P18">
        <f>RANK(M18,$M$2:$M$21)</f>
        <v>17</v>
      </c>
    </row>
    <row r="19" spans="1:16" x14ac:dyDescent="0.25">
      <c r="A19" s="5" t="s">
        <v>47</v>
      </c>
      <c r="B19" s="3" t="s">
        <v>59</v>
      </c>
      <c r="C19" s="3" t="s">
        <v>60</v>
      </c>
      <c r="D19" s="3" t="s">
        <v>18</v>
      </c>
      <c r="E19" s="3" t="s">
        <v>19</v>
      </c>
      <c r="F19" s="3" t="b">
        <v>0</v>
      </c>
      <c r="G19" s="3" t="s">
        <v>61</v>
      </c>
      <c r="H19" s="4">
        <v>44952.675335648149</v>
      </c>
      <c r="I19" s="3" t="b">
        <v>0</v>
      </c>
      <c r="J19" s="3" t="b">
        <v>1</v>
      </c>
      <c r="K19" s="3" t="s">
        <v>21</v>
      </c>
      <c r="L19" s="3" t="s">
        <v>22</v>
      </c>
      <c r="M19" s="3">
        <v>75000</v>
      </c>
      <c r="N19" s="3"/>
      <c r="O19" s="6" t="s">
        <v>62</v>
      </c>
      <c r="P19">
        <f>RANK(M19,$M$2:$M$21)</f>
        <v>18</v>
      </c>
    </row>
    <row r="20" spans="1:16" x14ac:dyDescent="0.25">
      <c r="A20" s="5" t="s">
        <v>15</v>
      </c>
      <c r="B20" s="3" t="s">
        <v>73</v>
      </c>
      <c r="C20" s="3" t="s">
        <v>60</v>
      </c>
      <c r="D20" s="3" t="s">
        <v>37</v>
      </c>
      <c r="E20" s="3" t="s">
        <v>19</v>
      </c>
      <c r="F20" s="3" t="b">
        <v>0</v>
      </c>
      <c r="G20" s="3" t="s">
        <v>46</v>
      </c>
      <c r="H20" s="4">
        <v>44931.66883101852</v>
      </c>
      <c r="I20" s="3" t="b">
        <v>0</v>
      </c>
      <c r="J20" s="3" t="b">
        <v>0</v>
      </c>
      <c r="K20" s="3" t="s">
        <v>21</v>
      </c>
      <c r="L20" s="3" t="s">
        <v>22</v>
      </c>
      <c r="M20" s="3">
        <v>57500</v>
      </c>
      <c r="N20" s="3"/>
      <c r="O20" s="6" t="s">
        <v>74</v>
      </c>
      <c r="P20">
        <f>RANK(M20,$M$2:$M$21)</f>
        <v>19</v>
      </c>
    </row>
    <row r="21" spans="1:16" ht="15.75" thickBot="1" x14ac:dyDescent="0.3">
      <c r="A21" s="7" t="s">
        <v>15</v>
      </c>
      <c r="B21" s="8" t="s">
        <v>30</v>
      </c>
      <c r="C21" s="8" t="s">
        <v>31</v>
      </c>
      <c r="D21" s="8" t="s">
        <v>32</v>
      </c>
      <c r="E21" s="8" t="s">
        <v>19</v>
      </c>
      <c r="F21" s="8" t="b">
        <v>0</v>
      </c>
      <c r="G21" s="8" t="s">
        <v>20</v>
      </c>
      <c r="H21" s="9">
        <v>44953.003946759258</v>
      </c>
      <c r="I21" s="8" t="b">
        <v>0</v>
      </c>
      <c r="J21" s="8" t="b">
        <v>1</v>
      </c>
      <c r="K21" s="8" t="s">
        <v>21</v>
      </c>
      <c r="L21" s="8" t="s">
        <v>33</v>
      </c>
      <c r="M21" s="8"/>
      <c r="N21" s="8">
        <v>24</v>
      </c>
      <c r="O21" s="10" t="s">
        <v>34</v>
      </c>
      <c r="P21" t="e">
        <f>RANK(M21,$M$2:$M$21)</f>
        <v>#N/A</v>
      </c>
    </row>
  </sheetData>
  <autoFilter ref="A1:P21" xr:uid="{B58793D3-2040-47A8-B484-64F25F4E7FF5}">
    <sortState xmlns:xlrd2="http://schemas.microsoft.com/office/spreadsheetml/2017/richdata2" ref="A2:P21">
      <sortCondition ref="P1:P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Stats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2024-07-26T04:56:24Z</dcterms:modified>
</cp:coreProperties>
</file>