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F78" i="1"/>
  <c r="C78" i="1"/>
  <c r="C81" i="1" s="1"/>
  <c r="F77" i="1"/>
  <c r="F76" i="1"/>
  <c r="F75" i="1"/>
  <c r="F74" i="1"/>
  <c r="F73" i="1"/>
  <c r="F72" i="1"/>
  <c r="F71" i="1"/>
  <c r="F70" i="1"/>
  <c r="C70" i="1"/>
  <c r="F69" i="1"/>
  <c r="F68" i="1"/>
  <c r="F67" i="1"/>
  <c r="C67" i="1"/>
  <c r="I66" i="1"/>
  <c r="J67" i="1" s="1"/>
  <c r="F66" i="1"/>
  <c r="I65" i="1"/>
  <c r="F65" i="1"/>
  <c r="H64" i="1"/>
  <c r="I64" i="1" s="1"/>
  <c r="D64" i="1"/>
  <c r="C72" i="1" s="1"/>
  <c r="D26" i="1"/>
  <c r="I25" i="1"/>
  <c r="D25" i="1"/>
  <c r="I24" i="1"/>
  <c r="D24" i="1"/>
  <c r="I23" i="1"/>
  <c r="D23" i="1"/>
  <c r="J22" i="1"/>
  <c r="I22" i="1"/>
  <c r="D22" i="1"/>
  <c r="U21" i="1"/>
  <c r="I21" i="1"/>
  <c r="D21" i="1"/>
  <c r="J20" i="1"/>
  <c r="I20" i="1"/>
  <c r="AB19" i="1"/>
  <c r="J23" i="1" s="1"/>
  <c r="T19" i="1"/>
  <c r="G78" i="1" l="1"/>
  <c r="G71" i="1"/>
  <c r="G68" i="1"/>
  <c r="G76" i="1"/>
  <c r="G74" i="1"/>
  <c r="G72" i="1"/>
  <c r="G69" i="1"/>
  <c r="G79" i="1"/>
  <c r="G70" i="1"/>
  <c r="G65" i="1"/>
  <c r="G64" i="1"/>
  <c r="G80" i="1" s="1"/>
  <c r="J68" i="1" s="1"/>
  <c r="G77" i="1"/>
  <c r="G75" i="1"/>
  <c r="G73" i="1"/>
  <c r="G67" i="1"/>
  <c r="G66" i="1"/>
  <c r="J25" i="1"/>
  <c r="J24" i="1"/>
  <c r="J21" i="1"/>
  <c r="J26" i="1" s="1"/>
  <c r="AB21" i="1" s="1"/>
</calcChain>
</file>

<file path=xl/sharedStrings.xml><?xml version="1.0" encoding="utf-8"?>
<sst xmlns="http://schemas.openxmlformats.org/spreadsheetml/2006/main" count="83" uniqueCount="79">
  <si>
    <t>Uniform Distribution</t>
  </si>
  <si>
    <t>Uniform Probability Distribution</t>
  </si>
  <si>
    <t>it is a type of probability distribution where all out come have equal.</t>
  </si>
  <si>
    <t>A uniform distribution, also called a rectangular distribution, is a probability distribution that has constant probability.</t>
  </si>
  <si>
    <t>Types of uniform distribuion</t>
  </si>
  <si>
    <r>
      <t xml:space="preserve">1. </t>
    </r>
    <r>
      <rPr>
        <b/>
        <u/>
        <sz val="11"/>
        <color theme="1"/>
        <rFont val="Calibri"/>
        <family val="2"/>
        <scheme val="minor"/>
      </rPr>
      <t>Discrete Uniform Distribution:</t>
    </r>
    <r>
      <rPr>
        <sz val="11"/>
        <color theme="1"/>
        <rFont val="Calibri"/>
        <family val="2"/>
        <scheme val="minor"/>
      </rPr>
      <t xml:space="preserve"> It has only certain probable outcomes and not between them.  If you add up all the probability, it sum up 1</t>
    </r>
  </si>
  <si>
    <r>
      <t xml:space="preserve">2. </t>
    </r>
    <r>
      <rPr>
        <b/>
        <u/>
        <sz val="11"/>
        <color theme="1"/>
        <rFont val="Calibri"/>
        <family val="2"/>
        <scheme val="minor"/>
      </rPr>
      <t>Continuous Uniform Distribution:</t>
    </r>
    <r>
      <rPr>
        <sz val="11"/>
        <color theme="1"/>
        <rFont val="Calibri"/>
        <family val="2"/>
        <scheme val="minor"/>
      </rPr>
      <t xml:space="preserve">  It has </t>
    </r>
  </si>
  <si>
    <t>Discrete Uniform Distribution</t>
  </si>
  <si>
    <t>Probability distributed with finite equal numbes are called Discrete Uniform Distribution</t>
  </si>
  <si>
    <t>PDF Formula</t>
  </si>
  <si>
    <t>P(x) = 1/N</t>
  </si>
  <si>
    <t>Mean E(x) = N+1 / 2</t>
  </si>
  <si>
    <r>
      <t>Var(x) = 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-1/12</t>
    </r>
  </si>
  <si>
    <t>Example</t>
  </si>
  <si>
    <t>A coin flip</t>
  </si>
  <si>
    <t>P(head) = 0.5</t>
  </si>
  <si>
    <t>P(Tail) = 0.5</t>
  </si>
  <si>
    <t>Calculate Mean through probability</t>
  </si>
  <si>
    <t>Rolling Dice</t>
  </si>
  <si>
    <t>Probability</t>
  </si>
  <si>
    <t>Calculate Mean</t>
  </si>
  <si>
    <t>N + 1</t>
  </si>
  <si>
    <t>6+1</t>
  </si>
  <si>
    <t>Calculate Mean normally</t>
  </si>
  <si>
    <t>Discrete Uniform Distribution Example</t>
  </si>
  <si>
    <t>Rolling Die</t>
  </si>
  <si>
    <t>P(1)</t>
  </si>
  <si>
    <t>Calculate Variane</t>
  </si>
  <si>
    <t>N^2 - 1</t>
  </si>
  <si>
    <t>6^2 - 1</t>
  </si>
  <si>
    <t>Calculate Var normally</t>
  </si>
  <si>
    <t>P(2)</t>
  </si>
  <si>
    <t>P(3)</t>
  </si>
  <si>
    <t>P(4)</t>
  </si>
  <si>
    <t>P(5)</t>
  </si>
  <si>
    <t>P(6)</t>
  </si>
  <si>
    <t>Continues Uniform Probability Distribution</t>
  </si>
  <si>
    <t>It is also called rectangular distribution. In this distribution that has constant probability.</t>
  </si>
  <si>
    <t>Parameter</t>
  </si>
  <si>
    <t>This distribution is defined by two parameter a &amp; b i.e. interval</t>
  </si>
  <si>
    <t>a is the minimum value</t>
  </si>
  <si>
    <t>b is the maximum value</t>
  </si>
  <si>
    <t>It is written as U(a,b)</t>
  </si>
  <si>
    <t xml:space="preserve">CPDF Formula </t>
  </si>
  <si>
    <t>F(x) =      1/b-a   ;    a&lt;=x&lt;=b  i.e. x value range between a to b)</t>
  </si>
  <si>
    <t xml:space="preserve">                  0          ;     othewise</t>
  </si>
  <si>
    <t>Tn = a+(n-1)d</t>
  </si>
  <si>
    <r>
      <t xml:space="preserve">f(x) = </t>
    </r>
    <r>
      <rPr>
        <u/>
        <sz val="11"/>
        <color theme="1"/>
        <rFont val="Calibri"/>
        <family val="2"/>
        <scheme val="minor"/>
      </rPr>
      <t xml:space="preserve">  1</t>
    </r>
  </si>
  <si>
    <t>a  a+1  a+2  a+3  a+4  a+5  a+6………………..b = n values</t>
  </si>
  <si>
    <t xml:space="preserve">           b - a</t>
  </si>
  <si>
    <t>a = First term in sequence</t>
  </si>
  <si>
    <t xml:space="preserve">Mean </t>
  </si>
  <si>
    <r>
      <t xml:space="preserve">μ = </t>
    </r>
    <r>
      <rPr>
        <u/>
        <sz val="11"/>
        <color theme="1"/>
        <rFont val="Calibri"/>
        <family val="2"/>
        <scheme val="minor"/>
      </rPr>
      <t>a + b</t>
    </r>
  </si>
  <si>
    <t>d = The common difference between terms</t>
  </si>
  <si>
    <t xml:space="preserve">         '2</t>
  </si>
  <si>
    <t>Tn = nth term</t>
  </si>
  <si>
    <t>Variance</t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</si>
  <si>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  <r>
      <rPr>
        <u/>
        <sz val="11"/>
        <color theme="1"/>
        <rFont val="Calibri"/>
        <family val="2"/>
      </rPr>
      <t>(b - a)</t>
    </r>
    <r>
      <rPr>
        <u/>
        <vertAlign val="superscript"/>
        <sz val="11"/>
        <color theme="1"/>
        <rFont val="Calibri"/>
        <family val="2"/>
      </rPr>
      <t>2</t>
    </r>
  </si>
  <si>
    <t xml:space="preserve">           '12</t>
  </si>
  <si>
    <t>Derivation of CPDF</t>
  </si>
  <si>
    <t xml:space="preserve">Suppose f(x) is the PDF of a continuous uniform distribution on the interval   [a,b]. Since a uniform distribution requires that each value of the random variable be equally likely, f(x) will be a constant function. 
Therefore, suppose   f(x)=c   on the interval   [a,b].   Since the definite integral of the PDF over the interval must be equal to 1, we can solve the equation   ∫bacdx=1   for c. Working with the integral, we have
</t>
  </si>
  <si>
    <t xml:space="preserve">   a  a+1  a+2  a+3  a+4  a+5  a+6………………..b</t>
  </si>
  <si>
    <r>
      <t xml:space="preserve">c = </t>
    </r>
    <r>
      <rPr>
        <u/>
        <sz val="11"/>
        <color theme="1"/>
        <rFont val="Calibri"/>
        <family val="2"/>
        <scheme val="minor"/>
      </rPr>
      <t>1</t>
    </r>
  </si>
  <si>
    <t xml:space="preserve">    b - a</t>
  </si>
  <si>
    <t>Graph</t>
  </si>
  <si>
    <t>b-a</t>
  </si>
  <si>
    <t>Daily sales fall between 15 and 30</t>
  </si>
  <si>
    <t>Sales</t>
  </si>
  <si>
    <t>Determine f(x) Value</t>
  </si>
  <si>
    <t>1/b-a = 1/30-15 = 0.066667</t>
  </si>
  <si>
    <t xml:space="preserve"> </t>
  </si>
  <si>
    <t>Calculate the expected value value 30+15/2</t>
  </si>
  <si>
    <t>Calculate the value of interest or expected value (X1-X2)</t>
  </si>
  <si>
    <t>(30-22.5)</t>
  </si>
  <si>
    <t>Multiply f(x) value with (x1 - x2) Value of interest</t>
  </si>
  <si>
    <t>Daily sales is greater than 20</t>
  </si>
  <si>
    <t>Calculate the value of interest (X1-X2)</t>
  </si>
  <si>
    <t>30-20</t>
  </si>
  <si>
    <t>12.5*0.06667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</si>
</sst>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u/>
      <sz val="11"/>
      <color theme="1"/>
      <name val="Calibri"/>
      <family val="2"/>
    </font>
    <font>
      <u/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NumberFormat="1"/>
    <xf numFmtId="0" fontId="0" fillId="0" borderId="9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Fill="1" applyBorder="1"/>
    <xf numFmtId="0" fontId="0" fillId="0" borderId="11" xfId="0" applyFill="1" applyBorder="1" applyAlignment="1">
      <alignment horizontal="left"/>
    </xf>
    <xf numFmtId="0" fontId="6" fillId="0" borderId="11" xfId="0" applyFont="1" applyBorder="1"/>
    <xf numFmtId="0" fontId="0" fillId="0" borderId="9" xfId="0" applyBorder="1" applyAlignment="1">
      <alignment horizontal="left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right"/>
    </xf>
    <xf numFmtId="0" fontId="5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6" xfId="0" applyFont="1" applyBorder="1"/>
    <xf numFmtId="0" fontId="0" fillId="0" borderId="11" xfId="0" applyBorder="1" applyAlignment="1">
      <alignment horizontal="left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82277215348075E-2"/>
          <c:y val="0.12660728004321595"/>
          <c:w val="0.85222565929258842"/>
          <c:h val="0.72939064638873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'[1]CPD &amp; DPD-Uniform Distribution'!$C$13:$C$14</c:f>
              <c:strCache>
                <c:ptCount val="2"/>
                <c:pt idx="0">
                  <c:v>P(head) = 0.5</c:v>
                </c:pt>
                <c:pt idx="1">
                  <c:v>P(Tail) = 0.5</c:v>
                </c:pt>
              </c:strCache>
            </c:strRef>
          </c:cat>
          <c:val>
            <c:numRef>
              <c:f>'[1]CPD &amp; DPD-Uniform Distribution'!$D$13:$D$14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40F-B766-3F7C7366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354328"/>
        <c:axId val="313972344"/>
      </c:barChart>
      <c:catAx>
        <c:axId val="3123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2344"/>
        <c:crosses val="autoZero"/>
        <c:auto val="1"/>
        <c:lblAlgn val="ctr"/>
        <c:lblOffset val="100"/>
        <c:noMultiLvlLbl val="0"/>
      </c:catAx>
      <c:valAx>
        <c:axId val="3139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5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'[1]CPD &amp; DPD-Uniform Distribution'!$C$21:$C$26</c:f>
              <c:strCache>
                <c:ptCount val="6"/>
                <c:pt idx="0">
                  <c:v>P(1)</c:v>
                </c:pt>
                <c:pt idx="1">
                  <c:v>P(2)</c:v>
                </c:pt>
                <c:pt idx="2">
                  <c:v>P(3)</c:v>
                </c:pt>
                <c:pt idx="3">
                  <c:v>P(4)</c:v>
                </c:pt>
                <c:pt idx="4">
                  <c:v>P(5)</c:v>
                </c:pt>
                <c:pt idx="5">
                  <c:v>P(6)</c:v>
                </c:pt>
              </c:strCache>
            </c:strRef>
          </c:cat>
          <c:val>
            <c:numRef>
              <c:f>'[1]CPD &amp; DPD-Uniform Distribution'!$D$21:$D$26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3-4811-B4B6-584BA943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24200"/>
        <c:axId val="420226496"/>
      </c:barChart>
      <c:catAx>
        <c:axId val="42022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6496"/>
        <c:crosses val="autoZero"/>
        <c:auto val="1"/>
        <c:lblAlgn val="ctr"/>
        <c:lblOffset val="100"/>
        <c:noMultiLvlLbl val="0"/>
      </c:catAx>
      <c:valAx>
        <c:axId val="4202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1743075</xdr:colOff>
      <xdr:row>7</xdr:row>
      <xdr:rowOff>152400</xdr:rowOff>
    </xdr:from>
    <xdr:to>
      <xdr:col>2</xdr:col>
      <xdr:colOff>5876925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1714500</xdr:colOff>
      <xdr:row>18</xdr:row>
      <xdr:rowOff>119063</xdr:rowOff>
    </xdr:from>
    <xdr:to>
      <xdr:col>2</xdr:col>
      <xdr:colOff>5848349</xdr:colOff>
      <xdr:row>29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137432</xdr:colOff>
      <xdr:row>51</xdr:row>
      <xdr:rowOff>83003</xdr:rowOff>
    </xdr:from>
    <xdr:to>
      <xdr:col>2</xdr:col>
      <xdr:colOff>3276600</xdr:colOff>
      <xdr:row>60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5432" y="11465378"/>
          <a:ext cx="3139168" cy="172674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3422875</xdr:colOff>
      <xdr:row>51</xdr:row>
      <xdr:rowOff>119744</xdr:rowOff>
    </xdr:from>
    <xdr:to>
      <xdr:col>2</xdr:col>
      <xdr:colOff>6324600</xdr:colOff>
      <xdr:row>60</xdr:row>
      <xdr:rowOff>85726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0875" y="11502119"/>
          <a:ext cx="2901725" cy="16804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6400800</xdr:colOff>
      <xdr:row>57</xdr:row>
      <xdr:rowOff>28575</xdr:rowOff>
    </xdr:from>
    <xdr:to>
      <xdr:col>2</xdr:col>
      <xdr:colOff>8086725</xdr:colOff>
      <xdr:row>57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CxnSpPr/>
      </xdr:nvCxnSpPr>
      <xdr:spPr>
        <a:xfrm flipV="1">
          <a:off x="9448800" y="12553950"/>
          <a:ext cx="89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36</xdr:row>
      <xdr:rowOff>85725</xdr:rowOff>
    </xdr:from>
    <xdr:to>
      <xdr:col>2</xdr:col>
      <xdr:colOff>464819</xdr:colOff>
      <xdr:row>37</xdr:row>
      <xdr:rowOff>95250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3467100" y="7820025"/>
          <a:ext cx="45719" cy="2000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123825</xdr:colOff>
      <xdr:row>45</xdr:row>
      <xdr:rowOff>914400</xdr:rowOff>
    </xdr:from>
    <xdr:to>
      <xdr:col>2</xdr:col>
      <xdr:colOff>2295525</xdr:colOff>
      <xdr:row>48</xdr:row>
      <xdr:rowOff>76138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1825" y="10391775"/>
          <a:ext cx="2171700" cy="49523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12</xdr:row>
          <xdr:rowOff>104775</xdr:rowOff>
        </xdr:from>
        <xdr:to>
          <xdr:col>1</xdr:col>
          <xdr:colOff>885825</xdr:colOff>
          <xdr:row>16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1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10" name="AutoShape 2" descr="Image result for dice roller">
          <a:extLst>
            <a:ext uri="{FF2B5EF4-FFF2-40B4-BE49-F238E27FC236}">
              <a16:creationId xmlns:a16="http://schemas.microsoft.com/office/drawing/2014/main" id="{00000000-0008-0000-10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114300</xdr:rowOff>
    </xdr:to>
    <xdr:sp macro="" textlink="">
      <xdr:nvSpPr>
        <xdr:cNvPr id="11" name="AutoShape 3" descr="Image result for dice roller">
          <a:extLst>
            <a:ext uri="{FF2B5EF4-FFF2-40B4-BE49-F238E27FC236}">
              <a16:creationId xmlns:a16="http://schemas.microsoft.com/office/drawing/2014/main" id="{00000000-0008-0000-1000-000003280000}"/>
            </a:ext>
          </a:extLst>
        </xdr:cNvPr>
        <xdr:cNvSpPr>
          <a:spLocks noChangeAspect="1" noChangeArrowheads="1"/>
        </xdr:cNvSpPr>
      </xdr:nvSpPr>
      <xdr:spPr bwMode="auto">
        <a:xfrm>
          <a:off x="590550" y="466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vi\OneDrive\Desktop\Statistic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.."/>
      <sheetName val="Sample &amp; Population"/>
      <sheetName val="Measure of Data"/>
      <sheetName val="Frequency Distribution"/>
      <sheetName val="Measure of Central Tendency"/>
      <sheetName val="Skewness &amp; Kurtosis"/>
      <sheetName val="Measure of Spread or Dispersion"/>
      <sheetName val="BoxPlot"/>
      <sheetName val="Probability"/>
      <sheetName val="Permutation &amp; Combination"/>
      <sheetName val="Distribution"/>
      <sheetName val="Chart1"/>
      <sheetName val="Random Variable"/>
      <sheetName val="CPD-Normal Distribution"/>
      <sheetName val="CPD &amp; DPD-Uniform Distribution"/>
      <sheetName val="CPD-Exponential Distribution"/>
      <sheetName val="DPD-Bernoulli Distribution"/>
      <sheetName val="DPD - Binomial Distribution"/>
      <sheetName val="DPD-Poisson Distribution"/>
      <sheetName val="Student T Distribution"/>
      <sheetName val="Central Limit Theorm"/>
      <sheetName val="LinearRegression"/>
      <sheetName val="Hypothesis Testing Example"/>
      <sheetName val="Python"/>
      <sheetName val="Two Way ANOVA"/>
      <sheetName val="Sheet1"/>
      <sheetName val="OneWay - ANOVA Practical"/>
      <sheetName val="CS Association Independence"/>
      <sheetName val="Degree of Freedom"/>
      <sheetName val="Estimator &amp; Estimates"/>
      <sheetName val="Signi Level &amp; Confidence Level"/>
      <sheetName val="QQPlot theory"/>
      <sheetName val="QQPlot"/>
      <sheetName val="Maximum Likelihood Esti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2"/>
      <sheetData sheetId="13"/>
      <sheetData sheetId="14">
        <row r="13">
          <cell r="C13" t="str">
            <v>P(head) = 0.5</v>
          </cell>
          <cell r="D13">
            <v>0.5</v>
          </cell>
        </row>
        <row r="14">
          <cell r="C14" t="str">
            <v>P(Tail) = 0.5</v>
          </cell>
          <cell r="D14">
            <v>0.5</v>
          </cell>
        </row>
        <row r="21">
          <cell r="C21" t="str">
            <v>P(1)</v>
          </cell>
          <cell r="D21">
            <v>0.16666666666666666</v>
          </cell>
        </row>
        <row r="22">
          <cell r="C22" t="str">
            <v>P(2)</v>
          </cell>
          <cell r="D22">
            <v>0.16666666666666666</v>
          </cell>
        </row>
        <row r="23">
          <cell r="C23" t="str">
            <v>P(3)</v>
          </cell>
          <cell r="D23">
            <v>0.16666666666666666</v>
          </cell>
        </row>
        <row r="24">
          <cell r="C24" t="str">
            <v>P(4)</v>
          </cell>
          <cell r="D24">
            <v>0.16666666666666666</v>
          </cell>
        </row>
        <row r="25">
          <cell r="C25" t="str">
            <v>P(5)</v>
          </cell>
          <cell r="D25">
            <v>0.16666666666666666</v>
          </cell>
        </row>
        <row r="26">
          <cell r="C26" t="str">
            <v>P(6)</v>
          </cell>
          <cell r="D26">
            <v>0.16666666666666666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2"/>
  <sheetViews>
    <sheetView tabSelected="1" workbookViewId="0">
      <selection activeCell="B10" sqref="B10"/>
    </sheetView>
  </sheetViews>
  <sheetFormatPr defaultColWidth="5.140625" defaultRowHeight="15" x14ac:dyDescent="0.25"/>
  <cols>
    <col min="1" max="1" width="8.85546875" customWidth="1"/>
    <col min="2" max="2" width="36.85546875" customWidth="1"/>
    <col min="3" max="3" width="109.42578125" customWidth="1"/>
    <col min="4" max="4" width="9" customWidth="1"/>
    <col min="5" max="5" width="4.85546875" customWidth="1"/>
    <col min="6" max="6" width="5.140625" bestFit="1" customWidth="1"/>
    <col min="7" max="7" width="7.85546875" customWidth="1"/>
    <col min="8" max="8" width="11.42578125" bestFit="1" customWidth="1"/>
    <col min="9" max="9" width="13.28515625" customWidth="1"/>
    <col min="20" max="20" width="8.5703125" customWidth="1"/>
  </cols>
  <sheetData>
    <row r="1" spans="1:7" ht="31.5" x14ac:dyDescent="0.5">
      <c r="A1" s="1" t="s">
        <v>0</v>
      </c>
      <c r="B1" s="2"/>
      <c r="C1" s="3"/>
    </row>
    <row r="2" spans="1:7" x14ac:dyDescent="0.25">
      <c r="A2" s="4"/>
      <c r="B2" s="5" t="s">
        <v>1</v>
      </c>
      <c r="C2" s="6" t="s">
        <v>2</v>
      </c>
    </row>
    <row r="3" spans="1:7" ht="15" customHeight="1" x14ac:dyDescent="0.25">
      <c r="A3" s="7"/>
      <c r="B3" s="8"/>
      <c r="C3" s="9" t="s">
        <v>3</v>
      </c>
    </row>
    <row r="4" spans="1:7" ht="30" customHeight="1" x14ac:dyDescent="0.25">
      <c r="A4" s="4"/>
      <c r="B4" s="5" t="s">
        <v>4</v>
      </c>
      <c r="C4" s="10" t="s">
        <v>5</v>
      </c>
    </row>
    <row r="5" spans="1:7" x14ac:dyDescent="0.25">
      <c r="A5" s="11"/>
      <c r="B5" s="12"/>
      <c r="C5" s="13" t="s">
        <v>6</v>
      </c>
    </row>
    <row r="6" spans="1:7" ht="31.5" x14ac:dyDescent="0.5">
      <c r="A6" s="1" t="s">
        <v>7</v>
      </c>
      <c r="B6" s="2"/>
      <c r="C6" s="3"/>
    </row>
    <row r="7" spans="1:7" x14ac:dyDescent="0.25">
      <c r="A7" s="4"/>
      <c r="B7" s="5" t="s">
        <v>7</v>
      </c>
      <c r="C7" s="6" t="s">
        <v>8</v>
      </c>
      <c r="G7" s="14"/>
    </row>
    <row r="8" spans="1:7" x14ac:dyDescent="0.25">
      <c r="A8" s="11"/>
      <c r="B8" s="12" t="s">
        <v>9</v>
      </c>
      <c r="C8" s="13" t="s">
        <v>10</v>
      </c>
    </row>
    <row r="9" spans="1:7" x14ac:dyDescent="0.25">
      <c r="A9" s="11"/>
      <c r="B9" s="12"/>
      <c r="C9" s="13" t="s">
        <v>11</v>
      </c>
    </row>
    <row r="10" spans="1:7" ht="17.25" x14ac:dyDescent="0.25">
      <c r="A10" s="11"/>
      <c r="B10" s="12"/>
      <c r="C10" s="13" t="s">
        <v>12</v>
      </c>
    </row>
    <row r="11" spans="1:7" ht="17.25" customHeight="1" x14ac:dyDescent="0.25">
      <c r="A11" s="11"/>
      <c r="B11" s="12"/>
      <c r="C11" s="13"/>
    </row>
    <row r="12" spans="1:7" x14ac:dyDescent="0.25">
      <c r="A12" s="11"/>
      <c r="B12" s="12" t="s">
        <v>13</v>
      </c>
      <c r="C12" s="13" t="s">
        <v>14</v>
      </c>
    </row>
    <row r="13" spans="1:7" x14ac:dyDescent="0.25">
      <c r="A13" s="11"/>
      <c r="B13" s="12"/>
      <c r="C13" s="13" t="s">
        <v>15</v>
      </c>
      <c r="D13" s="14">
        <v>0.5</v>
      </c>
    </row>
    <row r="14" spans="1:7" x14ac:dyDescent="0.25">
      <c r="A14" s="11"/>
      <c r="B14" s="12"/>
      <c r="C14" s="13" t="s">
        <v>16</v>
      </c>
      <c r="D14" s="14">
        <v>0.5</v>
      </c>
    </row>
    <row r="15" spans="1:7" x14ac:dyDescent="0.25">
      <c r="A15" s="11"/>
      <c r="B15" s="12"/>
      <c r="C15" s="13"/>
    </row>
    <row r="16" spans="1:7" x14ac:dyDescent="0.25">
      <c r="A16" s="11"/>
      <c r="B16" s="12"/>
      <c r="C16" s="13"/>
    </row>
    <row r="17" spans="1:28" x14ac:dyDescent="0.25">
      <c r="A17" s="11"/>
      <c r="B17" s="12"/>
      <c r="C17" s="13"/>
      <c r="L17" t="s">
        <v>17</v>
      </c>
    </row>
    <row r="18" spans="1:28" x14ac:dyDescent="0.25">
      <c r="A18" s="7"/>
      <c r="B18" s="8"/>
      <c r="C18" s="15"/>
    </row>
    <row r="19" spans="1:28" x14ac:dyDescent="0.25">
      <c r="A19" s="4"/>
      <c r="B19" s="5"/>
      <c r="C19" s="6"/>
      <c r="H19" t="s">
        <v>18</v>
      </c>
      <c r="I19" t="s">
        <v>19</v>
      </c>
      <c r="L19" t="s">
        <v>20</v>
      </c>
      <c r="P19" s="16" t="s">
        <v>21</v>
      </c>
      <c r="R19" s="16" t="s">
        <v>22</v>
      </c>
      <c r="S19" s="16">
        <v>7</v>
      </c>
      <c r="T19">
        <f>S19/S20</f>
        <v>3.5</v>
      </c>
      <c r="W19" t="s">
        <v>23</v>
      </c>
      <c r="AB19">
        <f>AVERAGE(H20:H25)</f>
        <v>3.5</v>
      </c>
    </row>
    <row r="20" spans="1:28" x14ac:dyDescent="0.25">
      <c r="B20" s="12" t="s">
        <v>24</v>
      </c>
      <c r="C20" s="13" t="s">
        <v>25</v>
      </c>
      <c r="H20">
        <v>1</v>
      </c>
      <c r="I20">
        <f>1/6</f>
        <v>0.16666666666666666</v>
      </c>
      <c r="J20">
        <f>(H20-$AB$19)^2</f>
        <v>6.25</v>
      </c>
      <c r="P20" s="17">
        <v>2</v>
      </c>
      <c r="R20" s="17">
        <v>2</v>
      </c>
      <c r="S20" s="18">
        <v>2</v>
      </c>
    </row>
    <row r="21" spans="1:28" x14ac:dyDescent="0.25">
      <c r="A21" s="11"/>
      <c r="B21" s="12"/>
      <c r="C21" s="13" t="s">
        <v>26</v>
      </c>
      <c r="D21">
        <f>1/6</f>
        <v>0.16666666666666666</v>
      </c>
      <c r="H21">
        <v>2</v>
      </c>
      <c r="I21">
        <f t="shared" ref="I21:I25" si="0">1/6</f>
        <v>0.16666666666666666</v>
      </c>
      <c r="J21">
        <f t="shared" ref="J21:J25" si="1">(H21-$AB$19)^2</f>
        <v>2.25</v>
      </c>
      <c r="L21" t="s">
        <v>27</v>
      </c>
      <c r="P21" s="19" t="s">
        <v>28</v>
      </c>
      <c r="R21" s="19" t="s">
        <v>29</v>
      </c>
      <c r="T21" s="19">
        <v>35</v>
      </c>
      <c r="U21">
        <f>T21/T22</f>
        <v>2.9166666666666665</v>
      </c>
      <c r="W21" t="s">
        <v>30</v>
      </c>
      <c r="AB21">
        <f>J26/6</f>
        <v>2.9166666666666665</v>
      </c>
    </row>
    <row r="22" spans="1:28" x14ac:dyDescent="0.25">
      <c r="A22" s="11"/>
      <c r="C22" s="13" t="s">
        <v>31</v>
      </c>
      <c r="D22">
        <f t="shared" ref="D22:D26" si="2">1/6</f>
        <v>0.16666666666666666</v>
      </c>
      <c r="H22">
        <v>3</v>
      </c>
      <c r="I22">
        <f t="shared" si="0"/>
        <v>0.16666666666666666</v>
      </c>
      <c r="J22">
        <f t="shared" si="1"/>
        <v>0.25</v>
      </c>
      <c r="P22">
        <v>12</v>
      </c>
      <c r="R22">
        <v>12</v>
      </c>
      <c r="T22">
        <v>12</v>
      </c>
    </row>
    <row r="23" spans="1:28" x14ac:dyDescent="0.25">
      <c r="A23" s="11"/>
      <c r="B23" s="12"/>
      <c r="C23" s="13" t="s">
        <v>32</v>
      </c>
      <c r="D23">
        <f t="shared" si="2"/>
        <v>0.16666666666666666</v>
      </c>
      <c r="H23">
        <v>4</v>
      </c>
      <c r="I23">
        <f t="shared" si="0"/>
        <v>0.16666666666666666</v>
      </c>
      <c r="J23">
        <f t="shared" si="1"/>
        <v>0.25</v>
      </c>
    </row>
    <row r="24" spans="1:28" x14ac:dyDescent="0.25">
      <c r="A24" s="11"/>
      <c r="B24" s="12"/>
      <c r="C24" s="13" t="s">
        <v>33</v>
      </c>
      <c r="D24">
        <f t="shared" si="2"/>
        <v>0.16666666666666666</v>
      </c>
      <c r="H24">
        <v>5</v>
      </c>
      <c r="I24">
        <f t="shared" si="0"/>
        <v>0.16666666666666666</v>
      </c>
      <c r="J24">
        <f t="shared" si="1"/>
        <v>2.25</v>
      </c>
    </row>
    <row r="25" spans="1:28" x14ac:dyDescent="0.25">
      <c r="A25" s="11"/>
      <c r="B25" s="12"/>
      <c r="C25" s="13" t="s">
        <v>34</v>
      </c>
      <c r="D25">
        <f t="shared" si="2"/>
        <v>0.16666666666666666</v>
      </c>
      <c r="H25">
        <v>6</v>
      </c>
      <c r="I25">
        <f t="shared" si="0"/>
        <v>0.16666666666666666</v>
      </c>
      <c r="J25">
        <f t="shared" si="1"/>
        <v>6.25</v>
      </c>
    </row>
    <row r="26" spans="1:28" x14ac:dyDescent="0.25">
      <c r="A26" s="11"/>
      <c r="B26" s="12"/>
      <c r="C26" s="13" t="s">
        <v>35</v>
      </c>
      <c r="D26">
        <f t="shared" si="2"/>
        <v>0.16666666666666666</v>
      </c>
      <c r="J26">
        <f>SUM(J20:J25)</f>
        <v>17.5</v>
      </c>
    </row>
    <row r="27" spans="1:28" x14ac:dyDescent="0.25">
      <c r="A27" s="11"/>
      <c r="B27" s="12"/>
      <c r="C27" s="13"/>
    </row>
    <row r="28" spans="1:28" x14ac:dyDescent="0.25">
      <c r="A28" s="11"/>
      <c r="B28" s="12"/>
      <c r="C28" s="13"/>
    </row>
    <row r="29" spans="1:28" x14ac:dyDescent="0.25">
      <c r="A29" s="11"/>
      <c r="B29" s="12"/>
      <c r="C29" s="13"/>
    </row>
    <row r="30" spans="1:28" x14ac:dyDescent="0.25">
      <c r="A30" s="7"/>
      <c r="B30" s="8"/>
      <c r="C30" s="15"/>
    </row>
    <row r="31" spans="1:28" ht="31.5" x14ac:dyDescent="0.5">
      <c r="A31" s="1" t="s">
        <v>36</v>
      </c>
      <c r="B31" s="2"/>
      <c r="C31" s="3"/>
    </row>
    <row r="32" spans="1:28" x14ac:dyDescent="0.25">
      <c r="A32" s="20"/>
      <c r="B32" s="21" t="s">
        <v>36</v>
      </c>
      <c r="C32" s="22" t="s">
        <v>37</v>
      </c>
    </row>
    <row r="33" spans="1:14" x14ac:dyDescent="0.25">
      <c r="A33" s="4"/>
      <c r="B33" s="5" t="s">
        <v>38</v>
      </c>
      <c r="C33" s="6" t="s">
        <v>39</v>
      </c>
    </row>
    <row r="34" spans="1:14" x14ac:dyDescent="0.25">
      <c r="A34" s="11"/>
      <c r="B34" s="12"/>
      <c r="C34" s="13" t="s">
        <v>40</v>
      </c>
    </row>
    <row r="35" spans="1:14" x14ac:dyDescent="0.25">
      <c r="A35" s="11"/>
      <c r="B35" s="12"/>
      <c r="C35" s="13" t="s">
        <v>41</v>
      </c>
    </row>
    <row r="36" spans="1:14" x14ac:dyDescent="0.25">
      <c r="A36" s="7"/>
      <c r="B36" s="8"/>
      <c r="C36" s="15" t="s">
        <v>42</v>
      </c>
    </row>
    <row r="37" spans="1:14" x14ac:dyDescent="0.25">
      <c r="A37" s="4"/>
      <c r="B37" s="5" t="s">
        <v>43</v>
      </c>
      <c r="C37" s="6" t="s">
        <v>44</v>
      </c>
    </row>
    <row r="38" spans="1:14" x14ac:dyDescent="0.25">
      <c r="A38" s="11"/>
      <c r="B38" s="12"/>
      <c r="C38" s="13" t="s">
        <v>45</v>
      </c>
      <c r="N38" t="s">
        <v>46</v>
      </c>
    </row>
    <row r="39" spans="1:14" x14ac:dyDescent="0.25">
      <c r="A39" s="11"/>
      <c r="B39" s="12"/>
      <c r="C39" s="13" t="s">
        <v>47</v>
      </c>
      <c r="N39" t="s">
        <v>48</v>
      </c>
    </row>
    <row r="40" spans="1:14" x14ac:dyDescent="0.25">
      <c r="A40" s="7"/>
      <c r="B40" s="8"/>
      <c r="C40" s="15" t="s">
        <v>49</v>
      </c>
      <c r="N40" t="s">
        <v>50</v>
      </c>
    </row>
    <row r="41" spans="1:14" x14ac:dyDescent="0.25">
      <c r="A41" s="4"/>
      <c r="B41" s="5" t="s">
        <v>51</v>
      </c>
      <c r="C41" s="23" t="s">
        <v>52</v>
      </c>
      <c r="N41" t="s">
        <v>53</v>
      </c>
    </row>
    <row r="42" spans="1:14" x14ac:dyDescent="0.25">
      <c r="A42" s="11"/>
      <c r="B42" s="12"/>
      <c r="C42" s="24" t="s">
        <v>54</v>
      </c>
      <c r="N42" t="s">
        <v>55</v>
      </c>
    </row>
    <row r="43" spans="1:14" x14ac:dyDescent="0.25">
      <c r="A43" s="11"/>
      <c r="B43" s="12"/>
      <c r="C43" s="13"/>
    </row>
    <row r="44" spans="1:14" ht="17.25" x14ac:dyDescent="0.25">
      <c r="A44" s="11"/>
      <c r="B44" s="12" t="s">
        <v>56</v>
      </c>
      <c r="C44" s="25" t="s">
        <v>57</v>
      </c>
    </row>
    <row r="45" spans="1:14" x14ac:dyDescent="0.25">
      <c r="A45" s="7"/>
      <c r="B45" s="8"/>
      <c r="C45" s="26" t="s">
        <v>58</v>
      </c>
    </row>
    <row r="46" spans="1:14" ht="75" customHeight="1" x14ac:dyDescent="0.25">
      <c r="A46" s="11"/>
      <c r="B46" s="12" t="s">
        <v>59</v>
      </c>
      <c r="C46" s="27" t="s">
        <v>60</v>
      </c>
    </row>
    <row r="47" spans="1:14" x14ac:dyDescent="0.25">
      <c r="A47" s="11"/>
      <c r="B47" s="12"/>
      <c r="C47" s="13"/>
      <c r="I47" t="s">
        <v>61</v>
      </c>
    </row>
    <row r="48" spans="1:14" x14ac:dyDescent="0.25">
      <c r="A48" s="11"/>
      <c r="B48" s="12"/>
      <c r="C48" s="13"/>
    </row>
    <row r="49" spans="1:9" x14ac:dyDescent="0.25">
      <c r="A49" s="11"/>
      <c r="B49" s="12"/>
      <c r="C49" s="13"/>
    </row>
    <row r="50" spans="1:9" x14ac:dyDescent="0.25">
      <c r="A50" s="11"/>
      <c r="B50" s="12"/>
      <c r="C50" s="13" t="s">
        <v>62</v>
      </c>
    </row>
    <row r="51" spans="1:9" x14ac:dyDescent="0.25">
      <c r="A51" s="11"/>
      <c r="B51" s="12"/>
      <c r="C51" s="13" t="s">
        <v>63</v>
      </c>
    </row>
    <row r="52" spans="1:9" x14ac:dyDescent="0.25">
      <c r="A52" s="4"/>
      <c r="B52" s="5" t="s">
        <v>64</v>
      </c>
      <c r="C52" s="6"/>
    </row>
    <row r="53" spans="1:9" x14ac:dyDescent="0.25">
      <c r="A53" s="11"/>
      <c r="B53" s="12"/>
      <c r="C53" s="28" t="s">
        <v>65</v>
      </c>
    </row>
    <row r="54" spans="1:9" x14ac:dyDescent="0.25">
      <c r="A54" s="11"/>
      <c r="B54" s="12"/>
      <c r="C54" s="13"/>
    </row>
    <row r="55" spans="1:9" x14ac:dyDescent="0.25">
      <c r="A55" s="11"/>
      <c r="B55" s="12"/>
      <c r="C55" s="13"/>
    </row>
    <row r="56" spans="1:9" x14ac:dyDescent="0.25">
      <c r="A56" s="11"/>
      <c r="B56" s="12"/>
      <c r="C56" s="13"/>
    </row>
    <row r="57" spans="1:9" x14ac:dyDescent="0.25">
      <c r="A57" s="11"/>
      <c r="B57" s="12"/>
      <c r="C57" s="29">
        <v>1</v>
      </c>
    </row>
    <row r="58" spans="1:9" x14ac:dyDescent="0.25">
      <c r="A58" s="11"/>
      <c r="B58" s="12"/>
      <c r="C58" s="13"/>
      <c r="E58" s="30"/>
    </row>
    <row r="59" spans="1:9" x14ac:dyDescent="0.25">
      <c r="A59" s="11"/>
      <c r="B59" s="12"/>
      <c r="C59" s="13"/>
    </row>
    <row r="60" spans="1:9" x14ac:dyDescent="0.25">
      <c r="A60" s="11"/>
      <c r="B60" s="12"/>
      <c r="C60" s="13"/>
    </row>
    <row r="61" spans="1:9" x14ac:dyDescent="0.25">
      <c r="A61" s="7"/>
      <c r="B61" s="8"/>
      <c r="C61" s="15"/>
    </row>
    <row r="62" spans="1:9" x14ac:dyDescent="0.25">
      <c r="A62" s="4"/>
      <c r="B62" s="5" t="s">
        <v>13</v>
      </c>
      <c r="C62" s="31" t="s">
        <v>66</v>
      </c>
    </row>
    <row r="63" spans="1:9" x14ac:dyDescent="0.25">
      <c r="A63" s="11"/>
      <c r="B63" s="12"/>
      <c r="C63" s="13"/>
      <c r="E63" t="s">
        <v>67</v>
      </c>
    </row>
    <row r="64" spans="1:9" x14ac:dyDescent="0.25">
      <c r="A64" s="11"/>
      <c r="B64" s="12" t="s">
        <v>68</v>
      </c>
      <c r="C64" s="13" t="s">
        <v>69</v>
      </c>
      <c r="D64">
        <f>1/(30-15)</f>
        <v>6.6666666666666666E-2</v>
      </c>
      <c r="E64">
        <v>15</v>
      </c>
      <c r="G64">
        <f>(E64-$I$64)^2</f>
        <v>56.25</v>
      </c>
      <c r="H64">
        <f>E64+E79</f>
        <v>45</v>
      </c>
      <c r="I64">
        <f>H64/2</f>
        <v>22.5</v>
      </c>
    </row>
    <row r="65" spans="1:10" x14ac:dyDescent="0.25">
      <c r="A65" s="11"/>
      <c r="B65" s="12"/>
      <c r="C65" s="13" t="s">
        <v>70</v>
      </c>
      <c r="E65">
        <v>16</v>
      </c>
      <c r="F65">
        <f t="shared" ref="F65:F79" si="3">1/(30-15)</f>
        <v>6.6666666666666666E-2</v>
      </c>
      <c r="G65">
        <f t="shared" ref="G65:G79" si="4">(E65-$I$64)^2</f>
        <v>42.25</v>
      </c>
      <c r="I65">
        <f>AVERAGE(E64:E79)</f>
        <v>22.5</v>
      </c>
    </row>
    <row r="66" spans="1:10" x14ac:dyDescent="0.25">
      <c r="A66" s="11"/>
      <c r="B66" s="12"/>
      <c r="C66" s="13" t="s">
        <v>71</v>
      </c>
      <c r="E66">
        <v>17</v>
      </c>
      <c r="F66">
        <f t="shared" si="3"/>
        <v>6.6666666666666666E-2</v>
      </c>
      <c r="G66">
        <f t="shared" si="4"/>
        <v>30.25</v>
      </c>
      <c r="I66">
        <f>(30-15)^2</f>
        <v>225</v>
      </c>
    </row>
    <row r="67" spans="1:10" x14ac:dyDescent="0.25">
      <c r="A67" s="11"/>
      <c r="B67" s="12"/>
      <c r="C67" s="32">
        <f>(30+15)/2</f>
        <v>22.5</v>
      </c>
      <c r="E67">
        <v>18</v>
      </c>
      <c r="F67">
        <f t="shared" si="3"/>
        <v>6.6666666666666666E-2</v>
      </c>
      <c r="G67">
        <f t="shared" si="4"/>
        <v>20.25</v>
      </c>
      <c r="I67">
        <v>12</v>
      </c>
      <c r="J67">
        <f>I66/I67</f>
        <v>18.75</v>
      </c>
    </row>
    <row r="68" spans="1:10" x14ac:dyDescent="0.25">
      <c r="A68" s="11"/>
      <c r="B68" s="12"/>
      <c r="C68" s="13" t="s">
        <v>72</v>
      </c>
      <c r="E68">
        <v>19</v>
      </c>
      <c r="F68">
        <f t="shared" si="3"/>
        <v>6.6666666666666666E-2</v>
      </c>
      <c r="G68">
        <f t="shared" si="4"/>
        <v>12.25</v>
      </c>
      <c r="J68">
        <f>G80/18</f>
        <v>18.888888888888889</v>
      </c>
    </row>
    <row r="69" spans="1:10" x14ac:dyDescent="0.25">
      <c r="A69" s="11"/>
      <c r="B69" s="12"/>
      <c r="C69" s="13" t="s">
        <v>73</v>
      </c>
      <c r="E69">
        <v>20</v>
      </c>
      <c r="F69">
        <f t="shared" si="3"/>
        <v>6.6666666666666666E-2</v>
      </c>
      <c r="G69">
        <f t="shared" si="4"/>
        <v>6.25</v>
      </c>
    </row>
    <row r="70" spans="1:10" x14ac:dyDescent="0.25">
      <c r="A70" s="11"/>
      <c r="B70" s="12"/>
      <c r="C70" s="32">
        <f>30-22.5</f>
        <v>7.5</v>
      </c>
      <c r="E70">
        <v>21</v>
      </c>
      <c r="F70">
        <f t="shared" si="3"/>
        <v>6.6666666666666666E-2</v>
      </c>
      <c r="G70">
        <f t="shared" si="4"/>
        <v>2.25</v>
      </c>
    </row>
    <row r="71" spans="1:10" x14ac:dyDescent="0.25">
      <c r="A71" s="11"/>
      <c r="B71" s="12"/>
      <c r="C71" s="13" t="s">
        <v>74</v>
      </c>
      <c r="E71">
        <v>22</v>
      </c>
      <c r="F71">
        <f t="shared" si="3"/>
        <v>6.6666666666666666E-2</v>
      </c>
      <c r="G71">
        <f t="shared" si="4"/>
        <v>0.25</v>
      </c>
    </row>
    <row r="72" spans="1:10" x14ac:dyDescent="0.25">
      <c r="A72" s="11"/>
      <c r="B72" s="12"/>
      <c r="C72" s="32">
        <f>D64*C70</f>
        <v>0.5</v>
      </c>
      <c r="E72">
        <v>23</v>
      </c>
      <c r="F72">
        <f t="shared" si="3"/>
        <v>6.6666666666666666E-2</v>
      </c>
      <c r="G72">
        <f t="shared" si="4"/>
        <v>0.25</v>
      </c>
    </row>
    <row r="73" spans="1:10" x14ac:dyDescent="0.25">
      <c r="A73" s="11"/>
      <c r="B73" s="12"/>
      <c r="C73" s="13"/>
      <c r="E73">
        <v>24</v>
      </c>
      <c r="F73">
        <f t="shared" si="3"/>
        <v>6.6666666666666666E-2</v>
      </c>
      <c r="G73">
        <f t="shared" si="4"/>
        <v>2.25</v>
      </c>
    </row>
    <row r="74" spans="1:10" x14ac:dyDescent="0.25">
      <c r="A74" s="11"/>
      <c r="B74" s="12"/>
      <c r="C74" s="33" t="s">
        <v>75</v>
      </c>
      <c r="E74">
        <v>25</v>
      </c>
      <c r="F74">
        <f t="shared" si="3"/>
        <v>6.6666666666666666E-2</v>
      </c>
      <c r="G74">
        <f t="shared" si="4"/>
        <v>6.25</v>
      </c>
    </row>
    <row r="75" spans="1:10" x14ac:dyDescent="0.25">
      <c r="A75" s="11"/>
      <c r="B75" s="12"/>
      <c r="C75" s="13"/>
      <c r="E75">
        <v>26</v>
      </c>
      <c r="F75">
        <f t="shared" si="3"/>
        <v>6.6666666666666666E-2</v>
      </c>
      <c r="G75">
        <f t="shared" si="4"/>
        <v>12.25</v>
      </c>
    </row>
    <row r="76" spans="1:10" x14ac:dyDescent="0.25">
      <c r="A76" s="11"/>
      <c r="B76" s="12"/>
      <c r="C76" s="13" t="s">
        <v>76</v>
      </c>
      <c r="E76">
        <v>27</v>
      </c>
      <c r="F76">
        <f t="shared" si="3"/>
        <v>6.6666666666666666E-2</v>
      </c>
      <c r="G76">
        <f t="shared" si="4"/>
        <v>20.25</v>
      </c>
    </row>
    <row r="77" spans="1:10" x14ac:dyDescent="0.25">
      <c r="A77" s="11"/>
      <c r="B77" s="12"/>
      <c r="C77" s="13" t="s">
        <v>77</v>
      </c>
      <c r="E77">
        <v>28</v>
      </c>
      <c r="F77">
        <f t="shared" si="3"/>
        <v>6.6666666666666666E-2</v>
      </c>
      <c r="G77">
        <f t="shared" si="4"/>
        <v>30.25</v>
      </c>
    </row>
    <row r="78" spans="1:10" x14ac:dyDescent="0.25">
      <c r="A78" s="11"/>
      <c r="B78" s="12"/>
      <c r="C78" s="32">
        <f>30-20</f>
        <v>10</v>
      </c>
      <c r="E78">
        <v>29</v>
      </c>
      <c r="F78">
        <f t="shared" si="3"/>
        <v>6.6666666666666666E-2</v>
      </c>
      <c r="G78">
        <f t="shared" si="4"/>
        <v>42.25</v>
      </c>
    </row>
    <row r="79" spans="1:10" x14ac:dyDescent="0.25">
      <c r="A79" s="11"/>
      <c r="B79" s="12"/>
      <c r="C79" s="13" t="s">
        <v>74</v>
      </c>
      <c r="E79">
        <v>30</v>
      </c>
      <c r="F79">
        <f t="shared" si="3"/>
        <v>6.6666666666666666E-2</v>
      </c>
      <c r="G79">
        <f t="shared" si="4"/>
        <v>56.25</v>
      </c>
    </row>
    <row r="80" spans="1:10" x14ac:dyDescent="0.25">
      <c r="A80" s="11"/>
      <c r="B80" s="12"/>
      <c r="C80" s="13" t="s">
        <v>78</v>
      </c>
      <c r="G80">
        <f>SUM(G64:G79)</f>
        <v>340</v>
      </c>
    </row>
    <row r="81" spans="1:3" x14ac:dyDescent="0.25">
      <c r="A81" s="7"/>
      <c r="B81" s="8"/>
      <c r="C81" s="26">
        <f>C78*D64</f>
        <v>0.66666666666666663</v>
      </c>
    </row>
    <row r="82" spans="1:3" x14ac:dyDescent="0.25">
      <c r="A82" s="12"/>
      <c r="B82" s="12"/>
      <c r="C82" s="12"/>
    </row>
  </sheetData>
  <mergeCells count="3">
    <mergeCell ref="A1:C1"/>
    <mergeCell ref="A6:C6"/>
    <mergeCell ref="A31:C3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025" r:id="rId3">
          <objectPr defaultSize="0" autoPict="0" r:id="rId4">
            <anchor moveWithCells="1">
              <from>
                <xdr:col>1</xdr:col>
                <xdr:colOff>590550</xdr:colOff>
                <xdr:row>12</xdr:row>
                <xdr:rowOff>104775</xdr:rowOff>
              </from>
              <to>
                <xdr:col>1</xdr:col>
                <xdr:colOff>885825</xdr:colOff>
                <xdr:row>16</xdr:row>
                <xdr:rowOff>28575</xdr:rowOff>
              </to>
            </anchor>
          </objectPr>
        </oleObject>
      </mc:Choice>
      <mc:Fallback>
        <oleObject progId="Acrobat Document" dvAspect="DVASPECT_ICON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2021-04-03T21:06:29Z</dcterms:modified>
</cp:coreProperties>
</file>