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1" l="1"/>
  <c r="E18" i="1"/>
  <c r="O17" i="1"/>
  <c r="W9" i="1"/>
  <c r="G7" i="1"/>
  <c r="W4" i="1"/>
  <c r="W5" i="1" s="1"/>
  <c r="W7" i="1" s="1"/>
  <c r="W8" i="1" s="1"/>
</calcChain>
</file>

<file path=xl/sharedStrings.xml><?xml version="1.0" encoding="utf-8"?>
<sst xmlns="http://schemas.openxmlformats.org/spreadsheetml/2006/main" count="59" uniqueCount="52">
  <si>
    <t>Confidence Interval, Significance Level &amp; Confidence Level</t>
  </si>
  <si>
    <t>Example: Computing Confidence Interval for Known Parameter. N=(μ,σ)</t>
  </si>
  <si>
    <t>Confidence Interval</t>
  </si>
  <si>
    <t>Find an average salary of a Data Scientist.</t>
  </si>
  <si>
    <r>
      <t>A confidence interval is a</t>
    </r>
    <r>
      <rPr>
        <sz val="11"/>
        <color rgb="FFFF0000"/>
        <rFont val="Calibri"/>
        <family val="2"/>
        <scheme val="minor"/>
      </rPr>
      <t xml:space="preserve"> range of values we are fairly sure our true value lies in</t>
    </r>
    <r>
      <rPr>
        <sz val="11"/>
        <color theme="1"/>
        <rFont val="Calibri"/>
        <family val="2"/>
        <scheme val="minor"/>
      </rPr>
      <t>.</t>
    </r>
  </si>
  <si>
    <t xml:space="preserve">Sample Mean </t>
  </si>
  <si>
    <t>Confidence Level</t>
  </si>
  <si>
    <r>
      <t>1-</t>
    </r>
    <r>
      <rPr>
        <sz val="11"/>
        <color theme="1"/>
        <rFont val="Calibri"/>
        <family val="2"/>
      </rPr>
      <t>α</t>
    </r>
  </si>
  <si>
    <t>Two-Tailed Test</t>
  </si>
  <si>
    <t>Formula for Confidence Interval is</t>
  </si>
  <si>
    <t>[Point Estimate - Reliability factor*Standard Error, Point Estimate + Reliability factor*Standard Error]</t>
  </si>
  <si>
    <t>Sample n</t>
  </si>
  <si>
    <t>Significance level</t>
  </si>
  <si>
    <t>α</t>
  </si>
  <si>
    <t>Z</t>
  </si>
  <si>
    <t>Alpha</t>
  </si>
  <si>
    <t>Eaxmple</t>
  </si>
  <si>
    <t>What the average meal of the Restaurant in the London City ?</t>
  </si>
  <si>
    <t>Population Std Dev</t>
  </si>
  <si>
    <t>Z value at 5% Alpha</t>
  </si>
  <si>
    <t>Visiting 5% of the Restaurant in the City</t>
  </si>
  <si>
    <t>Standard Error</t>
  </si>
  <si>
    <t>Z @</t>
  </si>
  <si>
    <t>If We say the average price is pound 22.50 i.e point estimate but it can be between Pound 20 to Pound 25 So it is safer to say that it is between 20 to 25 pound</t>
  </si>
  <si>
    <r>
      <t xml:space="preserve">Std Dev / </t>
    </r>
    <r>
      <rPr>
        <sz val="11"/>
        <color theme="1"/>
        <rFont val="Calibri"/>
        <family val="2"/>
      </rPr>
      <t>√n</t>
    </r>
  </si>
  <si>
    <t>1 - 0.025</t>
  </si>
  <si>
    <t>A confidence interval is much more accurate then point estimate</t>
  </si>
  <si>
    <t>1.9 + 0.06</t>
  </si>
  <si>
    <t>In which situation where Confidence Interval compute ?</t>
  </si>
  <si>
    <t>1. Population Variance Known 2. Population Variance Unknown</t>
  </si>
  <si>
    <t>Significance Level - α</t>
  </si>
  <si>
    <t xml:space="preserve">Formula: </t>
  </si>
  <si>
    <t>Significance Level</t>
  </si>
  <si>
    <r>
      <t xml:space="preserve">It is a area in the graph where We are unsure which is denoted by </t>
    </r>
    <r>
      <rPr>
        <sz val="11"/>
        <color theme="1"/>
        <rFont val="Calibri"/>
        <family val="2"/>
      </rPr>
      <t>α</t>
    </r>
  </si>
  <si>
    <t>[ x̄ - Z at α/2 x Standard Error]</t>
  </si>
  <si>
    <t>[ x̄ + Z at α/2 x Standard Error]</t>
  </si>
  <si>
    <t>Standard Significance Level</t>
  </si>
  <si>
    <t>0.1, 0.01,0.05</t>
  </si>
  <si>
    <t>Confidence Level - 1-α</t>
  </si>
  <si>
    <r>
      <t xml:space="preserve">
It is a area in the graph where We are sure which is denoted by 1-</t>
    </r>
    <r>
      <rPr>
        <sz val="11"/>
        <color theme="1"/>
        <rFont val="Calibri"/>
        <family val="2"/>
      </rPr>
      <t>α</t>
    </r>
  </si>
  <si>
    <t>Reliability factor</t>
  </si>
  <si>
    <r>
      <t>Z*</t>
    </r>
    <r>
      <rPr>
        <u/>
        <sz val="11"/>
        <color theme="1"/>
        <rFont val="Calibri"/>
        <family val="2"/>
      </rPr>
      <t>α</t>
    </r>
  </si>
  <si>
    <t>0.9,0.99,0.95</t>
  </si>
  <si>
    <t>0&lt;=Alpha&lt;=1 i.e. Alpha range between 0 to 1</t>
  </si>
  <si>
    <r>
      <t>100200 - 1.96*15000/</t>
    </r>
    <r>
      <rPr>
        <sz val="11"/>
        <color theme="1"/>
        <rFont val="Calibri"/>
        <family val="2"/>
      </rPr>
      <t>√30</t>
    </r>
    <r>
      <rPr>
        <sz val="11"/>
        <color theme="1"/>
        <rFont val="Calibri"/>
        <family val="2"/>
        <scheme val="minor"/>
      </rPr>
      <t>, 10200 + 1.96*15000/√30</t>
    </r>
  </si>
  <si>
    <t>Why We can't say 100% Confident ?</t>
  </si>
  <si>
    <t>First of all If We are 100% connfident then We have to make study 100% i.e. study of entire population but We are studying on sample and in which We unsure about a Population parameter.</t>
  </si>
  <si>
    <t>We are 95% confident that the average salary will be in the interval [94832 - 105568]</t>
  </si>
  <si>
    <t>Table</t>
  </si>
  <si>
    <t>Alpha             Confidence Level</t>
  </si>
  <si>
    <t>5%                       95%</t>
  </si>
  <si>
    <t>1%                       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</si>
</sst>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sz val="24"/>
      <color theme="1"/>
      <name val="Calibri"/>
      <family val="2"/>
      <scheme val="minor"/>
    </font>
    <font>
      <sz val="11"/>
      <color theme="1"/>
      <name val="Calibri"/>
      <family val="2"/>
    </font>
    <font>
      <b/>
      <sz val="9.9"/>
      <color rgb="FF000000"/>
      <name val="Arial"/>
      <family val="2"/>
    </font>
    <font>
      <sz val="9.9"/>
      <color rgb="FF000000"/>
      <name val="Arial"/>
      <family val="2"/>
    </font>
    <font>
      <u/>
      <sz val="11"/>
      <color theme="1"/>
      <name val="Calibri"/>
      <family val="2"/>
      <scheme val="minor"/>
    </font>
    <font>
      <u/>
      <sz val="11"/>
      <color theme="1"/>
      <name val="Calibri"/>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9" fontId="0" fillId="2" borderId="5" xfId="0" applyNumberFormat="1" applyFill="1" applyBorder="1"/>
    <xf numFmtId="0" fontId="0" fillId="2" borderId="9" xfId="0" applyFill="1" applyBorder="1"/>
    <xf numFmtId="0" fontId="5" fillId="2" borderId="10" xfId="0" applyFont="1" applyFill="1" applyBorder="1" applyAlignment="1">
      <alignment horizontal="center" vertical="center" wrapText="1"/>
    </xf>
    <xf numFmtId="0" fontId="0" fillId="2" borderId="6" xfId="0" applyFill="1" applyBorder="1"/>
    <xf numFmtId="0" fontId="0" fillId="0" borderId="1" xfId="0" applyBorder="1"/>
    <xf numFmtId="0" fontId="0" fillId="0" borderId="2" xfId="0" applyBorder="1"/>
    <xf numFmtId="0" fontId="0" fillId="0" borderId="3" xfId="0" applyBorder="1"/>
    <xf numFmtId="9" fontId="0" fillId="2" borderId="2" xfId="0" applyNumberFormat="1" applyFill="1" applyBorder="1"/>
    <xf numFmtId="0" fontId="0" fillId="2" borderId="10" xfId="0" applyFill="1" applyBorder="1"/>
    <xf numFmtId="0" fontId="5" fillId="2" borderId="10" xfId="0" applyFont="1" applyFill="1" applyBorder="1" applyAlignment="1">
      <alignment horizontal="center" vertical="center" wrapText="1"/>
    </xf>
    <xf numFmtId="0" fontId="0" fillId="2" borderId="7" xfId="0" applyFill="1" applyBorder="1"/>
    <xf numFmtId="0" fontId="0" fillId="2" borderId="0" xfId="0" applyFill="1" applyBorder="1"/>
    <xf numFmtId="9" fontId="0" fillId="2" borderId="0" xfId="0" applyNumberFormat="1" applyFill="1" applyBorder="1"/>
    <xf numFmtId="0" fontId="0" fillId="2" borderId="8" xfId="0" applyFill="1" applyBorder="1"/>
    <xf numFmtId="0" fontId="6" fillId="2" borderId="10" xfId="0" applyFont="1" applyFill="1" applyBorder="1" applyAlignment="1">
      <alignment horizontal="center" vertical="center" wrapText="1"/>
    </xf>
    <xf numFmtId="1" fontId="0" fillId="2" borderId="8" xfId="0" applyNumberFormat="1" applyFill="1" applyBorder="1"/>
    <xf numFmtId="0" fontId="0" fillId="0" borderId="8" xfId="0" applyBorder="1" applyAlignment="1">
      <alignment horizontal="left" wrapText="1"/>
    </xf>
    <xf numFmtId="0" fontId="0" fillId="2" borderId="11" xfId="0" applyFill="1" applyBorder="1"/>
    <xf numFmtId="0" fontId="0" fillId="2" borderId="12" xfId="0" applyFill="1" applyBorder="1"/>
    <xf numFmtId="0" fontId="0" fillId="2" borderId="13" xfId="0" applyFill="1" applyBorder="1"/>
    <xf numFmtId="0" fontId="0" fillId="0" borderId="11" xfId="0" applyBorder="1"/>
    <xf numFmtId="0" fontId="0" fillId="0" borderId="12" xfId="0" applyBorder="1"/>
    <xf numFmtId="0" fontId="0" fillId="0" borderId="13" xfId="0" applyBorder="1"/>
    <xf numFmtId="0" fontId="2" fillId="0" borderId="0" xfId="0" applyFont="1" applyBorder="1"/>
    <xf numFmtId="0" fontId="0" fillId="0" borderId="2" xfId="0" applyBorder="1" applyAlignment="1">
      <alignment wrapText="1"/>
    </xf>
    <xf numFmtId="0" fontId="0" fillId="0" borderId="3" xfId="0" applyFill="1" applyBorder="1"/>
    <xf numFmtId="0" fontId="2" fillId="0" borderId="0" xfId="0" applyFont="1" applyAlignment="1">
      <alignment horizontal="center"/>
    </xf>
    <xf numFmtId="0" fontId="2" fillId="0" borderId="0" xfId="0" applyFont="1"/>
    <xf numFmtId="0" fontId="0" fillId="0" borderId="6" xfId="0" applyBorder="1" applyAlignment="1">
      <alignment wrapText="1"/>
    </xf>
    <xf numFmtId="0" fontId="7" fillId="0" borderId="0" xfId="0" applyFont="1" applyBorder="1" applyAlignment="1">
      <alignment horizontal="center"/>
    </xf>
    <xf numFmtId="0" fontId="0" fillId="0" borderId="0" xfId="0" applyBorder="1" applyAlignment="1">
      <alignment horizontal="center"/>
    </xf>
    <xf numFmtId="1" fontId="0" fillId="0" borderId="0" xfId="0" applyNumberFormat="1"/>
    <xf numFmtId="0" fontId="0" fillId="0" borderId="0" xfId="0" applyBorder="1" applyAlignment="1">
      <alignment vertical="center"/>
    </xf>
    <xf numFmtId="0" fontId="0" fillId="0" borderId="8"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tabSelected="1" workbookViewId="0">
      <selection sqref="A1:XFD1048576"/>
    </sheetView>
  </sheetViews>
  <sheetFormatPr defaultRowHeight="15" x14ac:dyDescent="0.25"/>
  <cols>
    <col min="2" max="2" width="34" customWidth="1"/>
    <col min="3" max="3" width="127" customWidth="1"/>
    <col min="7" max="7" width="9.5703125" bestFit="1" customWidth="1"/>
    <col min="8" max="8" width="13.140625" customWidth="1"/>
  </cols>
  <sheetData>
    <row r="1" spans="1:23" ht="31.5" x14ac:dyDescent="0.5">
      <c r="A1" s="1" t="s">
        <v>0</v>
      </c>
      <c r="B1" s="2"/>
      <c r="C1" s="3"/>
      <c r="E1" t="s">
        <v>1</v>
      </c>
    </row>
    <row r="2" spans="1:23" ht="31.5" x14ac:dyDescent="0.5">
      <c r="A2" s="1" t="s">
        <v>2</v>
      </c>
      <c r="B2" s="2"/>
      <c r="C2" s="3"/>
      <c r="E2" t="s">
        <v>3</v>
      </c>
    </row>
    <row r="3" spans="1:23" x14ac:dyDescent="0.25">
      <c r="A3" s="4"/>
      <c r="B3" s="5" t="s">
        <v>2</v>
      </c>
      <c r="C3" s="6" t="s">
        <v>4</v>
      </c>
    </row>
    <row r="4" spans="1:23" ht="15.75" customHeight="1" x14ac:dyDescent="0.25">
      <c r="A4" s="7"/>
      <c r="B4" s="8"/>
      <c r="C4" s="9"/>
      <c r="E4" s="10" t="s">
        <v>5</v>
      </c>
      <c r="F4" s="11"/>
      <c r="G4" s="12">
        <v>100200</v>
      </c>
      <c r="I4" s="13" t="s">
        <v>6</v>
      </c>
      <c r="J4" s="14"/>
      <c r="K4" s="15">
        <v>0.95</v>
      </c>
      <c r="L4" s="16" t="s">
        <v>7</v>
      </c>
      <c r="M4" s="8"/>
      <c r="N4" s="8"/>
      <c r="O4" s="8"/>
      <c r="Q4" s="17" t="s">
        <v>8</v>
      </c>
      <c r="R4" s="17"/>
      <c r="T4" s="13" t="s">
        <v>2</v>
      </c>
      <c r="U4" s="14"/>
      <c r="V4" s="15">
        <v>0.95</v>
      </c>
      <c r="W4" s="18">
        <f>1-5/100</f>
        <v>0.95</v>
      </c>
    </row>
    <row r="5" spans="1:23" x14ac:dyDescent="0.25">
      <c r="A5" s="19"/>
      <c r="B5" s="20" t="s">
        <v>9</v>
      </c>
      <c r="C5" s="21" t="s">
        <v>10</v>
      </c>
      <c r="E5" s="10" t="s">
        <v>11</v>
      </c>
      <c r="F5" s="11"/>
      <c r="G5" s="12">
        <v>30</v>
      </c>
      <c r="H5" s="8"/>
      <c r="I5" s="10" t="s">
        <v>12</v>
      </c>
      <c r="J5" s="11"/>
      <c r="K5" s="22">
        <v>0.05</v>
      </c>
      <c r="L5" s="23" t="s">
        <v>13</v>
      </c>
      <c r="M5" s="8"/>
      <c r="N5" s="8"/>
      <c r="O5" s="8"/>
      <c r="Q5" s="24" t="s">
        <v>13</v>
      </c>
      <c r="R5" s="24" t="s">
        <v>14</v>
      </c>
      <c r="T5" s="25" t="s">
        <v>15</v>
      </c>
      <c r="U5" s="26"/>
      <c r="V5" s="27">
        <v>0.05</v>
      </c>
      <c r="W5" s="28">
        <f>1-W4</f>
        <v>5.0000000000000044E-2</v>
      </c>
    </row>
    <row r="6" spans="1:23" x14ac:dyDescent="0.25">
      <c r="A6" s="4"/>
      <c r="B6" s="5" t="s">
        <v>16</v>
      </c>
      <c r="C6" s="6" t="s">
        <v>17</v>
      </c>
      <c r="E6" s="10" t="s">
        <v>18</v>
      </c>
      <c r="F6" s="11"/>
      <c r="G6" s="12">
        <v>15000</v>
      </c>
      <c r="H6" s="8"/>
      <c r="I6" s="10" t="s">
        <v>19</v>
      </c>
      <c r="J6" s="11"/>
      <c r="K6" s="11">
        <v>1.96</v>
      </c>
      <c r="L6" s="23"/>
      <c r="Q6" s="29">
        <v>0.2</v>
      </c>
      <c r="R6" s="29">
        <v>1.282</v>
      </c>
      <c r="T6" s="25"/>
      <c r="U6" s="26"/>
      <c r="V6" s="26"/>
      <c r="W6" s="28"/>
    </row>
    <row r="7" spans="1:23" x14ac:dyDescent="0.25">
      <c r="A7" s="7"/>
      <c r="B7" s="8"/>
      <c r="C7" s="9" t="s">
        <v>20</v>
      </c>
      <c r="E7" s="25" t="s">
        <v>21</v>
      </c>
      <c r="F7" s="26"/>
      <c r="G7" s="30">
        <f>15000/SQRT(30)</f>
        <v>2738.6127875258308</v>
      </c>
      <c r="I7" s="8"/>
      <c r="J7" s="8"/>
      <c r="K7" s="8"/>
      <c r="L7" s="8"/>
      <c r="M7" s="8"/>
      <c r="N7" s="8"/>
      <c r="O7" s="8"/>
      <c r="Q7" s="29">
        <v>0.1</v>
      </c>
      <c r="R7" s="29">
        <v>1.645</v>
      </c>
      <c r="T7" s="25" t="s">
        <v>22</v>
      </c>
      <c r="U7" s="26"/>
      <c r="V7" s="26"/>
      <c r="W7" s="28">
        <f>W5/2</f>
        <v>2.5000000000000022E-2</v>
      </c>
    </row>
    <row r="8" spans="1:23" ht="30" x14ac:dyDescent="0.25">
      <c r="A8" s="7"/>
      <c r="B8" s="8"/>
      <c r="C8" s="31" t="s">
        <v>23</v>
      </c>
      <c r="E8" s="32" t="s">
        <v>24</v>
      </c>
      <c r="F8" s="33"/>
      <c r="G8" s="34"/>
      <c r="O8" s="8"/>
      <c r="Q8" s="29">
        <v>0.05</v>
      </c>
      <c r="R8" s="29">
        <v>1.96</v>
      </c>
      <c r="T8" s="25" t="s">
        <v>25</v>
      </c>
      <c r="U8" s="26"/>
      <c r="V8" s="26"/>
      <c r="W8" s="28">
        <f>1-W7</f>
        <v>0.97499999999999998</v>
      </c>
    </row>
    <row r="9" spans="1:23" x14ac:dyDescent="0.25">
      <c r="A9" s="35"/>
      <c r="B9" s="36"/>
      <c r="C9" s="37" t="s">
        <v>26</v>
      </c>
      <c r="E9" s="38"/>
      <c r="F9" s="8"/>
      <c r="H9" s="8"/>
      <c r="I9" s="8"/>
      <c r="J9" s="8"/>
      <c r="K9" s="8"/>
      <c r="L9" s="8"/>
      <c r="M9" s="8"/>
      <c r="N9" s="8"/>
      <c r="O9" s="8"/>
      <c r="Q9" s="29">
        <v>0.01</v>
      </c>
      <c r="R9" s="29">
        <v>2.5760000000000001</v>
      </c>
      <c r="T9" s="32" t="s">
        <v>14</v>
      </c>
      <c r="U9" s="33"/>
      <c r="V9" s="33" t="s">
        <v>27</v>
      </c>
      <c r="W9" s="34">
        <f>1.9 + 0.06</f>
        <v>1.96</v>
      </c>
    </row>
    <row r="10" spans="1:23" ht="30" x14ac:dyDescent="0.25">
      <c r="A10" s="19"/>
      <c r="B10" s="39" t="s">
        <v>28</v>
      </c>
      <c r="C10" s="40" t="s">
        <v>29</v>
      </c>
      <c r="O10" s="8"/>
      <c r="Q10" s="29">
        <v>1E-3</v>
      </c>
      <c r="R10" s="29">
        <v>3.2909999999999999</v>
      </c>
    </row>
    <row r="11" spans="1:23" ht="31.5" x14ac:dyDescent="0.5">
      <c r="A11" s="1" t="s">
        <v>30</v>
      </c>
      <c r="B11" s="2"/>
      <c r="C11" s="3"/>
      <c r="E11" s="23" t="s">
        <v>31</v>
      </c>
      <c r="F11" s="38" t="s">
        <v>10</v>
      </c>
      <c r="G11" s="38"/>
      <c r="H11" s="38"/>
      <c r="I11" s="38"/>
      <c r="J11" s="38"/>
      <c r="K11" s="38"/>
      <c r="L11" s="38"/>
      <c r="M11" s="38"/>
      <c r="N11" s="38"/>
      <c r="O11" s="38"/>
      <c r="Q11" s="29">
        <v>1E-4</v>
      </c>
      <c r="R11" s="29">
        <v>3.81</v>
      </c>
    </row>
    <row r="12" spans="1:23" x14ac:dyDescent="0.25">
      <c r="A12" s="4"/>
      <c r="B12" s="5" t="s">
        <v>32</v>
      </c>
      <c r="C12" s="6" t="s">
        <v>33</v>
      </c>
      <c r="E12" s="8"/>
      <c r="F12" s="38" t="s">
        <v>34</v>
      </c>
      <c r="G12" s="38"/>
      <c r="H12" s="38"/>
      <c r="I12" s="38" t="s">
        <v>35</v>
      </c>
      <c r="J12" s="38"/>
      <c r="K12" s="38"/>
      <c r="L12" s="38"/>
      <c r="M12" s="38"/>
      <c r="N12" s="38"/>
      <c r="O12" s="38"/>
    </row>
    <row r="13" spans="1:23" x14ac:dyDescent="0.25">
      <c r="A13" s="35"/>
      <c r="B13" s="36" t="s">
        <v>36</v>
      </c>
      <c r="C13" s="37" t="s">
        <v>37</v>
      </c>
      <c r="F13" s="41"/>
      <c r="G13" s="42"/>
      <c r="H13" s="42"/>
      <c r="I13" s="41"/>
      <c r="J13" s="42"/>
      <c r="K13" s="42"/>
      <c r="L13" s="42"/>
      <c r="M13" s="38"/>
      <c r="N13" s="38"/>
      <c r="O13" s="42"/>
    </row>
    <row r="14" spans="1:23" ht="31.5" x14ac:dyDescent="0.5">
      <c r="A14" s="1" t="s">
        <v>38</v>
      </c>
      <c r="B14" s="2"/>
      <c r="C14" s="3"/>
      <c r="E14" s="38"/>
      <c r="F14" s="38"/>
      <c r="G14" s="38"/>
      <c r="H14" s="38"/>
      <c r="I14" s="38"/>
      <c r="J14" s="38"/>
      <c r="K14" s="38"/>
      <c r="L14" s="38"/>
      <c r="M14" s="38"/>
      <c r="N14" s="38"/>
      <c r="O14" s="38"/>
      <c r="Q14" s="29">
        <v>1E-4</v>
      </c>
      <c r="R14" s="29">
        <v>3.81</v>
      </c>
    </row>
    <row r="15" spans="1:23" ht="30" x14ac:dyDescent="0.25">
      <c r="A15" s="4"/>
      <c r="B15" s="5" t="s">
        <v>6</v>
      </c>
      <c r="C15" s="43" t="s">
        <v>39</v>
      </c>
      <c r="E15" s="8" t="s">
        <v>40</v>
      </c>
      <c r="F15" s="8"/>
      <c r="G15" s="44" t="s">
        <v>41</v>
      </c>
      <c r="H15" s="8"/>
      <c r="I15" s="8"/>
      <c r="J15" s="8"/>
      <c r="K15" s="8"/>
      <c r="L15" s="8"/>
      <c r="M15" s="8"/>
      <c r="N15" s="8"/>
    </row>
    <row r="16" spans="1:23" x14ac:dyDescent="0.25">
      <c r="A16" s="7"/>
      <c r="B16" s="8" t="s">
        <v>36</v>
      </c>
      <c r="C16" s="9" t="s">
        <v>42</v>
      </c>
      <c r="E16" s="8"/>
      <c r="F16" s="8"/>
      <c r="G16" s="45">
        <v>2</v>
      </c>
      <c r="H16" s="8"/>
      <c r="I16" s="8"/>
      <c r="J16" s="8"/>
      <c r="K16" s="8"/>
      <c r="L16" s="8"/>
      <c r="O16">
        <v>0.01</v>
      </c>
    </row>
    <row r="17" spans="1:15" x14ac:dyDescent="0.25">
      <c r="A17" s="35"/>
      <c r="B17" s="36"/>
      <c r="C17" s="37" t="s">
        <v>43</v>
      </c>
      <c r="E17" t="s">
        <v>44</v>
      </c>
      <c r="O17">
        <f>O16/2</f>
        <v>5.0000000000000001E-3</v>
      </c>
    </row>
    <row r="18" spans="1:15" x14ac:dyDescent="0.25">
      <c r="A18" s="4"/>
      <c r="B18" s="5"/>
      <c r="C18" s="6"/>
      <c r="E18" s="46">
        <f>100200-(1.96*(15000/SQRT(30)))</f>
        <v>94832.318936449374</v>
      </c>
      <c r="F18" s="46">
        <f>100200+(1.96*(15000/SQRT(30)))</f>
        <v>105567.68106355063</v>
      </c>
    </row>
    <row r="19" spans="1:15" ht="30" x14ac:dyDescent="0.25">
      <c r="A19" s="7"/>
      <c r="B19" s="47" t="s">
        <v>45</v>
      </c>
      <c r="C19" s="48" t="s">
        <v>46</v>
      </c>
    </row>
    <row r="20" spans="1:15" x14ac:dyDescent="0.25">
      <c r="A20" s="7"/>
      <c r="B20" s="8"/>
      <c r="C20" s="9"/>
      <c r="E20" t="s">
        <v>47</v>
      </c>
    </row>
    <row r="21" spans="1:15" x14ac:dyDescent="0.25">
      <c r="A21" s="7"/>
      <c r="B21" s="8" t="s">
        <v>48</v>
      </c>
      <c r="C21" s="9" t="s">
        <v>49</v>
      </c>
    </row>
    <row r="22" spans="1:15" x14ac:dyDescent="0.25">
      <c r="A22" s="7"/>
      <c r="B22" s="8"/>
      <c r="C22" s="9" t="s">
        <v>50</v>
      </c>
    </row>
    <row r="23" spans="1:15" x14ac:dyDescent="0.25">
      <c r="A23" s="35"/>
      <c r="B23" s="36"/>
      <c r="C23" s="37" t="s">
        <v>51</v>
      </c>
    </row>
  </sheetData>
  <mergeCells count="5">
    <mergeCell ref="A1:C1"/>
    <mergeCell ref="A2:C2"/>
    <mergeCell ref="Q4:R4"/>
    <mergeCell ref="A11:C11"/>
    <mergeCell ref="A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2021-04-03T21:12:03Z</dcterms:modified>
</cp:coreProperties>
</file>