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jpeg" ContentType="image/jpeg"/>
  <Default Extension="xls" ContentType="application/vnd.ms-excel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firstSheet="1" activeTab="8"/>
  </bookViews>
  <sheets>
    <sheet name="Index" sheetId="9" r:id="rId1"/>
    <sheet name="Hypothesis Test" sheetId="1" r:id="rId2"/>
    <sheet name="Z Test" sheetId="6" r:id="rId3"/>
    <sheet name="T Test" sheetId="2" r:id="rId4"/>
    <sheet name="F Test" sheetId="7" r:id="rId5"/>
    <sheet name="Chi Square Test" sheetId="8" r:id="rId6"/>
    <sheet name="Sheet3" sheetId="4" r:id="rId7"/>
    <sheet name="Sheet4" sheetId="5" r:id="rId8"/>
    <sheet name="Sheet1" sheetId="10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4" i="10" l="1"/>
  <c r="F59" i="10"/>
  <c r="B27" i="7" l="1"/>
  <c r="B26" i="7"/>
  <c r="D16" i="5"/>
  <c r="E4" i="5"/>
  <c r="E17" i="5"/>
  <c r="I22" i="5"/>
  <c r="I20" i="5"/>
  <c r="G20" i="5"/>
  <c r="G19" i="5"/>
  <c r="E20" i="5"/>
  <c r="D20" i="5"/>
  <c r="D19" i="5"/>
  <c r="D17" i="5"/>
  <c r="E13" i="5"/>
  <c r="E12" i="5"/>
  <c r="E11" i="5"/>
  <c r="E10" i="5"/>
  <c r="E9" i="5"/>
  <c r="E8" i="5"/>
  <c r="E7" i="5"/>
  <c r="E6" i="5"/>
  <c r="E14" i="5" s="1"/>
  <c r="E5" i="5"/>
  <c r="D13" i="5"/>
  <c r="D14" i="5"/>
  <c r="D12" i="5"/>
  <c r="D11" i="5"/>
  <c r="D10" i="5"/>
  <c r="D9" i="5"/>
  <c r="D8" i="5"/>
  <c r="D7" i="5"/>
  <c r="D6" i="5"/>
  <c r="D5" i="5"/>
  <c r="D4" i="5"/>
</calcChain>
</file>

<file path=xl/sharedStrings.xml><?xml version="1.0" encoding="utf-8"?>
<sst xmlns="http://schemas.openxmlformats.org/spreadsheetml/2006/main" count="341" uniqueCount="293">
  <si>
    <t>Hypothesis Testing</t>
  </si>
  <si>
    <t>Z Value</t>
  </si>
  <si>
    <t>Measure of standard deviation i.e. how many standard deviation away from mean is the observed value.</t>
  </si>
  <si>
    <t>P Value</t>
  </si>
  <si>
    <t>It is a Probability Value which is associates with Z value in Z table of Standard Normal Distribution</t>
  </si>
  <si>
    <t>Z Value Formula</t>
  </si>
  <si>
    <r>
      <rPr>
        <sz val="11"/>
        <color theme="1"/>
        <rFont val="Calibri"/>
        <family val="2"/>
      </rPr>
      <t>Ƶ</t>
    </r>
    <r>
      <rPr>
        <sz val="11"/>
        <color theme="1"/>
        <rFont val="Calibri"/>
        <family val="2"/>
        <scheme val="minor"/>
      </rPr>
      <t xml:space="preserve"> = Z Value</t>
    </r>
  </si>
  <si>
    <t>X = Sample mean</t>
  </si>
  <si>
    <r>
      <rPr>
        <sz val="11"/>
        <color theme="1"/>
        <rFont val="Calibri"/>
        <family val="2"/>
      </rPr>
      <t xml:space="preserve">μ </t>
    </r>
    <r>
      <rPr>
        <sz val="11"/>
        <color theme="1"/>
        <rFont val="Calibri"/>
        <family val="2"/>
        <scheme val="minor"/>
      </rPr>
      <t>= Population mean</t>
    </r>
  </si>
  <si>
    <t>σ = Standard Deviation</t>
  </si>
  <si>
    <t>n = Number of Sample</t>
  </si>
  <si>
    <t>Configuration of Hypothesis Testing</t>
  </si>
  <si>
    <t>Configuration:- Setting Two Hypothesis</t>
  </si>
  <si>
    <t>1. Null Hypothesis Testing denoted by H0</t>
  </si>
  <si>
    <t>2. Alternative Hypothesis Testing denoted by H1</t>
  </si>
  <si>
    <t>Null Hypothesis</t>
  </si>
  <si>
    <t>It means that the statement/claim which is given for particulare experiment is to be considered as Null Hypothesis</t>
  </si>
  <si>
    <t>Alternattive Hypothesis</t>
  </si>
  <si>
    <t>It means that not agreed upon against the statement/claim which is given for particulare experiment is to be considered as Alternative Hypothesis</t>
  </si>
  <si>
    <t>Example</t>
  </si>
  <si>
    <t>Average marks of class 5 in statistics is 65</t>
  </si>
  <si>
    <t>H0: x = u = 65 (Average marks of class 5 in statistic is 65)</t>
  </si>
  <si>
    <r>
      <t xml:space="preserve">H1: x </t>
    </r>
    <r>
      <rPr>
        <sz val="11"/>
        <color theme="1"/>
        <rFont val="Calibri"/>
        <family val="2"/>
      </rPr>
      <t>‡ u ‡ 65</t>
    </r>
    <r>
      <rPr>
        <sz val="11"/>
        <color theme="1"/>
        <rFont val="Calibri"/>
        <family val="2"/>
        <scheme val="minor"/>
      </rPr>
      <t xml:space="preserve"> ((Average marks of class 5 in statistic is not 65)</t>
    </r>
  </si>
  <si>
    <t>Average marks of class 5 in statistics is greater than 65</t>
  </si>
  <si>
    <t>H0: x &gt; u &gt; 65 (Average marks of class 5 in statistic is greater than 65)</t>
  </si>
  <si>
    <r>
      <t>H1: x &lt;=</t>
    </r>
    <r>
      <rPr>
        <sz val="11"/>
        <color theme="1"/>
        <rFont val="Calibri"/>
        <family val="2"/>
      </rPr>
      <t xml:space="preserve"> u &lt;= 65</t>
    </r>
    <r>
      <rPr>
        <sz val="11"/>
        <color theme="1"/>
        <rFont val="Calibri"/>
        <family val="2"/>
        <scheme val="minor"/>
      </rPr>
      <t xml:space="preserve"> ((Average marks of class 5 in statistic is less than or equals to 65)</t>
    </r>
  </si>
  <si>
    <t>Average marks of class 5 in statistics is less than or equals to 65</t>
  </si>
  <si>
    <t>H0: x &lt; = u &lt;= 65 (Average marks of class 5 in statistic is less than or equals to 65)</t>
  </si>
  <si>
    <r>
      <t xml:space="preserve">H1: x &gt; </t>
    </r>
    <r>
      <rPr>
        <sz val="11"/>
        <color theme="1"/>
        <rFont val="Calibri"/>
        <family val="2"/>
      </rPr>
      <t>u &gt; 65</t>
    </r>
    <r>
      <rPr>
        <sz val="11"/>
        <color theme="1"/>
        <rFont val="Calibri"/>
        <family val="2"/>
        <scheme val="minor"/>
      </rPr>
      <t xml:space="preserve"> ((Average marks of class 5 in statistic is less than or equals to 65)</t>
    </r>
  </si>
  <si>
    <t xml:space="preserve">Component </t>
  </si>
  <si>
    <t>1. Null Hypothesis and Alternaive Hypothesis</t>
  </si>
  <si>
    <t>2. Significance Level and Confidence Level</t>
  </si>
  <si>
    <t>3. Z Value</t>
  </si>
  <si>
    <t>Significance Level and Confidence Level</t>
  </si>
  <si>
    <t>Significance Level</t>
  </si>
  <si>
    <r>
      <t xml:space="preserve">It is unsure area which is denoted by </t>
    </r>
    <r>
      <rPr>
        <sz val="11"/>
        <color theme="1"/>
        <rFont val="Calibri"/>
        <family val="2"/>
      </rPr>
      <t>α</t>
    </r>
    <r>
      <rPr>
        <sz val="11"/>
        <color theme="1"/>
        <rFont val="Calibri"/>
        <family val="2"/>
        <scheme val="minor"/>
      </rPr>
      <t xml:space="preserve"> (Alpha)</t>
    </r>
  </si>
  <si>
    <t>Standard Alpha is 0.001, 0.005, 0.10 i.e. (1%, 5%, 10%)</t>
  </si>
  <si>
    <t>Confidence Level</t>
  </si>
  <si>
    <r>
      <t>It is sure/confidence area which is denoted by 1-</t>
    </r>
    <r>
      <rPr>
        <sz val="11"/>
        <color theme="1"/>
        <rFont val="Calibri"/>
        <family val="2"/>
      </rPr>
      <t>α</t>
    </r>
    <r>
      <rPr>
        <sz val="11"/>
        <color theme="1"/>
        <rFont val="Calibri"/>
        <family val="2"/>
        <scheme val="minor"/>
      </rPr>
      <t xml:space="preserve"> (1 minus Alpha)</t>
    </r>
  </si>
  <si>
    <t>Standard confidence is 0.99, 0.95, 0.90 i.e. (90%, 95%, 99%)</t>
  </si>
  <si>
    <t>Alpha Value - Z Value in the table</t>
  </si>
  <si>
    <t>0.10 - 1.28</t>
  </si>
  <si>
    <t>0.05 - 1.64</t>
  </si>
  <si>
    <t>0.025 - 1.96</t>
  </si>
  <si>
    <t>0.01 - 2.33</t>
  </si>
  <si>
    <t>0.005 - 2.58</t>
  </si>
  <si>
    <t>Three case way to calculate Hypothesis</t>
  </si>
  <si>
    <t>1. Upper Tail or Left Tail- If the statement stating &lt;= (Less than or Equals to )</t>
  </si>
  <si>
    <t>2. Lower Tail - If statement stating &gt; (Greater than)</t>
  </si>
  <si>
    <t>3. Two Tail- If the statement stating = or =! (Equals to or Not equals to)</t>
  </si>
  <si>
    <t>Steps in Hypothesis Testing</t>
  </si>
  <si>
    <r>
      <t xml:space="preserve">1. Define </t>
    </r>
    <r>
      <rPr>
        <b/>
        <u/>
        <sz val="11"/>
        <color theme="1"/>
        <rFont val="Calibri"/>
        <family val="2"/>
        <scheme val="minor"/>
      </rPr>
      <t>Claim Statement</t>
    </r>
    <r>
      <rPr>
        <sz val="11"/>
        <color theme="1"/>
        <rFont val="Calibri"/>
        <family val="2"/>
        <scheme val="minor"/>
      </rPr>
      <t xml:space="preserve"> (Equals to or Less Than or Greater Than)</t>
    </r>
  </si>
  <si>
    <r>
      <t xml:space="preserve">2. Configuration of </t>
    </r>
    <r>
      <rPr>
        <b/>
        <u/>
        <sz val="11"/>
        <color theme="1"/>
        <rFont val="Calibri"/>
        <family val="2"/>
        <scheme val="minor"/>
      </rPr>
      <t xml:space="preserve">Null Hypothesis  &amp; Alternative Hypothesis </t>
    </r>
    <r>
      <rPr>
        <sz val="11"/>
        <color theme="1"/>
        <rFont val="Calibri"/>
        <family val="2"/>
        <scheme val="minor"/>
      </rPr>
      <t>(H0 &amp; H1) according to the Claim Statement</t>
    </r>
  </si>
  <si>
    <r>
      <t xml:space="preserve">3. Define the </t>
    </r>
    <r>
      <rPr>
        <b/>
        <u/>
        <sz val="11"/>
        <color theme="1"/>
        <rFont val="Calibri"/>
        <family val="2"/>
        <scheme val="minor"/>
      </rPr>
      <t>Level of Significance or Critical Area</t>
    </r>
    <r>
      <rPr>
        <sz val="11"/>
        <color theme="1"/>
        <rFont val="Calibri"/>
        <family val="2"/>
        <scheme val="minor"/>
      </rPr>
      <t xml:space="preserve"> (</t>
    </r>
    <r>
      <rPr>
        <sz val="11"/>
        <color theme="1"/>
        <rFont val="Calibri"/>
        <family val="2"/>
      </rPr>
      <t>α)</t>
    </r>
  </si>
  <si>
    <r>
      <t xml:space="preserve">4. Compute </t>
    </r>
    <r>
      <rPr>
        <b/>
        <u/>
        <sz val="11"/>
        <color theme="1"/>
        <rFont val="Calibri"/>
        <family val="2"/>
        <scheme val="minor"/>
      </rPr>
      <t>Z Score</t>
    </r>
    <r>
      <rPr>
        <sz val="11"/>
        <color theme="1"/>
        <rFont val="Calibri"/>
        <family val="2"/>
        <scheme val="minor"/>
      </rPr>
      <t xml:space="preserve"> of Test Statistic</t>
    </r>
  </si>
  <si>
    <r>
      <t xml:space="preserve">5. Extract </t>
    </r>
    <r>
      <rPr>
        <b/>
        <u/>
        <sz val="11"/>
        <color theme="1"/>
        <rFont val="Calibri"/>
        <family val="2"/>
        <scheme val="minor"/>
      </rPr>
      <t>Critical Value</t>
    </r>
    <r>
      <rPr>
        <sz val="11"/>
        <color theme="1"/>
        <rFont val="Calibri"/>
        <family val="2"/>
        <scheme val="minor"/>
      </rPr>
      <t xml:space="preserve"> at α from Z Table</t>
    </r>
  </si>
  <si>
    <r>
      <t xml:space="preserve">6. Compare: Z Value as per Test Statistics and Z Value as per </t>
    </r>
    <r>
      <rPr>
        <sz val="11"/>
        <color theme="1"/>
        <rFont val="Calibri"/>
        <family val="2"/>
      </rPr>
      <t>α (</t>
    </r>
    <r>
      <rPr>
        <sz val="11"/>
        <color theme="1"/>
        <rFont val="Calibri"/>
        <family val="2"/>
        <scheme val="minor"/>
      </rPr>
      <t>Critical Area)</t>
    </r>
  </si>
  <si>
    <t>7. Decision: Test Statistic &lt; Critical Value - Failed to Reject Null Hypothesis
                     Test Statistic &gt; Critical Value - Reject Null Hypothesis</t>
  </si>
  <si>
    <t>Types of Hypothesis Test</t>
  </si>
  <si>
    <t>Types of Test Statistics</t>
  </si>
  <si>
    <t>1. Chi Square Test</t>
  </si>
  <si>
    <t>2. T Student Test</t>
  </si>
  <si>
    <t>3. Fisher's Z Test</t>
  </si>
  <si>
    <t>Types of Errors</t>
  </si>
  <si>
    <t>There are two types of errors occures in Hypothesis
Type I Error
Type II Error</t>
  </si>
  <si>
    <t>Type I Error (False Positive)</t>
  </si>
  <si>
    <t>Type II Error (False Negative)</t>
  </si>
  <si>
    <t>4. ANOVA Test</t>
  </si>
  <si>
    <t>T Test</t>
  </si>
  <si>
    <t>It is a type of inferential statistic.</t>
  </si>
  <si>
    <t>What is T Test ?</t>
  </si>
  <si>
    <t>Types of T test</t>
  </si>
  <si>
    <t>1. One Sample T Test</t>
  </si>
  <si>
    <t>One Sample T Test</t>
  </si>
  <si>
    <r>
      <t xml:space="preserve">The One Sample t Test </t>
    </r>
    <r>
      <rPr>
        <sz val="11"/>
        <color rgb="FFFF0000"/>
        <rFont val="Calibri"/>
        <family val="2"/>
        <scheme val="minor"/>
      </rPr>
      <t>determines whether the sample mean is statistically different from a known or hypothesised population mean</t>
    </r>
    <r>
      <rPr>
        <sz val="11"/>
        <color theme="1"/>
        <rFont val="Calibri"/>
        <family val="2"/>
        <scheme val="minor"/>
      </rPr>
      <t>. 
The One Sample t Test is a parametric test.</t>
    </r>
  </si>
  <si>
    <t>Two Sample T Test</t>
  </si>
  <si>
    <t>ages - 32,34,29,29,22,39,38,37,38,36,30,26,22,22
Checking average age is 31 or not.</t>
  </si>
  <si>
    <t>2. Two Sample T Test or Independent Sample T Test</t>
  </si>
  <si>
    <t>One Sample</t>
  </si>
  <si>
    <t>It is used to test whether mean of the two group is same or different</t>
  </si>
  <si>
    <t>Paired T Test</t>
  </si>
  <si>
    <t>It is used to test the difference of mean between same sample</t>
  </si>
  <si>
    <t>It is used only one sample. It is used to test whether the sample mean is equal to specified value.</t>
  </si>
  <si>
    <t>3. Paired T Test or Dependent Sample T Test</t>
  </si>
  <si>
    <t>Test on</t>
  </si>
  <si>
    <t>Hypothesis on</t>
  </si>
  <si>
    <t>Comes under</t>
  </si>
  <si>
    <t>Name of Test</t>
  </si>
  <si>
    <t>Accept &amp; Rejection hypothesis criteria on what scale comparision</t>
  </si>
  <si>
    <t>One continues features</t>
  </si>
  <si>
    <t>mean</t>
  </si>
  <si>
    <t>One Sample Test</t>
  </si>
  <si>
    <t>One Sample T-Test</t>
  </si>
  <si>
    <t>p value</t>
  </si>
  <si>
    <t>One categorical features - Two subclass</t>
  </si>
  <si>
    <t>proportion between two class</t>
  </si>
  <si>
    <t>One Sample Proportion Test</t>
  </si>
  <si>
    <t>Two continues features</t>
  </si>
  <si>
    <t>correlation</t>
  </si>
  <si>
    <t>Two Sample Test</t>
  </si>
  <si>
    <t>Correlation with T-Test</t>
  </si>
  <si>
    <t>correlation &amp; p value</t>
  </si>
  <si>
    <t>Two categorical features</t>
  </si>
  <si>
    <t>proportion between two class based on other class</t>
  </si>
  <si>
    <t>Chi-Square Test</t>
  </si>
  <si>
    <t xml:space="preserve">One categorical feature - Two subclass &amp; One continues feature </t>
  </si>
  <si>
    <t>Difference of mean between two classs(variance)</t>
  </si>
  <si>
    <t>Two Sample T-Test</t>
  </si>
  <si>
    <t xml:space="preserve">One categorical feature - More than two subclass  &amp; One continues feature </t>
  </si>
  <si>
    <t>Difference of mean between more than two classs(variance)</t>
  </si>
  <si>
    <t>ANOVA</t>
  </si>
  <si>
    <t>https://towardsdatascience.com/statistical-tests-when-to-use-which-704557554740</t>
  </si>
  <si>
    <t>Same food ordering from two different restaurant.</t>
  </si>
  <si>
    <t>H0 - There is no difference in test</t>
  </si>
  <si>
    <t>H1 - There is a difference in test</t>
  </si>
  <si>
    <r>
      <t>The Independent Samples t Test or 2-sample t-test compares the means of two independent groups in order to</t>
    </r>
    <r>
      <rPr>
        <sz val="11"/>
        <color rgb="FFFF0000"/>
        <rFont val="Calibri"/>
        <family val="2"/>
        <scheme val="minor"/>
      </rPr>
      <t xml:space="preserve"> determine whether there is statistical evidence that the associated population means are significantly different</t>
    </r>
    <r>
      <rPr>
        <sz val="11"/>
        <color theme="1"/>
        <rFont val="Calibri"/>
        <family val="2"/>
        <scheme val="minor"/>
      </rPr>
      <t>.</t>
    </r>
  </si>
  <si>
    <t>Assumption of T Test</t>
  </si>
  <si>
    <t>T Test or Student T Test</t>
  </si>
  <si>
    <t>1. Data are randomly sampled</t>
  </si>
  <si>
    <t>2. Data are independent</t>
  </si>
  <si>
    <t>It is used to determine if there is a significant difference between the means of two groups which may be related in certain features.
 A t-test is used when the population parameters (mean and standard deviation) are not known.</t>
  </si>
  <si>
    <r>
      <t xml:space="preserve">The paired sample t-test is also called dependent sample t-test.
It’s an uni variate test that </t>
    </r>
    <r>
      <rPr>
        <sz val="11"/>
        <color rgb="FFFF0000"/>
        <rFont val="Calibri"/>
        <family val="2"/>
        <scheme val="minor"/>
      </rPr>
      <t>tests for a significant difference between 2 related variables.</t>
    </r>
  </si>
  <si>
    <t>A</t>
  </si>
  <si>
    <t>B</t>
  </si>
  <si>
    <t>Diff</t>
  </si>
  <si>
    <t>Mean Diff</t>
  </si>
  <si>
    <t>Mean Diff Std</t>
  </si>
  <si>
    <t>Z Test</t>
  </si>
  <si>
    <t>What is Z test ?</t>
  </si>
  <si>
    <t xml:space="preserve">A Z-test is a statistical test used to determine whether two population means are different when the variances are known and the sample size is large. </t>
  </si>
  <si>
    <t>Assumption of Z test</t>
  </si>
  <si>
    <t>Sample size more than 30</t>
  </si>
  <si>
    <t>Data points should be independent from each other</t>
  </si>
  <si>
    <t>Your data should be normally distributed</t>
  </si>
  <si>
    <t>Your data should be randomly selected from a population, where each item has an equal chance of being selected.</t>
  </si>
  <si>
    <t>Sample sizes should be equal if at all possible.</t>
  </si>
  <si>
    <t>Types of Z Test</t>
  </si>
  <si>
    <t>1. One Sample Z Test - We perform the One-Sample Z test when we want to compare a sample mean with the population mean.</t>
  </si>
  <si>
    <t>2. Two Sample Z Test - We perform a Two Sample Z test when we want to compare the mean of two samples.</t>
  </si>
  <si>
    <t>Hypothesis Test</t>
  </si>
  <si>
    <t>Parametric</t>
  </si>
  <si>
    <t>Non-Parametric</t>
  </si>
  <si>
    <t>F Test</t>
  </si>
  <si>
    <t>Chi Square Test</t>
  </si>
  <si>
    <t>Two Sample</t>
  </si>
  <si>
    <t>Paired</t>
  </si>
  <si>
    <t>One Way ANOVA</t>
  </si>
  <si>
    <t>Two Way ANOVA</t>
  </si>
  <si>
    <t>Two Sample Z Test</t>
  </si>
  <si>
    <t>One-Sample Z test</t>
  </si>
  <si>
    <r>
      <t xml:space="preserve">This type of error occures when </t>
    </r>
    <r>
      <rPr>
        <sz val="11"/>
        <color rgb="FFFF0000"/>
        <rFont val="Calibri"/>
        <family val="2"/>
        <scheme val="minor"/>
      </rPr>
      <t>Null Hypothesis is true but Test Rejected Null Hypothesis</t>
    </r>
  </si>
  <si>
    <r>
      <t xml:space="preserve">This type of error occures when </t>
    </r>
    <r>
      <rPr>
        <sz val="11"/>
        <color rgb="FFFF0000"/>
        <rFont val="Calibri"/>
        <family val="2"/>
        <scheme val="minor"/>
      </rPr>
      <t>Null Hypothesis is False but Test Failed to Rejected Null Hypothesis</t>
    </r>
  </si>
  <si>
    <r>
      <t xml:space="preserve">It refers to </t>
    </r>
    <r>
      <rPr>
        <sz val="11"/>
        <color rgb="FFFF0000"/>
        <rFont val="Calibri"/>
        <family val="2"/>
        <scheme val="minor"/>
      </rPr>
      <t>statistically analyzing the data from a sample in order to make assumptions about a population.</t>
    </r>
  </si>
  <si>
    <t>3. Sample size is less than 30</t>
  </si>
  <si>
    <t>4. Unknown population variance</t>
  </si>
  <si>
    <t>5. Data comes from normally distribution</t>
  </si>
  <si>
    <t>Paired Test</t>
  </si>
  <si>
    <t>Analysis of Variance</t>
  </si>
  <si>
    <t>To determine whether there is any statistical significant difference between the means of three or more independent or unrelated groups</t>
  </si>
  <si>
    <t>Developed by</t>
  </si>
  <si>
    <t>Ronald A Fisher in 1920</t>
  </si>
  <si>
    <t>It is also know as F Test which is based on f distribution</t>
  </si>
  <si>
    <t>Compare mean within groups/sample</t>
  </si>
  <si>
    <t>It compares the means between the groups and determines whether any of those means are significantly different from each other.</t>
  </si>
  <si>
    <t>points</t>
  </si>
  <si>
    <t>It determine whether all groups are taken from common population or not</t>
  </si>
  <si>
    <t>If it has high difference in the groups of mean it means that samples taken from different population</t>
  </si>
  <si>
    <t>If it has low difference in the groups of mean it means that samples taken from the same population</t>
  </si>
  <si>
    <t>Formula</t>
  </si>
  <si>
    <t>It is a ratio between,</t>
  </si>
  <si>
    <t>MEAN SUM OF SQUARE BETWEEN</t>
  </si>
  <si>
    <t>SSB</t>
  </si>
  <si>
    <t xml:space="preserve"> MEAN SUM OF SQUARE WITHIN</t>
  </si>
  <si>
    <t>SSW</t>
  </si>
  <si>
    <t>The variation among the observations of each specific group is called its internal variation and the total of internal variation is called variability within groups</t>
  </si>
  <si>
    <t>The total of variations from one group to another is call variability between groups</t>
  </si>
  <si>
    <t>Type of ANOVA</t>
  </si>
  <si>
    <t>1. One Way ANOVA</t>
  </si>
  <si>
    <t>2. Two Way ANOVA</t>
  </si>
  <si>
    <r>
      <t>Chi Square Test or X</t>
    </r>
    <r>
      <rPr>
        <vertAlign val="superscript"/>
        <sz val="11"/>
        <color theme="1"/>
        <rFont val="Calibri"/>
        <family val="2"/>
        <scheme val="minor"/>
      </rPr>
      <t>2</t>
    </r>
  </si>
  <si>
    <t>A Chi-Square test is a test of statistical significance for categorical variables.</t>
  </si>
  <si>
    <t>O = Observed Value</t>
  </si>
  <si>
    <t>E = Expected Value</t>
  </si>
  <si>
    <t>Assumptions</t>
  </si>
  <si>
    <t>1. Data should be randomly selected from the population</t>
  </si>
  <si>
    <t>2. The categories are mutually exclusive</t>
  </si>
  <si>
    <t>3. The data should be in the form of frequency or count</t>
  </si>
  <si>
    <t>4. The data should be independent to each other (No group or sub group)</t>
  </si>
  <si>
    <t>5. When more than 20% of the expected frequencies have a value of less than 5 then Chi-square cannot be used.</t>
  </si>
  <si>
    <t>Types of Chi Square</t>
  </si>
  <si>
    <t>1. Goodness of Fit: - find how the observed value of a given event is significantly different from the expected value.</t>
  </si>
  <si>
    <t>2.  Association/Independence- It is a pearson 's chi-square test association
This test is used when we have categorical data for two independent variables and we want to see if there is any relationship between the variables</t>
  </si>
  <si>
    <t>Steps of Goodness of Fit</t>
  </si>
  <si>
    <t>1. Compute Chi Square value from Chi Square Test</t>
  </si>
  <si>
    <t>2. Define Degree of Freedom</t>
  </si>
  <si>
    <t>3. Make Hypothesis: Null &amp; Alternative</t>
  </si>
  <si>
    <t>4. Get Chi Square Critical Value from Chi Square Distribution Table with the help of Degree of Freedom at level of Significance</t>
  </si>
  <si>
    <t>5. Compare Chi Square Value and Chi Square Critical Value</t>
  </si>
  <si>
    <t>6.Conclusion
     If Chi Square Value &gt; Chi Square Critical Value then Reject Null Hypothesis</t>
  </si>
  <si>
    <t xml:space="preserve">     If Chi Square Value &lt; Chi Square Critical Value then Accept Null Hypothesis</t>
  </si>
  <si>
    <t>https://towardsdatascience.com/hypothesis-testing-in-machine-learning-using-python-a0dc89e169ce</t>
  </si>
  <si>
    <t>HYPOTHESIS TESTING</t>
  </si>
  <si>
    <t>It is used for statistical analysis/survay/experiments</t>
  </si>
  <si>
    <t>There is no difference between a hypothesized population mean and a sample mean</t>
  </si>
  <si>
    <t>H0</t>
  </si>
  <si>
    <t xml:space="preserve">μ=x̅ </t>
  </si>
  <si>
    <t>Alternative Hypothesis</t>
  </si>
  <si>
    <t>There is difference between a hypothesized population mean and a sample mean</t>
  </si>
  <si>
    <r>
      <t>H</t>
    </r>
    <r>
      <rPr>
        <b/>
        <sz val="11"/>
        <color theme="1"/>
        <rFont val="Calibri"/>
        <family val="2"/>
        <scheme val="minor"/>
      </rPr>
      <t>α</t>
    </r>
    <r>
      <rPr>
        <sz val="11"/>
        <color theme="1"/>
        <rFont val="Calibri"/>
        <family val="2"/>
        <scheme val="minor"/>
      </rPr>
      <t xml:space="preserve"> or H1</t>
    </r>
  </si>
  <si>
    <t xml:space="preserve">μ!=x̅ </t>
  </si>
  <si>
    <t>Both mathematically opposite to each other</t>
  </si>
  <si>
    <t>Step 1</t>
  </si>
  <si>
    <t>Developing Null &amp; Alternative Hypothesis</t>
  </si>
  <si>
    <t>Step 2</t>
  </si>
  <si>
    <t>Deciding whether to reject Null Hypothesis and selecting the type of test</t>
  </si>
  <si>
    <t>1 case</t>
  </si>
  <si>
    <t>H0:u &gt;= Value</t>
  </si>
  <si>
    <t>Upper Tail Test or Right Tail Test</t>
  </si>
  <si>
    <t>H1:u &lt; Value</t>
  </si>
  <si>
    <t>Reject H0 if Z &gt;=1.645 i.e 0.05 or 50%</t>
  </si>
  <si>
    <t>Null Hyp is greater than or equals to significance level</t>
  </si>
  <si>
    <t>Upper-Tailed Test</t>
  </si>
  <si>
    <t>Lower-Tailed Test</t>
  </si>
  <si>
    <t>Two-Tailed Test</t>
  </si>
  <si>
    <t>α</t>
  </si>
  <si>
    <t>Z</t>
  </si>
  <si>
    <t>a</t>
  </si>
  <si>
    <t>2 case</t>
  </si>
  <si>
    <t>H0:u &lt; Value</t>
  </si>
  <si>
    <t>Lower Tail Test or Left Tail Test</t>
  </si>
  <si>
    <t>H1:u &gt;= Value</t>
  </si>
  <si>
    <t>Reject H0 if Z &lt;= 1.645 i.e 0.05 or 50%</t>
  </si>
  <si>
    <t>Null Hyp is less than or equals to significance level</t>
  </si>
  <si>
    <t>3 case</t>
  </si>
  <si>
    <t>H0:μ = Value</t>
  </si>
  <si>
    <t xml:space="preserve">Two Tail Test </t>
  </si>
  <si>
    <t>Hα:μ ≠ Value</t>
  </si>
  <si>
    <t>Reject H0 if Z &lt;= -1.960 or &gt;=1.960</t>
  </si>
  <si>
    <t>Null Hyp is less than or equals to -1.960</t>
  </si>
  <si>
    <t>Or</t>
  </si>
  <si>
    <t>Null Hyp is greater than or equals to 1.960</t>
  </si>
  <si>
    <t xml:space="preserve">Step 3 </t>
  </si>
  <si>
    <t>Level of Significance i.e α</t>
  </si>
  <si>
    <t>0.05 or 0.01</t>
  </si>
  <si>
    <t>Level of Confidence i.e. c</t>
  </si>
  <si>
    <t>0.95 or 0.99</t>
  </si>
  <si>
    <t>Total of both</t>
  </si>
  <si>
    <t>α + c = 1</t>
  </si>
  <si>
    <t>Step 4</t>
  </si>
  <si>
    <t>Two tail Hypothesis</t>
  </si>
  <si>
    <t>General:</t>
  </si>
  <si>
    <t>It is an assumption or claim of result/output for the on going test/survey/experiement</t>
  </si>
  <si>
    <t>1. Null - Denoting H0 - It means Previous output &amp; ongoing output are same
2. Alternative - Denoting Hα - It means ongoing output it better than previous output</t>
  </si>
  <si>
    <t>A random sample of 50 items gives the mean 6.2 and variance 10.24. It can be regarded as drawn from a normal population with mean 5.4 at 5% level of significance ?</t>
  </si>
  <si>
    <t>Crocin and New Crocin are same</t>
  </si>
  <si>
    <t>New Crocin better than Old</t>
  </si>
  <si>
    <t>Old Crocin better than New</t>
  </si>
  <si>
    <t>Solution:</t>
  </si>
  <si>
    <t>Sample</t>
  </si>
  <si>
    <t>Sample Mean</t>
  </si>
  <si>
    <t>Null</t>
  </si>
  <si>
    <t>Crocin = New Crocin</t>
  </si>
  <si>
    <t>New Crocin &gt; Old</t>
  </si>
  <si>
    <t>New Crocin &lt; Old</t>
  </si>
  <si>
    <t>H0:μ = 5.4</t>
  </si>
  <si>
    <t>Sample Var</t>
  </si>
  <si>
    <t>Alter</t>
  </si>
  <si>
    <t>Crocin!= New Crocin</t>
  </si>
  <si>
    <t>New Crocin&lt;=Old</t>
  </si>
  <si>
    <t>New Crocin =&gt; Old</t>
  </si>
  <si>
    <t>Hα:μ ≠ 5.4</t>
  </si>
  <si>
    <t>Pop.Mean</t>
  </si>
  <si>
    <t>Type of Test</t>
  </si>
  <si>
    <t>Two Tail Test</t>
  </si>
  <si>
    <t>Risk Level</t>
  </si>
  <si>
    <t>Two Tail</t>
  </si>
  <si>
    <t>Calculate T est Statistic</t>
  </si>
  <si>
    <t>6.2 - 5.4</t>
  </si>
  <si>
    <t>Z Table</t>
  </si>
  <si>
    <t>Z calculate</t>
  </si>
  <si>
    <t>10.24/√50</t>
  </si>
  <si>
    <t>T Student Test</t>
  </si>
  <si>
    <t>Z test</t>
  </si>
  <si>
    <t>Level of Significance(α)</t>
  </si>
  <si>
    <t>Normal Distribution Curve</t>
  </si>
  <si>
    <t>Critical Value</t>
  </si>
  <si>
    <t>α = 0.05</t>
  </si>
  <si>
    <t>Z Score = 1.96 as per the table</t>
  </si>
  <si>
    <t>Decision</t>
  </si>
  <si>
    <t>- Value as per Test Statistic</t>
  </si>
  <si>
    <t>- Value as per the Critical value</t>
  </si>
  <si>
    <t>1.77 is less than 1.96</t>
  </si>
  <si>
    <t>Based on: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</si>
</sst>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0000000"/>
    <numFmt numFmtId="165" formatCode="&quot;$&quot;#,##0.00_);[Red]\(&quot;$&quot;#,##0.00\)"/>
  </numFmts>
  <fonts count="1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.9"/>
      <color rgb="FF000000"/>
      <name val="Arial"/>
      <family val="2"/>
    </font>
    <font>
      <sz val="9.9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808080"/>
      </left>
      <right/>
      <top style="medium">
        <color rgb="FF808080"/>
      </top>
      <bottom style="medium">
        <color rgb="FF808080"/>
      </bottom>
      <diagonal/>
    </border>
    <border>
      <left/>
      <right style="medium">
        <color rgb="FF808080"/>
      </right>
      <top style="medium">
        <color rgb="FF808080"/>
      </top>
      <bottom style="medium">
        <color rgb="FF808080"/>
      </bottom>
      <diagonal/>
    </border>
    <border>
      <left style="medium">
        <color rgb="FF808080"/>
      </left>
      <right style="medium">
        <color rgb="FF808080"/>
      </right>
      <top style="medium">
        <color rgb="FF808080"/>
      </top>
      <bottom style="medium">
        <color rgb="FF808080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8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4" fillId="0" borderId="8" xfId="0" applyFont="1" applyBorder="1"/>
    <xf numFmtId="0" fontId="0" fillId="0" borderId="9" xfId="0" applyBorder="1"/>
    <xf numFmtId="0" fontId="0" fillId="0" borderId="10" xfId="0" applyBorder="1"/>
    <xf numFmtId="0" fontId="4" fillId="0" borderId="11" xfId="0" applyFont="1" applyBorder="1"/>
    <xf numFmtId="0" fontId="0" fillId="0" borderId="11" xfId="0" applyBorder="1"/>
    <xf numFmtId="0" fontId="0" fillId="0" borderId="11" xfId="0" applyBorder="1" applyAlignment="1">
      <alignment wrapText="1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wrapText="1"/>
    </xf>
    <xf numFmtId="0" fontId="0" fillId="0" borderId="8" xfId="0" applyFill="1" applyBorder="1"/>
    <xf numFmtId="0" fontId="0" fillId="0" borderId="8" xfId="0" applyFill="1" applyBorder="1" applyAlignment="1">
      <alignment wrapText="1"/>
    </xf>
    <xf numFmtId="0" fontId="0" fillId="0" borderId="0" xfId="0" applyFill="1" applyBorder="1"/>
    <xf numFmtId="0" fontId="2" fillId="2" borderId="12" xfId="0" applyFont="1" applyFill="1" applyBorder="1"/>
    <xf numFmtId="0" fontId="0" fillId="0" borderId="0" xfId="0" quotePrefix="1" applyFill="1"/>
    <xf numFmtId="0" fontId="0" fillId="0" borderId="0" xfId="0" applyFill="1"/>
    <xf numFmtId="0" fontId="0" fillId="0" borderId="12" xfId="0" applyFill="1" applyBorder="1"/>
    <xf numFmtId="0" fontId="0" fillId="0" borderId="12" xfId="0" applyFill="1" applyBorder="1" applyAlignment="1">
      <alignment wrapText="1"/>
    </xf>
    <xf numFmtId="0" fontId="6" fillId="0" borderId="13" xfId="1" applyFill="1" applyBorder="1"/>
    <xf numFmtId="164" fontId="0" fillId="0" borderId="0" xfId="0" applyNumberFormat="1" applyFill="1"/>
    <xf numFmtId="0" fontId="0" fillId="0" borderId="6" xfId="0" applyFill="1" applyBorder="1" applyAlignment="1">
      <alignment wrapText="1"/>
    </xf>
    <xf numFmtId="0" fontId="0" fillId="0" borderId="11" xfId="0" applyFill="1" applyBorder="1" applyAlignment="1">
      <alignment wrapText="1"/>
    </xf>
    <xf numFmtId="0" fontId="0" fillId="0" borderId="5" xfId="0" applyFill="1" applyBorder="1"/>
    <xf numFmtId="0" fontId="0" fillId="0" borderId="10" xfId="0" applyFill="1" applyBorder="1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0" fillId="0" borderId="6" xfId="0" applyFill="1" applyBorder="1"/>
    <xf numFmtId="0" fontId="0" fillId="0" borderId="11" xfId="0" applyFill="1" applyBorder="1"/>
    <xf numFmtId="0" fontId="0" fillId="0" borderId="2" xfId="0" applyBorder="1" applyAlignment="1">
      <alignment vertical="center"/>
    </xf>
    <xf numFmtId="0" fontId="0" fillId="0" borderId="10" xfId="0" applyBorder="1" applyAlignment="1">
      <alignment wrapText="1"/>
    </xf>
    <xf numFmtId="0" fontId="7" fillId="0" borderId="0" xfId="0" applyFont="1" applyBorder="1"/>
    <xf numFmtId="0" fontId="7" fillId="0" borderId="8" xfId="0" applyFont="1" applyBorder="1"/>
    <xf numFmtId="0" fontId="0" fillId="0" borderId="5" xfId="0" applyBorder="1" applyAlignment="1">
      <alignment wrapText="1"/>
    </xf>
    <xf numFmtId="0" fontId="1" fillId="0" borderId="2" xfId="0" applyFont="1" applyBorder="1" applyAlignment="1">
      <alignment wrapText="1"/>
    </xf>
    <xf numFmtId="0" fontId="0" fillId="0" borderId="8" xfId="0" applyBorder="1" applyAlignment="1">
      <alignment horizontal="left"/>
    </xf>
    <xf numFmtId="0" fontId="5" fillId="0" borderId="6" xfId="0" applyFont="1" applyFill="1" applyBorder="1"/>
    <xf numFmtId="0" fontId="0" fillId="0" borderId="8" xfId="0" applyBorder="1" applyAlignment="1">
      <alignment wrapText="1"/>
    </xf>
    <xf numFmtId="0" fontId="6" fillId="0" borderId="0" xfId="1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8" fillId="2" borderId="3" xfId="0" applyFont="1" applyFill="1" applyBorder="1" applyAlignment="1">
      <alignment horizontal="center"/>
    </xf>
    <xf numFmtId="0" fontId="10" fillId="2" borderId="0" xfId="0" applyFont="1" applyFill="1" applyAlignment="1">
      <alignment horizontal="center" vertical="center"/>
    </xf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/>
    </xf>
    <xf numFmtId="0" fontId="11" fillId="0" borderId="0" xfId="0" applyFont="1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left"/>
    </xf>
    <xf numFmtId="1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0" fontId="0" fillId="0" borderId="0" xfId="0" applyFont="1" applyAlignment="1">
      <alignment horizontal="left"/>
    </xf>
    <xf numFmtId="0" fontId="12" fillId="3" borderId="14" xfId="0" applyFont="1" applyFill="1" applyBorder="1" applyAlignment="1">
      <alignment horizontal="center" vertical="center" wrapText="1"/>
    </xf>
    <xf numFmtId="0" fontId="12" fillId="3" borderId="15" xfId="0" applyFont="1" applyFill="1" applyBorder="1" applyAlignment="1">
      <alignment horizontal="center" vertical="center" wrapText="1"/>
    </xf>
    <xf numFmtId="0" fontId="13" fillId="3" borderId="16" xfId="0" applyFont="1" applyFill="1" applyBorder="1" applyAlignment="1">
      <alignment horizontal="center" vertical="center" wrapText="1"/>
    </xf>
    <xf numFmtId="0" fontId="12" fillId="3" borderId="16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/>
    </xf>
    <xf numFmtId="0" fontId="0" fillId="0" borderId="0" xfId="0" applyAlignment="1"/>
    <xf numFmtId="0" fontId="0" fillId="2" borderId="0" xfId="0" applyFill="1" applyAlignment="1">
      <alignment horizontal="left"/>
    </xf>
    <xf numFmtId="0" fontId="2" fillId="2" borderId="0" xfId="0" applyFont="1" applyFill="1" applyAlignment="1">
      <alignment horizontal="left"/>
    </xf>
    <xf numFmtId="1" fontId="0" fillId="2" borderId="0" xfId="0" applyNumberFormat="1" applyFill="1" applyAlignment="1">
      <alignment horizontal="left"/>
    </xf>
    <xf numFmtId="0" fontId="1" fillId="2" borderId="0" xfId="0" applyFont="1" applyFill="1" applyAlignment="1">
      <alignment horizontal="left"/>
    </xf>
    <xf numFmtId="9" fontId="0" fillId="0" borderId="0" xfId="0" applyNumberFormat="1" applyAlignment="1">
      <alignment horizontal="left"/>
    </xf>
    <xf numFmtId="1" fontId="1" fillId="4" borderId="17" xfId="0" applyNumberFormat="1" applyFont="1" applyFill="1" applyBorder="1" applyAlignment="1">
      <alignment horizontal="left"/>
    </xf>
    <xf numFmtId="0" fontId="1" fillId="5" borderId="17" xfId="0" applyFont="1" applyFill="1" applyBorder="1" applyAlignment="1">
      <alignment horizontal="left"/>
    </xf>
    <xf numFmtId="0" fontId="0" fillId="4" borderId="17" xfId="0" applyFill="1" applyBorder="1" applyAlignment="1">
      <alignment horizontal="left"/>
    </xf>
    <xf numFmtId="2" fontId="0" fillId="0" borderId="18" xfId="0" applyNumberFormat="1" applyBorder="1" applyAlignment="1"/>
    <xf numFmtId="0" fontId="0" fillId="0" borderId="0" xfId="0" applyNumberFormat="1" applyAlignment="1">
      <alignment horizontal="center"/>
    </xf>
    <xf numFmtId="0" fontId="7" fillId="0" borderId="0" xfId="0" applyFont="1" applyAlignment="1">
      <alignment horizontal="left"/>
    </xf>
    <xf numFmtId="10" fontId="0" fillId="0" borderId="0" xfId="0" applyNumberFormat="1" applyAlignment="1">
      <alignment horizontal="left"/>
    </xf>
    <xf numFmtId="10" fontId="0" fillId="0" borderId="0" xfId="0" applyNumberFormat="1" applyAlignment="1">
      <alignment horizontal="right"/>
    </xf>
    <xf numFmtId="0" fontId="0" fillId="0" borderId="0" xfId="0" quotePrefix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142875</xdr:colOff>
      <xdr:row>1</xdr:row>
      <xdr:rowOff>152400</xdr:rowOff>
    </xdr:from>
    <xdr:to>
      <xdr:col>7</xdr:col>
      <xdr:colOff>514350</xdr:colOff>
      <xdr:row>3</xdr:row>
      <xdr:rowOff>76200</xdr:rowOff>
    </xdr:to>
    <xdr:cxnSp macro="">
      <xdr:nvCxnSpPr>
        <xdr:cNvPr id="5" name="Straight Arrow Connector 4"/>
        <xdr:cNvCxnSpPr/>
      </xdr:nvCxnSpPr>
      <xdr:spPr>
        <a:xfrm flipH="1">
          <a:off x="3190875" y="342900"/>
          <a:ext cx="1590675" cy="304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942975</xdr:colOff>
      <xdr:row>1</xdr:row>
      <xdr:rowOff>133350</xdr:rowOff>
    </xdr:from>
    <xdr:to>
      <xdr:col>12</xdr:col>
      <xdr:colOff>47625</xdr:colOff>
      <xdr:row>3</xdr:row>
      <xdr:rowOff>38100</xdr:rowOff>
    </xdr:to>
    <xdr:cxnSp macro="">
      <xdr:nvCxnSpPr>
        <xdr:cNvPr id="7" name="Straight Arrow Connector 6"/>
        <xdr:cNvCxnSpPr/>
      </xdr:nvCxnSpPr>
      <xdr:spPr>
        <a:xfrm>
          <a:off x="5819775" y="323850"/>
          <a:ext cx="1943100" cy="285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361950</xdr:colOff>
      <xdr:row>3</xdr:row>
      <xdr:rowOff>133350</xdr:rowOff>
    </xdr:from>
    <xdr:to>
      <xdr:col>3</xdr:col>
      <xdr:colOff>561975</xdr:colOff>
      <xdr:row>5</xdr:row>
      <xdr:rowOff>57150</xdr:rowOff>
    </xdr:to>
    <xdr:cxnSp macro="">
      <xdr:nvCxnSpPr>
        <xdr:cNvPr id="9" name="Straight Arrow Connector 8"/>
        <xdr:cNvCxnSpPr/>
      </xdr:nvCxnSpPr>
      <xdr:spPr>
        <a:xfrm flipH="1">
          <a:off x="971550" y="704850"/>
          <a:ext cx="1419225" cy="304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257175</xdr:colOff>
      <xdr:row>3</xdr:row>
      <xdr:rowOff>161925</xdr:rowOff>
    </xdr:from>
    <xdr:to>
      <xdr:col>4</xdr:col>
      <xdr:colOff>266700</xdr:colOff>
      <xdr:row>5</xdr:row>
      <xdr:rowOff>57150</xdr:rowOff>
    </xdr:to>
    <xdr:cxnSp macro="">
      <xdr:nvCxnSpPr>
        <xdr:cNvPr id="11" name="Straight Arrow Connector 10"/>
        <xdr:cNvCxnSpPr/>
      </xdr:nvCxnSpPr>
      <xdr:spPr>
        <a:xfrm flipH="1">
          <a:off x="2695575" y="733425"/>
          <a:ext cx="9525" cy="2762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</xdr:row>
      <xdr:rowOff>161925</xdr:rowOff>
    </xdr:from>
    <xdr:to>
      <xdr:col>6</xdr:col>
      <xdr:colOff>590550</xdr:colOff>
      <xdr:row>5</xdr:row>
      <xdr:rowOff>28575</xdr:rowOff>
    </xdr:to>
    <xdr:cxnSp macro="">
      <xdr:nvCxnSpPr>
        <xdr:cNvPr id="13" name="Straight Arrow Connector 12"/>
        <xdr:cNvCxnSpPr/>
      </xdr:nvCxnSpPr>
      <xdr:spPr>
        <a:xfrm>
          <a:off x="3105150" y="733425"/>
          <a:ext cx="1143000" cy="2476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485775</xdr:colOff>
      <xdr:row>4</xdr:row>
      <xdr:rowOff>0</xdr:rowOff>
    </xdr:from>
    <xdr:to>
      <xdr:col>12</xdr:col>
      <xdr:colOff>485775</xdr:colOff>
      <xdr:row>5</xdr:row>
      <xdr:rowOff>57150</xdr:rowOff>
    </xdr:to>
    <xdr:cxnSp macro="">
      <xdr:nvCxnSpPr>
        <xdr:cNvPr id="15" name="Straight Arrow Connector 14"/>
        <xdr:cNvCxnSpPr/>
      </xdr:nvCxnSpPr>
      <xdr:spPr>
        <a:xfrm>
          <a:off x="8201025" y="762000"/>
          <a:ext cx="0" cy="2476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295275</xdr:colOff>
      <xdr:row>5</xdr:row>
      <xdr:rowOff>171450</xdr:rowOff>
    </xdr:from>
    <xdr:to>
      <xdr:col>1</xdr:col>
      <xdr:colOff>295275</xdr:colOff>
      <xdr:row>6</xdr:row>
      <xdr:rowOff>180975</xdr:rowOff>
    </xdr:to>
    <xdr:cxnSp macro="">
      <xdr:nvCxnSpPr>
        <xdr:cNvPr id="17" name="Straight Arrow Connector 16"/>
        <xdr:cNvCxnSpPr/>
      </xdr:nvCxnSpPr>
      <xdr:spPr>
        <a:xfrm>
          <a:off x="904875" y="1123950"/>
          <a:ext cx="0" cy="2000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209550</xdr:colOff>
      <xdr:row>5</xdr:row>
      <xdr:rowOff>171450</xdr:rowOff>
    </xdr:from>
    <xdr:to>
      <xdr:col>4</xdr:col>
      <xdr:colOff>228600</xdr:colOff>
      <xdr:row>7</xdr:row>
      <xdr:rowOff>9525</xdr:rowOff>
    </xdr:to>
    <xdr:cxnSp macro="">
      <xdr:nvCxnSpPr>
        <xdr:cNvPr id="19" name="Straight Arrow Connector 18"/>
        <xdr:cNvCxnSpPr/>
      </xdr:nvCxnSpPr>
      <xdr:spPr>
        <a:xfrm flipH="1">
          <a:off x="2647950" y="1123950"/>
          <a:ext cx="19050" cy="2190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219075</xdr:colOff>
      <xdr:row>5</xdr:row>
      <xdr:rowOff>171450</xdr:rowOff>
    </xdr:from>
    <xdr:to>
      <xdr:col>7</xdr:col>
      <xdr:colOff>219075</xdr:colOff>
      <xdr:row>7</xdr:row>
      <xdr:rowOff>47625</xdr:rowOff>
    </xdr:to>
    <xdr:cxnSp macro="">
      <xdr:nvCxnSpPr>
        <xdr:cNvPr id="21" name="Straight Arrow Connector 20"/>
        <xdr:cNvCxnSpPr/>
      </xdr:nvCxnSpPr>
      <xdr:spPr>
        <a:xfrm>
          <a:off x="4486275" y="1123950"/>
          <a:ext cx="0" cy="2571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2337287</xdr:colOff>
      <xdr:row>4</xdr:row>
      <xdr:rowOff>36635</xdr:rowOff>
    </xdr:from>
    <xdr:to>
      <xdr:col>2</xdr:col>
      <xdr:colOff>1458058</xdr:colOff>
      <xdr:row>8</xdr:row>
      <xdr:rowOff>168519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6887" y="1008185"/>
          <a:ext cx="1521071" cy="893884"/>
        </a:xfrm>
        <a:prstGeom prst="rect">
          <a:avLst/>
        </a:prstGeom>
      </xdr:spPr>
    </xdr:pic>
    <xdr:clientData/>
  </xdr:twoCellAnchor>
  <xdr:twoCellAnchor editAs="oneCell">
    <xdr:from>
      <xdr:col>2</xdr:col>
      <xdr:colOff>212481</xdr:colOff>
      <xdr:row>47</xdr:row>
      <xdr:rowOff>139212</xdr:rowOff>
    </xdr:from>
    <xdr:to>
      <xdr:col>2</xdr:col>
      <xdr:colOff>4953000</xdr:colOff>
      <xdr:row>60</xdr:row>
      <xdr:rowOff>180975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222381" y="9511812"/>
          <a:ext cx="4740519" cy="2518263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2</xdr:col>
      <xdr:colOff>295275</xdr:colOff>
      <xdr:row>80</xdr:row>
      <xdr:rowOff>142875</xdr:rowOff>
    </xdr:from>
    <xdr:to>
      <xdr:col>2</xdr:col>
      <xdr:colOff>4914900</xdr:colOff>
      <xdr:row>95</xdr:row>
      <xdr:rowOff>152400</xdr:rowOff>
    </xdr:to>
    <xdr:pic>
      <xdr:nvPicPr>
        <xdr:cNvPr id="4" name="Picture 3" descr="Image result for types of errors in hypothesis testing">
          <a:extLst>
            <a:ext uri="{FF2B5EF4-FFF2-40B4-BE49-F238E27FC236}">
              <a16:creationId xmlns:a16="http://schemas.microsoft.com/office/drawing/2014/main" id="{00000000-0008-0000-18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5175" y="16811625"/>
          <a:ext cx="4619625" cy="2867025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200026</xdr:colOff>
      <xdr:row>11</xdr:row>
      <xdr:rowOff>28576</xdr:rowOff>
    </xdr:from>
    <xdr:to>
      <xdr:col>2</xdr:col>
      <xdr:colOff>3719468</xdr:colOff>
      <xdr:row>19</xdr:row>
      <xdr:rowOff>123826</xdr:rowOff>
    </xdr:to>
    <xdr:pic>
      <xdr:nvPicPr>
        <xdr:cNvPr id="2" name="Picture 1" descr="https://cdn.analyticsvidhya.com/wp-content/uploads/2020/03/Screenshot-from-2020-03-04-11-06-38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9926" y="2333626"/>
          <a:ext cx="3519442" cy="1619250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161926</xdr:colOff>
      <xdr:row>20</xdr:row>
      <xdr:rowOff>171451</xdr:rowOff>
    </xdr:from>
    <xdr:to>
      <xdr:col>2</xdr:col>
      <xdr:colOff>3705226</xdr:colOff>
      <xdr:row>29</xdr:row>
      <xdr:rowOff>104775</xdr:rowOff>
    </xdr:to>
    <xdr:pic>
      <xdr:nvPicPr>
        <xdr:cNvPr id="3" name="Picture 2" descr="https://cdn.analyticsvidhya.com/wp-content/uploads/2020/03/Screenshot-from-2020-03-04-11-50-51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71826" y="4191001"/>
          <a:ext cx="3543300" cy="1647824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</xdr:colOff>
      <xdr:row>24</xdr:row>
      <xdr:rowOff>0</xdr:rowOff>
    </xdr:from>
    <xdr:to>
      <xdr:col>2</xdr:col>
      <xdr:colOff>3657601</xdr:colOff>
      <xdr:row>32</xdr:row>
      <xdr:rowOff>150637</xdr:rowOff>
    </xdr:to>
    <xdr:pic>
      <xdr:nvPicPr>
        <xdr:cNvPr id="2" name="Picture 1" descr="https://cdn.analyticsvidhya.com/wp-content/uploads/2020/03/Screenshot-from-2020-03-04-15-11-01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09901" y="5734050"/>
          <a:ext cx="3657600" cy="1674637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33</xdr:row>
      <xdr:rowOff>152400</xdr:rowOff>
    </xdr:from>
    <xdr:to>
      <xdr:col>2</xdr:col>
      <xdr:colOff>3724275</xdr:colOff>
      <xdr:row>42</xdr:row>
      <xdr:rowOff>174609</xdr:rowOff>
    </xdr:to>
    <xdr:pic>
      <xdr:nvPicPr>
        <xdr:cNvPr id="3" name="Picture 2" descr="https://cdn.analyticsvidhya.com/wp-content/uploads/2020/03/Screenshot-from-2020-03-04-15-18-53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09900" y="7600950"/>
          <a:ext cx="3724275" cy="1736709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44</xdr:row>
      <xdr:rowOff>0</xdr:rowOff>
    </xdr:from>
    <xdr:to>
      <xdr:col>2</xdr:col>
      <xdr:colOff>3838575</xdr:colOff>
      <xdr:row>53</xdr:row>
      <xdr:rowOff>114300</xdr:rowOff>
    </xdr:to>
    <xdr:pic>
      <xdr:nvPicPr>
        <xdr:cNvPr id="4" name="Picture 3" descr="T-test Formula for Paired Two Sample for Means | Download Scientific Diagram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09900" y="9544050"/>
          <a:ext cx="3838575" cy="1828800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5</xdr:row>
      <xdr:rowOff>85725</xdr:rowOff>
    </xdr:from>
    <xdr:to>
      <xdr:col>2</xdr:col>
      <xdr:colOff>5371381</xdr:colOff>
      <xdr:row>16</xdr:row>
      <xdr:rowOff>47368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A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43200" y="1438275"/>
          <a:ext cx="5295181" cy="2057143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457200</xdr:colOff>
      <xdr:row>3</xdr:row>
      <xdr:rowOff>142875</xdr:rowOff>
    </xdr:from>
    <xdr:to>
      <xdr:col>2</xdr:col>
      <xdr:colOff>2819400</xdr:colOff>
      <xdr:row>8</xdr:row>
      <xdr:rowOff>76200</xdr:rowOff>
    </xdr:to>
    <xdr:pic>
      <xdr:nvPicPr>
        <xdr:cNvPr id="2" name="Picture 1" descr="chi-square test"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62275" y="885825"/>
          <a:ext cx="2362200" cy="885825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57150</xdr:colOff>
      <xdr:row>38</xdr:row>
      <xdr:rowOff>57150</xdr:rowOff>
    </xdr:from>
    <xdr:to>
      <xdr:col>2</xdr:col>
      <xdr:colOff>1295400</xdr:colOff>
      <xdr:row>42</xdr:row>
      <xdr:rowOff>44134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7600950"/>
          <a:ext cx="1238250" cy="758509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>
    <xdr:from>
      <xdr:col>2</xdr:col>
      <xdr:colOff>180975</xdr:colOff>
      <xdr:row>58</xdr:row>
      <xdr:rowOff>95250</xdr:rowOff>
    </xdr:from>
    <xdr:to>
      <xdr:col>2</xdr:col>
      <xdr:colOff>4876800</xdr:colOff>
      <xdr:row>58</xdr:row>
      <xdr:rowOff>114301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1900-000003000000}"/>
            </a:ext>
          </a:extLst>
        </xdr:cNvPr>
        <xdr:cNvCxnSpPr/>
      </xdr:nvCxnSpPr>
      <xdr:spPr>
        <a:xfrm>
          <a:off x="2476500" y="11458575"/>
          <a:ext cx="4695825" cy="19051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2295525</xdr:colOff>
      <xdr:row>49</xdr:row>
      <xdr:rowOff>142875</xdr:rowOff>
    </xdr:from>
    <xdr:to>
      <xdr:col>2</xdr:col>
      <xdr:colOff>2343150</xdr:colOff>
      <xdr:row>58</xdr:row>
      <xdr:rowOff>142875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1900-000004000000}"/>
            </a:ext>
          </a:extLst>
        </xdr:cNvPr>
        <xdr:cNvCxnSpPr/>
      </xdr:nvCxnSpPr>
      <xdr:spPr>
        <a:xfrm>
          <a:off x="4591050" y="9791700"/>
          <a:ext cx="47625" cy="17145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1590675</xdr:colOff>
      <xdr:row>49</xdr:row>
      <xdr:rowOff>133351</xdr:rowOff>
    </xdr:from>
    <xdr:to>
      <xdr:col>2</xdr:col>
      <xdr:colOff>3381375</xdr:colOff>
      <xdr:row>63</xdr:row>
      <xdr:rowOff>95251</xdr:rowOff>
    </xdr:to>
    <xdr:sp macro="" textlink="">
      <xdr:nvSpPr>
        <xdr:cNvPr id="5" name="Arc 4">
          <a:extLst>
            <a:ext uri="{FF2B5EF4-FFF2-40B4-BE49-F238E27FC236}">
              <a16:creationId xmlns:a16="http://schemas.microsoft.com/office/drawing/2014/main" id="{00000000-0008-0000-1900-000005000000}"/>
            </a:ext>
          </a:extLst>
        </xdr:cNvPr>
        <xdr:cNvSpPr/>
      </xdr:nvSpPr>
      <xdr:spPr>
        <a:xfrm rot="21094822">
          <a:off x="3886200" y="9782176"/>
          <a:ext cx="1790700" cy="2628900"/>
        </a:xfrm>
        <a:prstGeom prst="arc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1390650</xdr:colOff>
      <xdr:row>49</xdr:row>
      <xdr:rowOff>123825</xdr:rowOff>
    </xdr:from>
    <xdr:to>
      <xdr:col>2</xdr:col>
      <xdr:colOff>3638550</xdr:colOff>
      <xdr:row>61</xdr:row>
      <xdr:rowOff>47625</xdr:rowOff>
    </xdr:to>
    <xdr:sp macro="" textlink="">
      <xdr:nvSpPr>
        <xdr:cNvPr id="6" name="Arc 5">
          <a:extLst>
            <a:ext uri="{FF2B5EF4-FFF2-40B4-BE49-F238E27FC236}">
              <a16:creationId xmlns:a16="http://schemas.microsoft.com/office/drawing/2014/main" id="{00000000-0008-0000-1900-000006000000}"/>
            </a:ext>
          </a:extLst>
        </xdr:cNvPr>
        <xdr:cNvSpPr/>
      </xdr:nvSpPr>
      <xdr:spPr>
        <a:xfrm rot="15597573">
          <a:off x="3705225" y="9753600"/>
          <a:ext cx="2209800" cy="2247900"/>
        </a:xfrm>
        <a:prstGeom prst="arc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3352800</xdr:colOff>
      <xdr:row>56</xdr:row>
      <xdr:rowOff>0</xdr:rowOff>
    </xdr:from>
    <xdr:to>
      <xdr:col>3</xdr:col>
      <xdr:colOff>647700</xdr:colOff>
      <xdr:row>58</xdr:row>
      <xdr:rowOff>85725</xdr:rowOff>
    </xdr:to>
    <xdr:sp macro="" textlink="">
      <xdr:nvSpPr>
        <xdr:cNvPr id="7" name="Arc 6">
          <a:extLst>
            <a:ext uri="{FF2B5EF4-FFF2-40B4-BE49-F238E27FC236}">
              <a16:creationId xmlns:a16="http://schemas.microsoft.com/office/drawing/2014/main" id="{00000000-0008-0000-1900-000007000000}"/>
            </a:ext>
          </a:extLst>
        </xdr:cNvPr>
        <xdr:cNvSpPr/>
      </xdr:nvSpPr>
      <xdr:spPr>
        <a:xfrm rot="11577870">
          <a:off x="5648325" y="10982325"/>
          <a:ext cx="2476500" cy="466725"/>
        </a:xfrm>
        <a:prstGeom prst="arc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1119189</xdr:colOff>
      <xdr:row>54</xdr:row>
      <xdr:rowOff>138111</xdr:rowOff>
    </xdr:from>
    <xdr:to>
      <xdr:col>2</xdr:col>
      <xdr:colOff>1404939</xdr:colOff>
      <xdr:row>58</xdr:row>
      <xdr:rowOff>100011</xdr:rowOff>
    </xdr:to>
    <xdr:sp macro="" textlink="">
      <xdr:nvSpPr>
        <xdr:cNvPr id="8" name="Arc 7">
          <a:extLst>
            <a:ext uri="{FF2B5EF4-FFF2-40B4-BE49-F238E27FC236}">
              <a16:creationId xmlns:a16="http://schemas.microsoft.com/office/drawing/2014/main" id="{00000000-0008-0000-1900-000008000000}"/>
            </a:ext>
          </a:extLst>
        </xdr:cNvPr>
        <xdr:cNvSpPr/>
      </xdr:nvSpPr>
      <xdr:spPr>
        <a:xfrm rot="5215046">
          <a:off x="2352677" y="10115548"/>
          <a:ext cx="723900" cy="1971675"/>
        </a:xfrm>
        <a:prstGeom prst="arc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3384364</xdr:colOff>
      <xdr:row>55</xdr:row>
      <xdr:rowOff>146064</xdr:rowOff>
    </xdr:from>
    <xdr:to>
      <xdr:col>2</xdr:col>
      <xdr:colOff>3390900</xdr:colOff>
      <xdr:row>58</xdr:row>
      <xdr:rowOff>133350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00000000-0008-0000-1900-000009000000}"/>
            </a:ext>
          </a:extLst>
        </xdr:cNvPr>
        <xdr:cNvCxnSpPr>
          <a:stCxn id="7" idx="2"/>
        </xdr:cNvCxnSpPr>
      </xdr:nvCxnSpPr>
      <xdr:spPr>
        <a:xfrm>
          <a:off x="5679889" y="10937889"/>
          <a:ext cx="6536" cy="558786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1390650</xdr:colOff>
      <xdr:row>55</xdr:row>
      <xdr:rowOff>174639</xdr:rowOff>
    </xdr:from>
    <xdr:to>
      <xdr:col>2</xdr:col>
      <xdr:colOff>1393639</xdr:colOff>
      <xdr:row>58</xdr:row>
      <xdr:rowOff>133350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00000000-0008-0000-1900-00000A000000}"/>
            </a:ext>
          </a:extLst>
        </xdr:cNvPr>
        <xdr:cNvCxnSpPr/>
      </xdr:nvCxnSpPr>
      <xdr:spPr>
        <a:xfrm flipH="1">
          <a:off x="3686175" y="10966464"/>
          <a:ext cx="2989" cy="530211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4095750</xdr:colOff>
      <xdr:row>54</xdr:row>
      <xdr:rowOff>38101</xdr:rowOff>
    </xdr:from>
    <xdr:to>
      <xdr:col>2</xdr:col>
      <xdr:colOff>5133975</xdr:colOff>
      <xdr:row>57</xdr:row>
      <xdr:rowOff>85725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00000000-0008-0000-1900-00000B000000}"/>
            </a:ext>
          </a:extLst>
        </xdr:cNvPr>
        <xdr:cNvCxnSpPr/>
      </xdr:nvCxnSpPr>
      <xdr:spPr>
        <a:xfrm flipV="1">
          <a:off x="6391275" y="10639426"/>
          <a:ext cx="1038225" cy="61912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55</xdr:row>
      <xdr:rowOff>152400</xdr:rowOff>
    </xdr:from>
    <xdr:to>
      <xdr:col>2</xdr:col>
      <xdr:colOff>895350</xdr:colOff>
      <xdr:row>57</xdr:row>
      <xdr:rowOff>57152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00000000-0008-0000-1900-00000C000000}"/>
            </a:ext>
          </a:extLst>
        </xdr:cNvPr>
        <xdr:cNvCxnSpPr/>
      </xdr:nvCxnSpPr>
      <xdr:spPr>
        <a:xfrm flipH="1" flipV="1">
          <a:off x="2314575" y="10944225"/>
          <a:ext cx="876300" cy="28575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1447799</xdr:colOff>
      <xdr:row>59</xdr:row>
      <xdr:rowOff>28575</xdr:rowOff>
    </xdr:from>
    <xdr:to>
      <xdr:col>2</xdr:col>
      <xdr:colOff>3381374</xdr:colOff>
      <xdr:row>65</xdr:row>
      <xdr:rowOff>47625</xdr:rowOff>
    </xdr:to>
    <xdr:sp macro="" textlink="">
      <xdr:nvSpPr>
        <xdr:cNvPr id="13" name="Left Brace 12">
          <a:extLst>
            <a:ext uri="{FF2B5EF4-FFF2-40B4-BE49-F238E27FC236}">
              <a16:creationId xmlns:a16="http://schemas.microsoft.com/office/drawing/2014/main" id="{00000000-0008-0000-1900-00000D000000}"/>
            </a:ext>
          </a:extLst>
        </xdr:cNvPr>
        <xdr:cNvSpPr/>
      </xdr:nvSpPr>
      <xdr:spPr>
        <a:xfrm rot="16200000">
          <a:off x="4129087" y="11196637"/>
          <a:ext cx="1162050" cy="1933575"/>
        </a:xfrm>
        <a:prstGeom prst="lef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3143250</xdr:colOff>
      <xdr:row>49</xdr:row>
      <xdr:rowOff>161925</xdr:rowOff>
    </xdr:from>
    <xdr:to>
      <xdr:col>2</xdr:col>
      <xdr:colOff>5143500</xdr:colOff>
      <xdr:row>51</xdr:row>
      <xdr:rowOff>133350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00000000-0008-0000-1900-00000E000000}"/>
            </a:ext>
          </a:extLst>
        </xdr:cNvPr>
        <xdr:cNvCxnSpPr/>
      </xdr:nvCxnSpPr>
      <xdr:spPr>
        <a:xfrm flipV="1">
          <a:off x="5438775" y="9810750"/>
          <a:ext cx="2000250" cy="3524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1019175</xdr:colOff>
      <xdr:row>8</xdr:row>
      <xdr:rowOff>66675</xdr:rowOff>
    </xdr:from>
    <xdr:to>
      <xdr:col>2</xdr:col>
      <xdr:colOff>2562225</xdr:colOff>
      <xdr:row>9</xdr:row>
      <xdr:rowOff>180975</xdr:rowOff>
    </xdr:to>
    <xdr:sp macro="" textlink="">
      <xdr:nvSpPr>
        <xdr:cNvPr id="15" name="Right Brace 14">
          <a:extLst>
            <a:ext uri="{FF2B5EF4-FFF2-40B4-BE49-F238E27FC236}">
              <a16:creationId xmlns:a16="http://schemas.microsoft.com/office/drawing/2014/main" id="{00000000-0008-0000-1900-00000F000000}"/>
            </a:ext>
          </a:extLst>
        </xdr:cNvPr>
        <xdr:cNvSpPr/>
      </xdr:nvSpPr>
      <xdr:spPr>
        <a:xfrm>
          <a:off x="3314700" y="1800225"/>
          <a:ext cx="1543050" cy="31432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1019175</xdr:colOff>
      <xdr:row>12</xdr:row>
      <xdr:rowOff>66675</xdr:rowOff>
    </xdr:from>
    <xdr:to>
      <xdr:col>2</xdr:col>
      <xdr:colOff>2562225</xdr:colOff>
      <xdr:row>13</xdr:row>
      <xdr:rowOff>180975</xdr:rowOff>
    </xdr:to>
    <xdr:sp macro="" textlink="">
      <xdr:nvSpPr>
        <xdr:cNvPr id="16" name="Right Brace 15">
          <a:extLst>
            <a:ext uri="{FF2B5EF4-FFF2-40B4-BE49-F238E27FC236}">
              <a16:creationId xmlns:a16="http://schemas.microsoft.com/office/drawing/2014/main" id="{00000000-0008-0000-1900-000010000000}"/>
            </a:ext>
          </a:extLst>
        </xdr:cNvPr>
        <xdr:cNvSpPr/>
      </xdr:nvSpPr>
      <xdr:spPr>
        <a:xfrm>
          <a:off x="3314700" y="2600325"/>
          <a:ext cx="1543050" cy="31432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352425</xdr:colOff>
          <xdr:row>2</xdr:row>
          <xdr:rowOff>76200</xdr:rowOff>
        </xdr:from>
        <xdr:to>
          <xdr:col>6</xdr:col>
          <xdr:colOff>733425</xdr:colOff>
          <xdr:row>6</xdr:row>
          <xdr:rowOff>85725</xdr:rowOff>
        </xdr:to>
        <xdr:sp macro="" textlink="">
          <xdr:nvSpPr>
            <xdr:cNvPr id="7169" name="Object 1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00000000-0008-0000-1900-000001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towardsdatascience.com/hypothesis-testing-in-machine-learning-using-python-a0dc89e169ce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towardsdatascience.com/statistical-tests-when-to-use-which-704557554740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Microsoft_Excel_97-2003_Worksheet.xls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7.xml"/><Relationship Id="rId4" Type="http://schemas.openxmlformats.org/officeDocument/2006/relationships/image" Target="../media/image11.emf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3"/>
  <sheetViews>
    <sheetView showGridLines="0" workbookViewId="0">
      <selection activeCell="G19" sqref="G19"/>
    </sheetView>
  </sheetViews>
  <sheetFormatPr defaultRowHeight="15" x14ac:dyDescent="0.25"/>
  <cols>
    <col min="9" max="9" width="15.140625" bestFit="1" customWidth="1"/>
  </cols>
  <sheetData>
    <row r="2" spans="1:13" x14ac:dyDescent="0.25">
      <c r="I2" t="s">
        <v>139</v>
      </c>
    </row>
    <row r="4" spans="1:13" x14ac:dyDescent="0.25">
      <c r="E4" t="s">
        <v>140</v>
      </c>
      <c r="M4" t="s">
        <v>141</v>
      </c>
    </row>
    <row r="6" spans="1:13" x14ac:dyDescent="0.25">
      <c r="B6" t="s">
        <v>127</v>
      </c>
      <c r="E6" t="s">
        <v>68</v>
      </c>
      <c r="H6" t="s">
        <v>142</v>
      </c>
      <c r="M6" t="s">
        <v>143</v>
      </c>
    </row>
    <row r="8" spans="1:13" x14ac:dyDescent="0.25">
      <c r="A8">
        <v>1</v>
      </c>
      <c r="B8" t="s">
        <v>78</v>
      </c>
      <c r="D8">
        <v>1</v>
      </c>
      <c r="E8" t="s">
        <v>78</v>
      </c>
      <c r="G8">
        <v>1</v>
      </c>
      <c r="H8" t="s">
        <v>146</v>
      </c>
    </row>
    <row r="9" spans="1:13" x14ac:dyDescent="0.25">
      <c r="A9">
        <v>2</v>
      </c>
      <c r="B9" t="s">
        <v>144</v>
      </c>
      <c r="D9">
        <v>2</v>
      </c>
      <c r="E9" t="s">
        <v>144</v>
      </c>
      <c r="G9">
        <v>2</v>
      </c>
      <c r="H9" t="s">
        <v>147</v>
      </c>
    </row>
    <row r="10" spans="1:13" x14ac:dyDescent="0.25">
      <c r="D10">
        <v>3</v>
      </c>
      <c r="E10" t="s">
        <v>145</v>
      </c>
    </row>
    <row r="13" spans="1:13" x14ac:dyDescent="0.25">
      <c r="B13" s="45" t="s">
        <v>200</v>
      </c>
    </row>
  </sheetData>
  <hyperlinks>
    <hyperlink ref="B13" r:id="rId1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0"/>
  <sheetViews>
    <sheetView showGridLines="0" workbookViewId="0">
      <selection activeCell="B8" sqref="B8"/>
    </sheetView>
  </sheetViews>
  <sheetFormatPr defaultRowHeight="15" x14ac:dyDescent="0.25"/>
  <cols>
    <col min="2" max="2" width="36" customWidth="1"/>
    <col min="3" max="3" width="135.85546875" customWidth="1"/>
  </cols>
  <sheetData>
    <row r="1" spans="1:3" ht="31.5" x14ac:dyDescent="0.5">
      <c r="A1" s="46" t="s">
        <v>0</v>
      </c>
      <c r="B1" s="47"/>
      <c r="C1" s="48"/>
    </row>
    <row r="2" spans="1:3" x14ac:dyDescent="0.25">
      <c r="A2" s="1"/>
      <c r="B2" s="2" t="s">
        <v>0</v>
      </c>
      <c r="C2" s="3" t="s">
        <v>152</v>
      </c>
    </row>
    <row r="3" spans="1:3" x14ac:dyDescent="0.25">
      <c r="A3" s="4"/>
      <c r="B3" s="5" t="s">
        <v>1</v>
      </c>
      <c r="C3" s="6" t="s">
        <v>2</v>
      </c>
    </row>
    <row r="4" spans="1:3" x14ac:dyDescent="0.25">
      <c r="A4" s="4"/>
      <c r="B4" s="5" t="s">
        <v>3</v>
      </c>
      <c r="C4" s="6" t="s">
        <v>4</v>
      </c>
    </row>
    <row r="5" spans="1:3" x14ac:dyDescent="0.25">
      <c r="A5" s="4"/>
      <c r="B5" s="5" t="s">
        <v>5</v>
      </c>
      <c r="C5" s="6"/>
    </row>
    <row r="6" spans="1:3" x14ac:dyDescent="0.25">
      <c r="A6" s="7"/>
      <c r="B6" s="8"/>
      <c r="C6" s="9"/>
    </row>
    <row r="7" spans="1:3" x14ac:dyDescent="0.25">
      <c r="A7" s="7"/>
      <c r="B7" s="8"/>
      <c r="C7" s="9"/>
    </row>
    <row r="8" spans="1:3" x14ac:dyDescent="0.25">
      <c r="A8" s="7"/>
      <c r="B8" s="8"/>
      <c r="C8" s="9"/>
    </row>
    <row r="9" spans="1:3" x14ac:dyDescent="0.25">
      <c r="A9" s="7"/>
      <c r="B9" s="8"/>
      <c r="C9" s="9"/>
    </row>
    <row r="10" spans="1:3" x14ac:dyDescent="0.25">
      <c r="A10" s="7"/>
      <c r="B10" s="8"/>
      <c r="C10" s="9" t="s">
        <v>6</v>
      </c>
    </row>
    <row r="11" spans="1:3" x14ac:dyDescent="0.25">
      <c r="A11" s="7"/>
      <c r="B11" s="8"/>
      <c r="C11" s="9" t="s">
        <v>7</v>
      </c>
    </row>
    <row r="12" spans="1:3" x14ac:dyDescent="0.25">
      <c r="A12" s="7"/>
      <c r="B12" s="8"/>
      <c r="C12" s="9" t="s">
        <v>8</v>
      </c>
    </row>
    <row r="13" spans="1:3" x14ac:dyDescent="0.25">
      <c r="A13" s="7"/>
      <c r="B13" s="8"/>
      <c r="C13" s="10" t="s">
        <v>9</v>
      </c>
    </row>
    <row r="14" spans="1:3" x14ac:dyDescent="0.25">
      <c r="A14" s="11"/>
      <c r="B14" s="12"/>
      <c r="C14" s="13" t="s">
        <v>10</v>
      </c>
    </row>
    <row r="15" spans="1:3" x14ac:dyDescent="0.25">
      <c r="A15" s="4"/>
      <c r="B15" s="5" t="s">
        <v>11</v>
      </c>
      <c r="C15" s="6" t="s">
        <v>12</v>
      </c>
    </row>
    <row r="16" spans="1:3" x14ac:dyDescent="0.25">
      <c r="A16" s="7"/>
      <c r="B16" s="8"/>
      <c r="C16" s="9" t="s">
        <v>13</v>
      </c>
    </row>
    <row r="17" spans="1:3" x14ac:dyDescent="0.25">
      <c r="A17" s="11"/>
      <c r="B17" s="12"/>
      <c r="C17" s="14" t="s">
        <v>14</v>
      </c>
    </row>
    <row r="18" spans="1:3" x14ac:dyDescent="0.25">
      <c r="A18" s="4"/>
      <c r="B18" s="5" t="s">
        <v>15</v>
      </c>
      <c r="C18" s="6" t="s">
        <v>16</v>
      </c>
    </row>
    <row r="19" spans="1:3" x14ac:dyDescent="0.25">
      <c r="A19" s="11"/>
      <c r="B19" s="12" t="s">
        <v>17</v>
      </c>
      <c r="C19" s="14" t="s">
        <v>18</v>
      </c>
    </row>
    <row r="20" spans="1:3" x14ac:dyDescent="0.25">
      <c r="A20" s="4"/>
      <c r="B20" s="5" t="s">
        <v>19</v>
      </c>
      <c r="C20" s="6" t="s">
        <v>20</v>
      </c>
    </row>
    <row r="21" spans="1:3" x14ac:dyDescent="0.25">
      <c r="A21" s="7"/>
      <c r="B21" s="8"/>
      <c r="C21" s="9" t="s">
        <v>21</v>
      </c>
    </row>
    <row r="22" spans="1:3" x14ac:dyDescent="0.25">
      <c r="A22" s="7"/>
      <c r="B22" s="8"/>
      <c r="C22" s="9" t="s">
        <v>22</v>
      </c>
    </row>
    <row r="23" spans="1:3" x14ac:dyDescent="0.25">
      <c r="A23" s="7"/>
      <c r="B23" s="8"/>
      <c r="C23" s="9"/>
    </row>
    <row r="24" spans="1:3" x14ac:dyDescent="0.25">
      <c r="A24" s="7"/>
      <c r="B24" s="8"/>
      <c r="C24" s="9" t="s">
        <v>23</v>
      </c>
    </row>
    <row r="25" spans="1:3" x14ac:dyDescent="0.25">
      <c r="A25" s="7"/>
      <c r="B25" s="8"/>
      <c r="C25" s="9" t="s">
        <v>24</v>
      </c>
    </row>
    <row r="26" spans="1:3" x14ac:dyDescent="0.25">
      <c r="A26" s="7"/>
      <c r="B26" s="8"/>
      <c r="C26" s="9" t="s">
        <v>25</v>
      </c>
    </row>
    <row r="27" spans="1:3" x14ac:dyDescent="0.25">
      <c r="A27" s="7"/>
      <c r="B27" s="8"/>
      <c r="C27" s="9"/>
    </row>
    <row r="28" spans="1:3" x14ac:dyDescent="0.25">
      <c r="A28" s="7"/>
      <c r="B28" s="8"/>
      <c r="C28" s="9" t="s">
        <v>26</v>
      </c>
    </row>
    <row r="29" spans="1:3" x14ac:dyDescent="0.25">
      <c r="A29" s="7"/>
      <c r="B29" s="8"/>
      <c r="C29" s="9" t="s">
        <v>27</v>
      </c>
    </row>
    <row r="30" spans="1:3" x14ac:dyDescent="0.25">
      <c r="A30" s="11"/>
      <c r="B30" s="12"/>
      <c r="C30" s="14" t="s">
        <v>28</v>
      </c>
    </row>
    <row r="31" spans="1:3" x14ac:dyDescent="0.25">
      <c r="A31" s="4"/>
      <c r="B31" s="5" t="s">
        <v>29</v>
      </c>
      <c r="C31" s="6" t="s">
        <v>30</v>
      </c>
    </row>
    <row r="32" spans="1:3" x14ac:dyDescent="0.25">
      <c r="A32" s="7"/>
      <c r="B32" s="8"/>
      <c r="C32" s="9" t="s">
        <v>31</v>
      </c>
    </row>
    <row r="33" spans="1:3" x14ac:dyDescent="0.25">
      <c r="A33" s="11"/>
      <c r="B33" s="12"/>
      <c r="C33" s="14" t="s">
        <v>32</v>
      </c>
    </row>
    <row r="34" spans="1:3" ht="31.5" x14ac:dyDescent="0.5">
      <c r="A34" s="46" t="s">
        <v>33</v>
      </c>
      <c r="B34" s="47"/>
      <c r="C34" s="48"/>
    </row>
    <row r="35" spans="1:3" x14ac:dyDescent="0.25">
      <c r="A35" s="4"/>
      <c r="B35" s="5" t="s">
        <v>34</v>
      </c>
      <c r="C35" s="6" t="s">
        <v>35</v>
      </c>
    </row>
    <row r="36" spans="1:3" x14ac:dyDescent="0.25">
      <c r="A36" s="11"/>
      <c r="B36" s="12"/>
      <c r="C36" s="14" t="s">
        <v>36</v>
      </c>
    </row>
    <row r="37" spans="1:3" x14ac:dyDescent="0.25">
      <c r="A37" s="4"/>
      <c r="B37" s="5" t="s">
        <v>37</v>
      </c>
      <c r="C37" s="6" t="s">
        <v>38</v>
      </c>
    </row>
    <row r="38" spans="1:3" x14ac:dyDescent="0.25">
      <c r="A38" s="11"/>
      <c r="B38" s="12"/>
      <c r="C38" s="14" t="s">
        <v>39</v>
      </c>
    </row>
    <row r="39" spans="1:3" x14ac:dyDescent="0.25">
      <c r="A39" s="4"/>
      <c r="B39" s="5" t="s">
        <v>1</v>
      </c>
      <c r="C39" s="6" t="s">
        <v>40</v>
      </c>
    </row>
    <row r="40" spans="1:3" x14ac:dyDescent="0.25">
      <c r="A40" s="7"/>
      <c r="B40" s="8"/>
      <c r="C40" s="9" t="s">
        <v>41</v>
      </c>
    </row>
    <row r="41" spans="1:3" x14ac:dyDescent="0.25">
      <c r="A41" s="7"/>
      <c r="B41" s="8"/>
      <c r="C41" s="9" t="s">
        <v>42</v>
      </c>
    </row>
    <row r="42" spans="1:3" x14ac:dyDescent="0.25">
      <c r="A42" s="7"/>
      <c r="B42" s="8"/>
      <c r="C42" s="9" t="s">
        <v>43</v>
      </c>
    </row>
    <row r="43" spans="1:3" x14ac:dyDescent="0.25">
      <c r="A43" s="7"/>
      <c r="B43" s="8"/>
      <c r="C43" s="9" t="s">
        <v>44</v>
      </c>
    </row>
    <row r="44" spans="1:3" x14ac:dyDescent="0.25">
      <c r="A44" s="11"/>
      <c r="B44" s="12"/>
      <c r="C44" s="14" t="s">
        <v>45</v>
      </c>
    </row>
    <row r="45" spans="1:3" x14ac:dyDescent="0.25">
      <c r="A45" s="4"/>
      <c r="B45" s="5" t="s">
        <v>46</v>
      </c>
      <c r="C45" s="6" t="s">
        <v>47</v>
      </c>
    </row>
    <row r="46" spans="1:3" x14ac:dyDescent="0.25">
      <c r="A46" s="7"/>
      <c r="B46" s="8"/>
      <c r="C46" s="9" t="s">
        <v>48</v>
      </c>
    </row>
    <row r="47" spans="1:3" x14ac:dyDescent="0.25">
      <c r="A47" s="7"/>
      <c r="B47" s="8"/>
      <c r="C47" s="9" t="s">
        <v>49</v>
      </c>
    </row>
    <row r="48" spans="1:3" x14ac:dyDescent="0.25">
      <c r="A48" s="7"/>
      <c r="B48" s="8"/>
      <c r="C48" s="9"/>
    </row>
    <row r="49" spans="1:3" x14ac:dyDescent="0.25">
      <c r="A49" s="7"/>
      <c r="B49" s="8"/>
      <c r="C49" s="9"/>
    </row>
    <row r="50" spans="1:3" x14ac:dyDescent="0.25">
      <c r="A50" s="7"/>
      <c r="B50" s="8"/>
      <c r="C50" s="9"/>
    </row>
    <row r="51" spans="1:3" x14ac:dyDescent="0.25">
      <c r="A51" s="7"/>
      <c r="B51" s="8"/>
      <c r="C51" s="9"/>
    </row>
    <row r="52" spans="1:3" x14ac:dyDescent="0.25">
      <c r="A52" s="7"/>
      <c r="B52" s="8"/>
      <c r="C52" s="9"/>
    </row>
    <row r="53" spans="1:3" x14ac:dyDescent="0.25">
      <c r="A53" s="7"/>
      <c r="B53" s="8"/>
      <c r="C53" s="9"/>
    </row>
    <row r="54" spans="1:3" x14ac:dyDescent="0.25">
      <c r="A54" s="7"/>
      <c r="B54" s="8"/>
      <c r="C54" s="9"/>
    </row>
    <row r="55" spans="1:3" x14ac:dyDescent="0.25">
      <c r="A55" s="7"/>
      <c r="B55" s="8"/>
      <c r="C55" s="9"/>
    </row>
    <row r="56" spans="1:3" x14ac:dyDescent="0.25">
      <c r="A56" s="7"/>
      <c r="B56" s="8"/>
      <c r="C56" s="9"/>
    </row>
    <row r="57" spans="1:3" x14ac:dyDescent="0.25">
      <c r="A57" s="7"/>
      <c r="B57" s="8"/>
      <c r="C57" s="9"/>
    </row>
    <row r="58" spans="1:3" x14ac:dyDescent="0.25">
      <c r="A58" s="7"/>
      <c r="B58" s="8"/>
      <c r="C58" s="9"/>
    </row>
    <row r="59" spans="1:3" x14ac:dyDescent="0.25">
      <c r="A59" s="7"/>
      <c r="B59" s="8"/>
      <c r="C59" s="9"/>
    </row>
    <row r="60" spans="1:3" x14ac:dyDescent="0.25">
      <c r="A60" s="7"/>
      <c r="B60" s="8"/>
      <c r="C60" s="9"/>
    </row>
    <row r="61" spans="1:3" x14ac:dyDescent="0.25">
      <c r="A61" s="7"/>
      <c r="B61" s="8"/>
      <c r="C61" s="9"/>
    </row>
    <row r="62" spans="1:3" x14ac:dyDescent="0.25">
      <c r="A62" s="11"/>
      <c r="B62" s="12"/>
      <c r="C62" s="14"/>
    </row>
    <row r="63" spans="1:3" ht="31.5" x14ac:dyDescent="0.5">
      <c r="A63" s="46" t="s">
        <v>50</v>
      </c>
      <c r="B63" s="47"/>
      <c r="C63" s="48"/>
    </row>
    <row r="64" spans="1:3" x14ac:dyDescent="0.25">
      <c r="A64" s="4"/>
      <c r="B64" s="5" t="s">
        <v>50</v>
      </c>
      <c r="C64" s="6" t="s">
        <v>51</v>
      </c>
    </row>
    <row r="65" spans="1:3" x14ac:dyDescent="0.25">
      <c r="A65" s="7"/>
      <c r="B65" s="8"/>
      <c r="C65" s="9" t="s">
        <v>52</v>
      </c>
    </row>
    <row r="66" spans="1:3" x14ac:dyDescent="0.25">
      <c r="A66" s="7"/>
      <c r="B66" s="8"/>
      <c r="C66" s="9" t="s">
        <v>53</v>
      </c>
    </row>
    <row r="67" spans="1:3" x14ac:dyDescent="0.25">
      <c r="A67" s="7"/>
      <c r="B67" s="8"/>
      <c r="C67" s="9" t="s">
        <v>54</v>
      </c>
    </row>
    <row r="68" spans="1:3" x14ac:dyDescent="0.25">
      <c r="A68" s="7"/>
      <c r="B68" s="8"/>
      <c r="C68" s="9" t="s">
        <v>55</v>
      </c>
    </row>
    <row r="69" spans="1:3" x14ac:dyDescent="0.25">
      <c r="A69" s="7"/>
      <c r="B69" s="8"/>
      <c r="C69" s="9" t="s">
        <v>56</v>
      </c>
    </row>
    <row r="70" spans="1:3" ht="30" x14ac:dyDescent="0.25">
      <c r="A70" s="11"/>
      <c r="B70" s="12"/>
      <c r="C70" s="15" t="s">
        <v>57</v>
      </c>
    </row>
    <row r="71" spans="1:3" ht="31.5" x14ac:dyDescent="0.5">
      <c r="A71" s="46" t="s">
        <v>58</v>
      </c>
      <c r="B71" s="47"/>
      <c r="C71" s="48"/>
    </row>
    <row r="72" spans="1:3" x14ac:dyDescent="0.25">
      <c r="A72" s="7"/>
      <c r="B72" s="8" t="s">
        <v>59</v>
      </c>
      <c r="C72" s="9" t="s">
        <v>60</v>
      </c>
    </row>
    <row r="73" spans="1:3" x14ac:dyDescent="0.25">
      <c r="A73" s="7"/>
      <c r="B73" s="8"/>
      <c r="C73" s="9" t="s">
        <v>61</v>
      </c>
    </row>
    <row r="74" spans="1:3" x14ac:dyDescent="0.25">
      <c r="A74" s="7"/>
      <c r="B74" s="8"/>
      <c r="C74" s="9" t="s">
        <v>62</v>
      </c>
    </row>
    <row r="75" spans="1:3" x14ac:dyDescent="0.25">
      <c r="A75" s="7"/>
      <c r="B75" s="8"/>
      <c r="C75" s="9" t="s">
        <v>67</v>
      </c>
    </row>
    <row r="76" spans="1:3" ht="31.5" x14ac:dyDescent="0.5">
      <c r="A76" s="46" t="s">
        <v>63</v>
      </c>
      <c r="B76" s="47"/>
      <c r="C76" s="48"/>
    </row>
    <row r="77" spans="1:3" ht="45" x14ac:dyDescent="0.25">
      <c r="A77" s="4"/>
      <c r="B77" s="16" t="s">
        <v>63</v>
      </c>
      <c r="C77" s="17" t="s">
        <v>64</v>
      </c>
    </row>
    <row r="78" spans="1:3" x14ac:dyDescent="0.25">
      <c r="A78" s="7"/>
      <c r="B78" s="8" t="s">
        <v>65</v>
      </c>
      <c r="C78" s="9" t="s">
        <v>150</v>
      </c>
    </row>
    <row r="79" spans="1:3" x14ac:dyDescent="0.25">
      <c r="A79" s="7"/>
      <c r="B79" s="8" t="s">
        <v>66</v>
      </c>
      <c r="C79" s="9" t="s">
        <v>151</v>
      </c>
    </row>
    <row r="80" spans="1:3" x14ac:dyDescent="0.25">
      <c r="A80" s="11"/>
      <c r="B80" s="12"/>
      <c r="C80" s="14"/>
    </row>
  </sheetData>
  <mergeCells count="5">
    <mergeCell ref="A1:C1"/>
    <mergeCell ref="A34:C34"/>
    <mergeCell ref="A63:C63"/>
    <mergeCell ref="A71:C71"/>
    <mergeCell ref="A76:C7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showGridLines="0" workbookViewId="0">
      <selection activeCell="C5" sqref="C5"/>
    </sheetView>
  </sheetViews>
  <sheetFormatPr defaultRowHeight="15" x14ac:dyDescent="0.25"/>
  <cols>
    <col min="2" max="2" width="36" customWidth="1"/>
    <col min="3" max="3" width="135.85546875" customWidth="1"/>
  </cols>
  <sheetData>
    <row r="1" spans="1:3" ht="31.5" x14ac:dyDescent="0.5">
      <c r="A1" s="46" t="s">
        <v>127</v>
      </c>
      <c r="B1" s="47"/>
      <c r="C1" s="48"/>
    </row>
    <row r="2" spans="1:3" x14ac:dyDescent="0.25">
      <c r="A2" s="4"/>
      <c r="B2" s="5" t="s">
        <v>128</v>
      </c>
      <c r="C2" s="6" t="s">
        <v>69</v>
      </c>
    </row>
    <row r="3" spans="1:3" x14ac:dyDescent="0.25">
      <c r="A3" s="11"/>
      <c r="B3" s="12"/>
      <c r="C3" s="14" t="s">
        <v>129</v>
      </c>
    </row>
    <row r="4" spans="1:3" x14ac:dyDescent="0.25">
      <c r="A4" s="4"/>
      <c r="B4" s="5" t="s">
        <v>130</v>
      </c>
      <c r="C4" s="6" t="s">
        <v>131</v>
      </c>
    </row>
    <row r="5" spans="1:3" x14ac:dyDescent="0.25">
      <c r="A5" s="7"/>
      <c r="B5" s="8"/>
      <c r="C5" s="9" t="s">
        <v>132</v>
      </c>
    </row>
    <row r="6" spans="1:3" x14ac:dyDescent="0.25">
      <c r="A6" s="7"/>
      <c r="B6" s="8"/>
      <c r="C6" s="9" t="s">
        <v>133</v>
      </c>
    </row>
    <row r="7" spans="1:3" x14ac:dyDescent="0.25">
      <c r="A7" s="7"/>
      <c r="B7" s="8"/>
      <c r="C7" s="9" t="s">
        <v>134</v>
      </c>
    </row>
    <row r="8" spans="1:3" x14ac:dyDescent="0.25">
      <c r="A8" s="11"/>
      <c r="B8" s="12"/>
      <c r="C8" s="14" t="s">
        <v>135</v>
      </c>
    </row>
    <row r="9" spans="1:3" x14ac:dyDescent="0.25">
      <c r="A9" s="4"/>
      <c r="B9" s="5" t="s">
        <v>136</v>
      </c>
      <c r="C9" s="34" t="s">
        <v>137</v>
      </c>
    </row>
    <row r="10" spans="1:3" x14ac:dyDescent="0.25">
      <c r="A10" s="11"/>
      <c r="B10" s="12"/>
      <c r="C10" s="35" t="s">
        <v>138</v>
      </c>
    </row>
    <row r="14" spans="1:3" x14ac:dyDescent="0.25">
      <c r="B14" t="s">
        <v>149</v>
      </c>
    </row>
    <row r="22" spans="2:2" x14ac:dyDescent="0.25">
      <c r="B22" t="s">
        <v>148</v>
      </c>
    </row>
  </sheetData>
  <mergeCells count="1">
    <mergeCell ref="A1:C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5"/>
  <sheetViews>
    <sheetView showGridLines="0" topLeftCell="A19" workbookViewId="0">
      <selection activeCell="B46" sqref="B46"/>
    </sheetView>
  </sheetViews>
  <sheetFormatPr defaultRowHeight="15" x14ac:dyDescent="0.25"/>
  <cols>
    <col min="2" max="2" width="36" customWidth="1"/>
    <col min="3" max="3" width="135.85546875" customWidth="1"/>
  </cols>
  <sheetData>
    <row r="1" spans="1:3" ht="31.5" x14ac:dyDescent="0.5">
      <c r="A1" s="46" t="s">
        <v>117</v>
      </c>
      <c r="B1" s="47"/>
      <c r="C1" s="48"/>
    </row>
    <row r="2" spans="1:3" x14ac:dyDescent="0.25">
      <c r="A2" s="4"/>
      <c r="B2" s="5" t="s">
        <v>70</v>
      </c>
      <c r="C2" s="6" t="s">
        <v>69</v>
      </c>
    </row>
    <row r="3" spans="1:3" ht="30" x14ac:dyDescent="0.25">
      <c r="A3" s="11"/>
      <c r="B3" s="12"/>
      <c r="C3" s="15" t="s">
        <v>120</v>
      </c>
    </row>
    <row r="4" spans="1:3" x14ac:dyDescent="0.25">
      <c r="A4" s="4"/>
      <c r="B4" s="5" t="s">
        <v>71</v>
      </c>
      <c r="C4" s="6" t="s">
        <v>72</v>
      </c>
    </row>
    <row r="5" spans="1:3" x14ac:dyDescent="0.25">
      <c r="A5" s="8"/>
      <c r="B5" s="8"/>
      <c r="C5" s="8" t="s">
        <v>77</v>
      </c>
    </row>
    <row r="6" spans="1:3" x14ac:dyDescent="0.25">
      <c r="A6" s="7"/>
      <c r="B6" s="8"/>
      <c r="C6" s="9" t="s">
        <v>83</v>
      </c>
    </row>
    <row r="7" spans="1:3" ht="30" x14ac:dyDescent="0.25">
      <c r="A7" s="4"/>
      <c r="B7" s="5" t="s">
        <v>73</v>
      </c>
      <c r="C7" s="28" t="s">
        <v>74</v>
      </c>
    </row>
    <row r="8" spans="1:3" ht="30" x14ac:dyDescent="0.25">
      <c r="A8" s="7"/>
      <c r="B8" s="8" t="s">
        <v>19</v>
      </c>
      <c r="C8" s="19" t="s">
        <v>76</v>
      </c>
    </row>
    <row r="9" spans="1:3" ht="30" x14ac:dyDescent="0.25">
      <c r="A9" s="4"/>
      <c r="B9" s="30" t="s">
        <v>75</v>
      </c>
      <c r="C9" s="28" t="s">
        <v>115</v>
      </c>
    </row>
    <row r="10" spans="1:3" x14ac:dyDescent="0.25">
      <c r="A10" s="11"/>
      <c r="B10" s="31" t="s">
        <v>19</v>
      </c>
      <c r="C10" s="29"/>
    </row>
    <row r="11" spans="1:3" ht="30" x14ac:dyDescent="0.25">
      <c r="A11" s="7"/>
      <c r="B11" s="8" t="s">
        <v>80</v>
      </c>
      <c r="C11" s="19" t="s">
        <v>121</v>
      </c>
    </row>
    <row r="12" spans="1:3" x14ac:dyDescent="0.25">
      <c r="A12" s="7"/>
      <c r="B12" s="20" t="s">
        <v>19</v>
      </c>
      <c r="C12" s="19" t="s">
        <v>112</v>
      </c>
    </row>
    <row r="13" spans="1:3" x14ac:dyDescent="0.25">
      <c r="A13" s="7"/>
      <c r="B13" s="20"/>
      <c r="C13" s="19" t="s">
        <v>113</v>
      </c>
    </row>
    <row r="14" spans="1:3" x14ac:dyDescent="0.25">
      <c r="A14" s="11"/>
      <c r="B14" s="12"/>
      <c r="C14" s="29" t="s">
        <v>114</v>
      </c>
    </row>
    <row r="15" spans="1:3" x14ac:dyDescent="0.25">
      <c r="A15" s="4"/>
      <c r="B15" s="30" t="s">
        <v>116</v>
      </c>
      <c r="C15" s="28" t="s">
        <v>118</v>
      </c>
    </row>
    <row r="16" spans="1:3" x14ac:dyDescent="0.25">
      <c r="A16" s="7"/>
      <c r="B16" s="8"/>
      <c r="C16" s="19" t="s">
        <v>119</v>
      </c>
    </row>
    <row r="17" spans="1:3" x14ac:dyDescent="0.25">
      <c r="A17" s="7"/>
      <c r="B17" s="8"/>
      <c r="C17" s="19" t="s">
        <v>153</v>
      </c>
    </row>
    <row r="18" spans="1:3" x14ac:dyDescent="0.25">
      <c r="A18" s="7"/>
      <c r="B18" s="8"/>
      <c r="C18" s="19" t="s">
        <v>154</v>
      </c>
    </row>
    <row r="19" spans="1:3" x14ac:dyDescent="0.25">
      <c r="A19" s="11"/>
      <c r="B19" s="12"/>
      <c r="C19" s="29" t="s">
        <v>155</v>
      </c>
    </row>
    <row r="20" spans="1:3" x14ac:dyDescent="0.25">
      <c r="A20" s="4"/>
      <c r="B20" s="5"/>
      <c r="C20" s="28"/>
    </row>
    <row r="21" spans="1:3" x14ac:dyDescent="0.25">
      <c r="A21" s="7"/>
      <c r="B21" s="8" t="s">
        <v>78</v>
      </c>
      <c r="C21" s="19" t="s">
        <v>82</v>
      </c>
    </row>
    <row r="22" spans="1:3" x14ac:dyDescent="0.25">
      <c r="A22" s="7"/>
      <c r="B22" s="8" t="s">
        <v>75</v>
      </c>
      <c r="C22" s="9" t="s">
        <v>79</v>
      </c>
    </row>
    <row r="23" spans="1:3" x14ac:dyDescent="0.25">
      <c r="A23" s="11"/>
      <c r="B23" s="12" t="s">
        <v>80</v>
      </c>
      <c r="C23" s="14" t="s">
        <v>81</v>
      </c>
    </row>
    <row r="25" spans="1:3" x14ac:dyDescent="0.25">
      <c r="B25" t="s">
        <v>73</v>
      </c>
    </row>
    <row r="35" spans="2:2" x14ac:dyDescent="0.25">
      <c r="B35" t="s">
        <v>75</v>
      </c>
    </row>
    <row r="45" spans="2:2" x14ac:dyDescent="0.25">
      <c r="B45" t="s">
        <v>156</v>
      </c>
    </row>
  </sheetData>
  <mergeCells count="1">
    <mergeCell ref="A1:C1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showGridLines="0" topLeftCell="A7" workbookViewId="0">
      <selection activeCell="C26" sqref="C26"/>
    </sheetView>
  </sheetViews>
  <sheetFormatPr defaultRowHeight="15" x14ac:dyDescent="0.25"/>
  <cols>
    <col min="2" max="2" width="30.85546875" bestFit="1" customWidth="1"/>
    <col min="3" max="3" width="128.28515625" customWidth="1"/>
  </cols>
  <sheetData>
    <row r="1" spans="1:4" ht="31.5" x14ac:dyDescent="0.5">
      <c r="A1" s="46" t="s">
        <v>157</v>
      </c>
      <c r="B1" s="47"/>
      <c r="C1" s="47"/>
      <c r="D1" s="48"/>
    </row>
    <row r="2" spans="1:4" x14ac:dyDescent="0.25">
      <c r="A2" s="1"/>
      <c r="B2" s="36" t="s">
        <v>110</v>
      </c>
      <c r="C2" s="41" t="s">
        <v>158</v>
      </c>
      <c r="D2" s="3"/>
    </row>
    <row r="3" spans="1:4" x14ac:dyDescent="0.25">
      <c r="A3" s="1"/>
      <c r="B3" s="2" t="s">
        <v>159</v>
      </c>
      <c r="C3" s="2" t="s">
        <v>160</v>
      </c>
      <c r="D3" s="3"/>
    </row>
    <row r="4" spans="1:4" x14ac:dyDescent="0.25">
      <c r="A4" s="1"/>
      <c r="B4" s="2" t="s">
        <v>142</v>
      </c>
      <c r="C4" s="2" t="s">
        <v>161</v>
      </c>
      <c r="D4" s="3"/>
    </row>
    <row r="5" spans="1:4" ht="30" x14ac:dyDescent="0.25">
      <c r="A5" s="11"/>
      <c r="B5" s="37" t="s">
        <v>162</v>
      </c>
      <c r="C5" s="37" t="s">
        <v>163</v>
      </c>
      <c r="D5" s="14"/>
    </row>
    <row r="6" spans="1:4" x14ac:dyDescent="0.25">
      <c r="A6" s="4"/>
      <c r="B6" s="5"/>
      <c r="C6" s="5"/>
      <c r="D6" s="6"/>
    </row>
    <row r="7" spans="1:4" x14ac:dyDescent="0.25">
      <c r="A7" s="7"/>
      <c r="B7" s="8"/>
      <c r="C7" s="8"/>
      <c r="D7" s="9"/>
    </row>
    <row r="8" spans="1:4" x14ac:dyDescent="0.25">
      <c r="A8" s="7"/>
      <c r="B8" s="8"/>
      <c r="C8" s="8"/>
      <c r="D8" s="9"/>
    </row>
    <row r="9" spans="1:4" x14ac:dyDescent="0.25">
      <c r="A9" s="7"/>
      <c r="B9" s="8"/>
      <c r="C9" s="8"/>
      <c r="D9" s="9"/>
    </row>
    <row r="10" spans="1:4" x14ac:dyDescent="0.25">
      <c r="A10" s="7"/>
      <c r="B10" s="8"/>
      <c r="C10" s="8"/>
      <c r="D10" s="9"/>
    </row>
    <row r="11" spans="1:4" x14ac:dyDescent="0.25">
      <c r="A11" s="7"/>
      <c r="B11" s="8"/>
      <c r="C11" s="8"/>
      <c r="D11" s="9"/>
    </row>
    <row r="12" spans="1:4" x14ac:dyDescent="0.25">
      <c r="A12" s="7"/>
      <c r="B12" s="8"/>
      <c r="C12" s="8"/>
      <c r="D12" s="9"/>
    </row>
    <row r="13" spans="1:4" x14ac:dyDescent="0.25">
      <c r="A13" s="7"/>
      <c r="B13" s="8"/>
      <c r="C13" s="8"/>
      <c r="D13" s="9"/>
    </row>
    <row r="14" spans="1:4" x14ac:dyDescent="0.25">
      <c r="A14" s="7"/>
      <c r="B14" s="8"/>
      <c r="C14" s="8"/>
      <c r="D14" s="9"/>
    </row>
    <row r="15" spans="1:4" x14ac:dyDescent="0.25">
      <c r="A15" s="7"/>
      <c r="B15" s="8"/>
      <c r="C15" s="8"/>
      <c r="D15" s="9"/>
    </row>
    <row r="16" spans="1:4" x14ac:dyDescent="0.25">
      <c r="A16" s="7"/>
      <c r="B16" s="8"/>
      <c r="C16" s="8"/>
      <c r="D16" s="9"/>
    </row>
    <row r="17" spans="1:4" x14ac:dyDescent="0.25">
      <c r="A17" s="11"/>
      <c r="B17" s="12"/>
      <c r="C17" s="12"/>
      <c r="D17" s="14"/>
    </row>
    <row r="18" spans="1:4" x14ac:dyDescent="0.25">
      <c r="A18" s="4"/>
      <c r="B18" s="5"/>
      <c r="C18" s="5"/>
      <c r="D18" s="6"/>
    </row>
    <row r="19" spans="1:4" x14ac:dyDescent="0.25">
      <c r="A19" s="7"/>
      <c r="B19" s="8" t="s">
        <v>164</v>
      </c>
      <c r="C19" s="8" t="s">
        <v>165</v>
      </c>
      <c r="D19" s="9"/>
    </row>
    <row r="20" spans="1:4" x14ac:dyDescent="0.25">
      <c r="A20" s="7"/>
      <c r="B20" s="8"/>
      <c r="C20" s="8" t="s">
        <v>166</v>
      </c>
      <c r="D20" s="9"/>
    </row>
    <row r="21" spans="1:4" x14ac:dyDescent="0.25">
      <c r="A21" s="7"/>
      <c r="B21" s="8"/>
      <c r="C21" s="8" t="s">
        <v>167</v>
      </c>
      <c r="D21" s="9"/>
    </row>
    <row r="22" spans="1:4" x14ac:dyDescent="0.25">
      <c r="A22" s="11"/>
      <c r="B22" s="12"/>
      <c r="C22" s="12"/>
      <c r="D22" s="14"/>
    </row>
    <row r="23" spans="1:4" x14ac:dyDescent="0.25">
      <c r="A23" s="4"/>
      <c r="B23" s="5" t="s">
        <v>168</v>
      </c>
      <c r="C23" s="5" t="s">
        <v>169</v>
      </c>
      <c r="D23" s="6"/>
    </row>
    <row r="24" spans="1:4" x14ac:dyDescent="0.25">
      <c r="A24" s="7"/>
      <c r="B24" s="8"/>
      <c r="C24" s="38" t="s">
        <v>170</v>
      </c>
      <c r="D24" s="39" t="s">
        <v>171</v>
      </c>
    </row>
    <row r="25" spans="1:4" x14ac:dyDescent="0.25">
      <c r="A25" s="11"/>
      <c r="B25" s="12"/>
      <c r="C25" s="12" t="s">
        <v>172</v>
      </c>
      <c r="D25" s="14" t="s">
        <v>173</v>
      </c>
    </row>
    <row r="26" spans="1:4" ht="30" x14ac:dyDescent="0.25">
      <c r="A26" s="4"/>
      <c r="B26" s="16" t="str">
        <f>C24</f>
        <v>MEAN SUM OF SQUARE BETWEEN</v>
      </c>
      <c r="C26" s="40" t="s">
        <v>174</v>
      </c>
      <c r="D26" s="6"/>
    </row>
    <row r="27" spans="1:4" x14ac:dyDescent="0.25">
      <c r="A27" s="11"/>
      <c r="B27" s="12" t="str">
        <f>C25</f>
        <v xml:space="preserve"> MEAN SUM OF SQUARE WITHIN</v>
      </c>
      <c r="C27" s="12" t="s">
        <v>175</v>
      </c>
      <c r="D27" s="14"/>
    </row>
    <row r="28" spans="1:4" x14ac:dyDescent="0.25">
      <c r="A28" s="4"/>
      <c r="B28" s="5" t="s">
        <v>176</v>
      </c>
      <c r="C28" s="30" t="s">
        <v>177</v>
      </c>
      <c r="D28" s="6"/>
    </row>
    <row r="29" spans="1:4" x14ac:dyDescent="0.25">
      <c r="A29" s="11"/>
      <c r="B29" s="12"/>
      <c r="C29" s="31" t="s">
        <v>178</v>
      </c>
      <c r="D29" s="14"/>
    </row>
  </sheetData>
  <mergeCells count="1">
    <mergeCell ref="A1:D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showGridLines="0" workbookViewId="0">
      <selection sqref="A1:C1"/>
    </sheetView>
  </sheetViews>
  <sheetFormatPr defaultRowHeight="15" x14ac:dyDescent="0.25"/>
  <cols>
    <col min="2" max="2" width="28.42578125" customWidth="1"/>
    <col min="3" max="3" width="128.140625" customWidth="1"/>
  </cols>
  <sheetData>
    <row r="1" spans="1:3" ht="26.25" x14ac:dyDescent="0.4">
      <c r="A1" s="49" t="s">
        <v>143</v>
      </c>
      <c r="B1" s="50"/>
      <c r="C1" s="51"/>
    </row>
    <row r="2" spans="1:3" ht="17.25" x14ac:dyDescent="0.25">
      <c r="A2" s="1"/>
      <c r="B2" s="2" t="s">
        <v>179</v>
      </c>
      <c r="C2" s="3" t="s">
        <v>180</v>
      </c>
    </row>
    <row r="3" spans="1:3" x14ac:dyDescent="0.25">
      <c r="A3" s="4"/>
      <c r="B3" s="5"/>
      <c r="C3" s="6"/>
    </row>
    <row r="4" spans="1:3" x14ac:dyDescent="0.25">
      <c r="A4" s="7"/>
      <c r="B4" s="8" t="s">
        <v>168</v>
      </c>
      <c r="C4" s="9"/>
    </row>
    <row r="5" spans="1:3" x14ac:dyDescent="0.25">
      <c r="A5" s="7"/>
      <c r="B5" s="8"/>
      <c r="C5" s="9"/>
    </row>
    <row r="6" spans="1:3" x14ac:dyDescent="0.25">
      <c r="A6" s="7"/>
      <c r="B6" s="8"/>
      <c r="C6" s="9"/>
    </row>
    <row r="7" spans="1:3" x14ac:dyDescent="0.25">
      <c r="A7" s="7"/>
      <c r="B7" s="8"/>
      <c r="C7" s="9"/>
    </row>
    <row r="8" spans="1:3" x14ac:dyDescent="0.25">
      <c r="A8" s="7"/>
      <c r="B8" s="8"/>
      <c r="C8" s="9"/>
    </row>
    <row r="9" spans="1:3" x14ac:dyDescent="0.25">
      <c r="A9" s="7"/>
      <c r="B9" s="8"/>
      <c r="C9" s="9"/>
    </row>
    <row r="10" spans="1:3" x14ac:dyDescent="0.25">
      <c r="A10" s="7"/>
      <c r="B10" s="8"/>
      <c r="C10" s="9"/>
    </row>
    <row r="11" spans="1:3" x14ac:dyDescent="0.25">
      <c r="A11" s="7"/>
      <c r="B11" s="8"/>
      <c r="C11" s="9" t="s">
        <v>181</v>
      </c>
    </row>
    <row r="12" spans="1:3" x14ac:dyDescent="0.25">
      <c r="A12" s="7"/>
      <c r="B12" s="8"/>
      <c r="C12" s="9" t="s">
        <v>182</v>
      </c>
    </row>
    <row r="13" spans="1:3" x14ac:dyDescent="0.25">
      <c r="A13" s="11"/>
      <c r="B13" s="12"/>
      <c r="C13" s="14"/>
    </row>
    <row r="14" spans="1:3" x14ac:dyDescent="0.25">
      <c r="A14" s="4"/>
      <c r="B14" s="5" t="s">
        <v>183</v>
      </c>
      <c r="C14" s="6" t="s">
        <v>184</v>
      </c>
    </row>
    <row r="15" spans="1:3" x14ac:dyDescent="0.25">
      <c r="A15" s="7"/>
      <c r="B15" s="8"/>
      <c r="C15" s="42" t="s">
        <v>185</v>
      </c>
    </row>
    <row r="16" spans="1:3" x14ac:dyDescent="0.25">
      <c r="A16" s="7"/>
      <c r="B16" s="8"/>
      <c r="C16" s="9" t="s">
        <v>186</v>
      </c>
    </row>
    <row r="17" spans="1:3" x14ac:dyDescent="0.25">
      <c r="A17" s="7"/>
      <c r="B17" s="8"/>
      <c r="C17" s="9" t="s">
        <v>187</v>
      </c>
    </row>
    <row r="18" spans="1:3" x14ac:dyDescent="0.25">
      <c r="A18" s="11"/>
      <c r="B18" s="12"/>
      <c r="C18" s="14" t="s">
        <v>188</v>
      </c>
    </row>
    <row r="19" spans="1:3" x14ac:dyDescent="0.25">
      <c r="A19" s="4"/>
      <c r="B19" s="5"/>
      <c r="C19" s="6"/>
    </row>
    <row r="20" spans="1:3" x14ac:dyDescent="0.25">
      <c r="A20" s="7"/>
      <c r="B20" s="8" t="s">
        <v>189</v>
      </c>
      <c r="C20" s="9" t="s">
        <v>190</v>
      </c>
    </row>
    <row r="21" spans="1:3" ht="45" x14ac:dyDescent="0.25">
      <c r="A21" s="11"/>
      <c r="B21" s="12"/>
      <c r="C21" s="15" t="s">
        <v>191</v>
      </c>
    </row>
    <row r="22" spans="1:3" x14ac:dyDescent="0.25">
      <c r="A22" s="4"/>
      <c r="B22" s="5" t="s">
        <v>192</v>
      </c>
      <c r="C22" s="43" t="s">
        <v>192</v>
      </c>
    </row>
    <row r="23" spans="1:3" x14ac:dyDescent="0.25">
      <c r="A23" s="7"/>
      <c r="B23" s="8"/>
      <c r="C23" s="18" t="s">
        <v>193</v>
      </c>
    </row>
    <row r="24" spans="1:3" x14ac:dyDescent="0.25">
      <c r="A24" s="7"/>
      <c r="B24" s="8"/>
      <c r="C24" s="18" t="s">
        <v>194</v>
      </c>
    </row>
    <row r="25" spans="1:3" x14ac:dyDescent="0.25">
      <c r="A25" s="7"/>
      <c r="B25" s="8"/>
      <c r="C25" s="18" t="s">
        <v>195</v>
      </c>
    </row>
    <row r="26" spans="1:3" x14ac:dyDescent="0.25">
      <c r="A26" s="7"/>
      <c r="B26" s="8"/>
      <c r="C26" s="18" t="s">
        <v>196</v>
      </c>
    </row>
    <row r="27" spans="1:3" x14ac:dyDescent="0.25">
      <c r="A27" s="7"/>
      <c r="B27" s="8"/>
      <c r="C27" s="9" t="s">
        <v>197</v>
      </c>
    </row>
    <row r="28" spans="1:3" ht="30" x14ac:dyDescent="0.25">
      <c r="A28" s="7"/>
      <c r="B28" s="8"/>
      <c r="C28" s="44" t="s">
        <v>198</v>
      </c>
    </row>
    <row r="29" spans="1:3" x14ac:dyDescent="0.25">
      <c r="A29" s="11"/>
      <c r="B29" s="12"/>
      <c r="C29" s="14" t="s">
        <v>199</v>
      </c>
    </row>
  </sheetData>
  <mergeCells count="1">
    <mergeCell ref="A1:C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B21" sqref="B21"/>
    </sheetView>
  </sheetViews>
  <sheetFormatPr defaultRowHeight="15" x14ac:dyDescent="0.25"/>
  <cols>
    <col min="1" max="1" width="9.140625" style="23"/>
    <col min="2" max="2" width="46" style="23" customWidth="1"/>
    <col min="3" max="3" width="55.85546875" style="23" bestFit="1" customWidth="1"/>
    <col min="4" max="4" width="17.85546875" style="23" customWidth="1"/>
    <col min="5" max="5" width="26.42578125" style="23" bestFit="1" customWidth="1"/>
    <col min="6" max="6" width="60" style="23" bestFit="1" customWidth="1"/>
    <col min="7" max="16384" width="9.140625" style="23"/>
  </cols>
  <sheetData>
    <row r="1" spans="1:7" x14ac:dyDescent="0.25">
      <c r="B1" s="21" t="s">
        <v>84</v>
      </c>
      <c r="C1" s="21" t="s">
        <v>85</v>
      </c>
      <c r="D1" s="21" t="s">
        <v>86</v>
      </c>
      <c r="E1" s="21" t="s">
        <v>87</v>
      </c>
      <c r="F1" s="21" t="s">
        <v>88</v>
      </c>
      <c r="G1" s="22"/>
    </row>
    <row r="2" spans="1:7" x14ac:dyDescent="0.25">
      <c r="A2" s="23" t="s">
        <v>68</v>
      </c>
      <c r="B2" s="24" t="s">
        <v>89</v>
      </c>
      <c r="C2" s="24" t="s">
        <v>90</v>
      </c>
      <c r="D2" s="24" t="s">
        <v>91</v>
      </c>
      <c r="E2" s="24" t="s">
        <v>92</v>
      </c>
      <c r="F2" s="24" t="s">
        <v>93</v>
      </c>
    </row>
    <row r="3" spans="1:7" x14ac:dyDescent="0.25">
      <c r="A3" s="23" t="s">
        <v>68</v>
      </c>
      <c r="B3" s="24" t="s">
        <v>94</v>
      </c>
      <c r="C3" s="24" t="s">
        <v>95</v>
      </c>
      <c r="D3" s="24" t="s">
        <v>91</v>
      </c>
      <c r="E3" s="24" t="s">
        <v>96</v>
      </c>
      <c r="F3" s="24" t="s">
        <v>93</v>
      </c>
    </row>
    <row r="4" spans="1:7" x14ac:dyDescent="0.25">
      <c r="A4" s="23" t="s">
        <v>68</v>
      </c>
      <c r="B4" s="24" t="s">
        <v>97</v>
      </c>
      <c r="C4" s="24" t="s">
        <v>98</v>
      </c>
      <c r="D4" s="24" t="s">
        <v>99</v>
      </c>
      <c r="E4" s="24" t="s">
        <v>100</v>
      </c>
      <c r="F4" s="24" t="s">
        <v>101</v>
      </c>
    </row>
    <row r="5" spans="1:7" x14ac:dyDescent="0.25">
      <c r="A5" s="23" t="s">
        <v>143</v>
      </c>
      <c r="B5" s="24" t="s">
        <v>102</v>
      </c>
      <c r="C5" s="24" t="s">
        <v>103</v>
      </c>
      <c r="D5" s="24" t="s">
        <v>99</v>
      </c>
      <c r="E5" s="24" t="s">
        <v>104</v>
      </c>
      <c r="F5" s="24" t="s">
        <v>93</v>
      </c>
    </row>
    <row r="6" spans="1:7" ht="30" x14ac:dyDescent="0.25">
      <c r="A6" s="23" t="s">
        <v>68</v>
      </c>
      <c r="B6" s="25" t="s">
        <v>105</v>
      </c>
      <c r="C6" s="24" t="s">
        <v>106</v>
      </c>
      <c r="D6" s="24" t="s">
        <v>99</v>
      </c>
      <c r="E6" s="24" t="s">
        <v>107</v>
      </c>
      <c r="F6" s="24" t="s">
        <v>93</v>
      </c>
    </row>
    <row r="7" spans="1:7" ht="30" x14ac:dyDescent="0.25">
      <c r="A7" s="23" t="s">
        <v>142</v>
      </c>
      <c r="B7" s="25" t="s">
        <v>108</v>
      </c>
      <c r="C7" s="24" t="s">
        <v>109</v>
      </c>
      <c r="D7" s="24" t="s">
        <v>99</v>
      </c>
      <c r="E7" s="24" t="s">
        <v>110</v>
      </c>
      <c r="F7" s="24" t="s">
        <v>93</v>
      </c>
    </row>
    <row r="8" spans="1:7" x14ac:dyDescent="0.25">
      <c r="B8" s="26" t="s">
        <v>111</v>
      </c>
    </row>
    <row r="12" spans="1:7" x14ac:dyDescent="0.25">
      <c r="B12" s="27"/>
    </row>
  </sheetData>
  <hyperlinks>
    <hyperlink ref="B8" r:id="rId1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22"/>
  <sheetViews>
    <sheetView workbookViewId="0">
      <selection activeCell="D17" sqref="D17"/>
    </sheetView>
  </sheetViews>
  <sheetFormatPr defaultRowHeight="15" x14ac:dyDescent="0.25"/>
  <cols>
    <col min="3" max="3" width="13.140625" bestFit="1" customWidth="1"/>
    <col min="9" max="9" width="13.42578125" customWidth="1"/>
  </cols>
  <sheetData>
    <row r="3" spans="2:5" x14ac:dyDescent="0.25">
      <c r="B3" s="32" t="s">
        <v>122</v>
      </c>
      <c r="C3" s="33" t="s">
        <v>123</v>
      </c>
      <c r="D3" s="32" t="s">
        <v>124</v>
      </c>
      <c r="E3" s="32"/>
    </row>
    <row r="4" spans="2:5" x14ac:dyDescent="0.25">
      <c r="B4" s="32">
        <v>185</v>
      </c>
      <c r="C4" s="32">
        <v>169</v>
      </c>
      <c r="D4" s="32">
        <f>C4-B4</f>
        <v>-16</v>
      </c>
      <c r="E4" s="32">
        <f>(D4-$D$16)^2</f>
        <v>8.4100000000000019</v>
      </c>
    </row>
    <row r="5" spans="2:5" x14ac:dyDescent="0.25">
      <c r="B5" s="32">
        <v>192</v>
      </c>
      <c r="C5" s="32">
        <v>187</v>
      </c>
      <c r="D5" s="32">
        <f t="shared" ref="D5:D13" si="0">C5-B5</f>
        <v>-5</v>
      </c>
      <c r="E5" s="32">
        <f t="shared" ref="E5:E13" si="1">(D5-$D$16)^2</f>
        <v>65.61</v>
      </c>
    </row>
    <row r="6" spans="2:5" x14ac:dyDescent="0.25">
      <c r="B6" s="32">
        <v>206</v>
      </c>
      <c r="C6" s="32">
        <v>193</v>
      </c>
      <c r="D6" s="32">
        <f t="shared" si="0"/>
        <v>-13</v>
      </c>
      <c r="E6" s="32">
        <f t="shared" si="1"/>
        <v>9.9999999999999291E-3</v>
      </c>
    </row>
    <row r="7" spans="2:5" x14ac:dyDescent="0.25">
      <c r="B7" s="32">
        <v>177</v>
      </c>
      <c r="C7" s="32">
        <v>176</v>
      </c>
      <c r="D7" s="32">
        <f t="shared" si="0"/>
        <v>-1</v>
      </c>
      <c r="E7" s="32">
        <f t="shared" si="1"/>
        <v>146.41</v>
      </c>
    </row>
    <row r="8" spans="2:5" x14ac:dyDescent="0.25">
      <c r="B8" s="32">
        <v>225</v>
      </c>
      <c r="C8" s="32">
        <v>194</v>
      </c>
      <c r="D8" s="32">
        <f t="shared" si="0"/>
        <v>-31</v>
      </c>
      <c r="E8" s="32">
        <f t="shared" si="1"/>
        <v>320.40999999999997</v>
      </c>
    </row>
    <row r="9" spans="2:5" x14ac:dyDescent="0.25">
      <c r="B9" s="32">
        <v>168</v>
      </c>
      <c r="C9" s="32">
        <v>171</v>
      </c>
      <c r="D9" s="32">
        <f t="shared" si="0"/>
        <v>3</v>
      </c>
      <c r="E9" s="32">
        <f t="shared" si="1"/>
        <v>259.21000000000004</v>
      </c>
    </row>
    <row r="10" spans="2:5" x14ac:dyDescent="0.25">
      <c r="B10" s="32">
        <v>256</v>
      </c>
      <c r="C10" s="32">
        <v>228</v>
      </c>
      <c r="D10" s="32">
        <f t="shared" si="0"/>
        <v>-28</v>
      </c>
      <c r="E10" s="32">
        <f t="shared" si="1"/>
        <v>222.01000000000002</v>
      </c>
    </row>
    <row r="11" spans="2:5" x14ac:dyDescent="0.25">
      <c r="B11" s="32">
        <v>239</v>
      </c>
      <c r="C11" s="32">
        <v>217</v>
      </c>
      <c r="D11" s="32">
        <f t="shared" si="0"/>
        <v>-22</v>
      </c>
      <c r="E11" s="32">
        <f t="shared" si="1"/>
        <v>79.210000000000008</v>
      </c>
    </row>
    <row r="12" spans="2:5" x14ac:dyDescent="0.25">
      <c r="B12" s="32">
        <v>199</v>
      </c>
      <c r="C12" s="32">
        <v>204</v>
      </c>
      <c r="D12" s="32">
        <f t="shared" si="0"/>
        <v>5</v>
      </c>
      <c r="E12" s="32">
        <f t="shared" si="1"/>
        <v>327.61000000000007</v>
      </c>
    </row>
    <row r="13" spans="2:5" x14ac:dyDescent="0.25">
      <c r="B13" s="32">
        <v>218</v>
      </c>
      <c r="C13" s="32">
        <v>195</v>
      </c>
      <c r="D13" s="32">
        <f t="shared" si="0"/>
        <v>-23</v>
      </c>
      <c r="E13" s="32">
        <f t="shared" si="1"/>
        <v>98.01</v>
      </c>
    </row>
    <row r="14" spans="2:5" x14ac:dyDescent="0.25">
      <c r="B14" s="32"/>
      <c r="C14" s="32"/>
      <c r="D14" s="32">
        <f>SUM(D4:D13)</f>
        <v>-131</v>
      </c>
      <c r="E14" s="32">
        <f>SUM(E4:E13)</f>
        <v>1526.9</v>
      </c>
    </row>
    <row r="16" spans="2:5" x14ac:dyDescent="0.25">
      <c r="C16" t="s">
        <v>125</v>
      </c>
      <c r="D16">
        <f>D14/10</f>
        <v>-13.1</v>
      </c>
    </row>
    <row r="17" spans="3:9" x14ac:dyDescent="0.25">
      <c r="C17" t="s">
        <v>126</v>
      </c>
      <c r="D17">
        <f>SQRT(E14/(10-1))</f>
        <v>13.025189271390859</v>
      </c>
      <c r="E17">
        <f>E14/9</f>
        <v>169.65555555555557</v>
      </c>
    </row>
    <row r="19" spans="3:9" x14ac:dyDescent="0.25">
      <c r="D19">
        <f>D16</f>
        <v>-13.1</v>
      </c>
      <c r="E19">
        <v>0</v>
      </c>
      <c r="G19">
        <f>D19-E19</f>
        <v>-13.1</v>
      </c>
    </row>
    <row r="20" spans="3:9" x14ac:dyDescent="0.25">
      <c r="D20">
        <f>D17</f>
        <v>13.025189271390859</v>
      </c>
      <c r="E20">
        <f>SQRT(10)</f>
        <v>3.1622776601683795</v>
      </c>
      <c r="G20">
        <f>D20/E20</f>
        <v>4.1189265052384165</v>
      </c>
      <c r="I20">
        <f>G19/G20</f>
        <v>-3.180440336417639</v>
      </c>
    </row>
    <row r="22" spans="3:9" x14ac:dyDescent="0.25">
      <c r="I22">
        <f>_xlfn.T.TEST(B4:B13,C4:C13,2,1)</f>
        <v>1.1176870661470734E-2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86"/>
  <sheetViews>
    <sheetView tabSelected="1" workbookViewId="0">
      <selection activeCell="B13" sqref="B13"/>
    </sheetView>
  </sheetViews>
  <sheetFormatPr defaultRowHeight="15" x14ac:dyDescent="0.25"/>
  <cols>
    <col min="1" max="1" width="9.140625" style="55"/>
    <col min="2" max="2" width="25.28515625" style="55" bestFit="1" customWidth="1"/>
    <col min="3" max="3" width="77.7109375" style="55" bestFit="1" customWidth="1"/>
    <col min="4" max="4" width="9.85546875" style="55" customWidth="1"/>
    <col min="5" max="6" width="9.140625" style="55"/>
    <col min="7" max="7" width="13.85546875" style="58" bestFit="1" customWidth="1"/>
    <col min="8" max="16384" width="9.140625" style="55"/>
  </cols>
  <sheetData>
    <row r="1" spans="1:21" ht="23.25" x14ac:dyDescent="0.25">
      <c r="A1" s="52" t="s">
        <v>201</v>
      </c>
      <c r="B1" s="52"/>
      <c r="C1" s="52"/>
      <c r="D1" s="52"/>
      <c r="E1" s="53"/>
      <c r="F1" s="53"/>
      <c r="G1" s="53"/>
      <c r="H1" s="53"/>
      <c r="I1" s="54"/>
      <c r="J1" s="54"/>
      <c r="K1" s="54"/>
      <c r="L1" s="54"/>
      <c r="M1" s="54"/>
      <c r="N1" s="54"/>
      <c r="O1" s="54"/>
      <c r="P1" s="54"/>
    </row>
    <row r="2" spans="1:21" ht="23.25" customHeight="1" x14ac:dyDescent="0.25">
      <c r="B2" s="56" t="s">
        <v>202</v>
      </c>
      <c r="C2" s="56"/>
      <c r="D2" s="56"/>
      <c r="E2" s="56"/>
      <c r="F2" s="54"/>
      <c r="G2" s="57"/>
      <c r="H2" s="54"/>
      <c r="I2" s="54"/>
      <c r="J2" s="54"/>
      <c r="K2" s="54"/>
      <c r="L2" s="54"/>
      <c r="M2" s="54"/>
      <c r="N2" s="54"/>
      <c r="O2" s="54"/>
      <c r="P2" s="54"/>
    </row>
    <row r="3" spans="1:21" x14ac:dyDescent="0.25">
      <c r="B3" s="55" t="s">
        <v>15</v>
      </c>
      <c r="C3" t="s">
        <v>203</v>
      </c>
      <c r="D3" s="55" t="s">
        <v>204</v>
      </c>
      <c r="E3" s="55" t="s">
        <v>205</v>
      </c>
    </row>
    <row r="4" spans="1:21" x14ac:dyDescent="0.25">
      <c r="B4" s="55" t="s">
        <v>206</v>
      </c>
      <c r="C4" t="s">
        <v>207</v>
      </c>
      <c r="D4" s="55" t="s">
        <v>208</v>
      </c>
      <c r="E4" s="59" t="s">
        <v>209</v>
      </c>
    </row>
    <row r="5" spans="1:21" x14ac:dyDescent="0.25">
      <c r="B5" s="55" t="s">
        <v>210</v>
      </c>
      <c r="C5" s="60"/>
      <c r="D5" s="59"/>
    </row>
    <row r="6" spans="1:21" x14ac:dyDescent="0.25">
      <c r="D6" s="59"/>
    </row>
    <row r="7" spans="1:21" x14ac:dyDescent="0.25">
      <c r="A7" s="61" t="s">
        <v>211</v>
      </c>
      <c r="B7" s="61" t="s">
        <v>212</v>
      </c>
      <c r="D7" s="59"/>
    </row>
    <row r="8" spans="1:21" x14ac:dyDescent="0.25">
      <c r="A8" s="55" t="s">
        <v>213</v>
      </c>
      <c r="B8" s="55" t="s">
        <v>214</v>
      </c>
      <c r="D8" s="59"/>
    </row>
    <row r="9" spans="1:21" ht="15.75" thickBot="1" x14ac:dyDescent="0.3">
      <c r="B9" s="55" t="s">
        <v>215</v>
      </c>
      <c r="C9" s="55" t="s">
        <v>216</v>
      </c>
      <c r="D9" s="59" t="s">
        <v>217</v>
      </c>
    </row>
    <row r="10" spans="1:21" ht="15.75" thickBot="1" x14ac:dyDescent="0.3">
      <c r="C10" s="55" t="s">
        <v>218</v>
      </c>
      <c r="D10" s="59" t="s">
        <v>219</v>
      </c>
      <c r="H10" s="55" t="s">
        <v>220</v>
      </c>
      <c r="N10" s="62" t="s">
        <v>221</v>
      </c>
      <c r="O10" s="63"/>
      <c r="Q10" s="62" t="s">
        <v>222</v>
      </c>
      <c r="R10" s="63"/>
      <c r="T10" s="62" t="s">
        <v>223</v>
      </c>
      <c r="U10" s="63"/>
    </row>
    <row r="11" spans="1:21" ht="15.75" thickBot="1" x14ac:dyDescent="0.3">
      <c r="D11" s="59"/>
      <c r="N11" s="64" t="s">
        <v>224</v>
      </c>
      <c r="O11" s="64" t="s">
        <v>225</v>
      </c>
      <c r="Q11" s="64" t="s">
        <v>226</v>
      </c>
      <c r="R11" s="64" t="s">
        <v>225</v>
      </c>
      <c r="T11" s="65" t="s">
        <v>224</v>
      </c>
      <c r="U11" s="65" t="s">
        <v>225</v>
      </c>
    </row>
    <row r="12" spans="1:21" ht="15.75" thickBot="1" x14ac:dyDescent="0.3">
      <c r="D12" s="59"/>
      <c r="N12" s="64">
        <v>0.1</v>
      </c>
      <c r="O12" s="64">
        <v>1.282</v>
      </c>
      <c r="Q12" s="64">
        <v>0.1</v>
      </c>
      <c r="R12" s="64">
        <v>-1.282</v>
      </c>
      <c r="T12" s="64">
        <v>0.2</v>
      </c>
      <c r="U12" s="64">
        <v>1.282</v>
      </c>
    </row>
    <row r="13" spans="1:21" ht="15.75" thickBot="1" x14ac:dyDescent="0.3">
      <c r="B13" s="55" t="s">
        <v>227</v>
      </c>
      <c r="C13" s="55" t="s">
        <v>228</v>
      </c>
      <c r="D13" s="59" t="s">
        <v>229</v>
      </c>
      <c r="N13" s="64">
        <v>0.05</v>
      </c>
      <c r="O13" s="64">
        <v>1.645</v>
      </c>
      <c r="Q13" s="64">
        <v>0.05</v>
      </c>
      <c r="R13" s="64">
        <v>-1.645</v>
      </c>
      <c r="T13" s="64">
        <v>0.1</v>
      </c>
      <c r="U13" s="64">
        <v>1.645</v>
      </c>
    </row>
    <row r="14" spans="1:21" ht="15.75" thickBot="1" x14ac:dyDescent="0.3">
      <c r="C14" s="55" t="s">
        <v>230</v>
      </c>
      <c r="D14" s="59" t="s">
        <v>231</v>
      </c>
      <c r="H14" s="55" t="s">
        <v>232</v>
      </c>
      <c r="N14" s="64">
        <v>2.5000000000000001E-2</v>
      </c>
      <c r="O14" s="64">
        <v>1.96</v>
      </c>
      <c r="Q14" s="64">
        <v>2.5000000000000001E-2</v>
      </c>
      <c r="R14" s="64">
        <v>-1.96</v>
      </c>
      <c r="T14" s="64">
        <v>0.05</v>
      </c>
      <c r="U14" s="64">
        <v>1.96</v>
      </c>
    </row>
    <row r="15" spans="1:21" ht="15.75" thickBot="1" x14ac:dyDescent="0.3">
      <c r="D15" s="59"/>
      <c r="N15" s="64">
        <v>0.01</v>
      </c>
      <c r="O15" s="64">
        <v>2.3260000000000001</v>
      </c>
      <c r="Q15" s="64">
        <v>0.01</v>
      </c>
      <c r="R15" s="64">
        <v>-2.3260000000000001</v>
      </c>
      <c r="T15" s="64">
        <v>0.01</v>
      </c>
      <c r="U15" s="64">
        <v>2.5760000000000001</v>
      </c>
    </row>
    <row r="16" spans="1:21" ht="15.75" thickBot="1" x14ac:dyDescent="0.3">
      <c r="B16" s="55" t="s">
        <v>233</v>
      </c>
      <c r="C16" s="55" t="s">
        <v>234</v>
      </c>
      <c r="D16" s="59" t="s">
        <v>235</v>
      </c>
      <c r="N16" s="64">
        <v>5.0000000000000001E-3</v>
      </c>
      <c r="O16" s="64">
        <v>2.5760000000000001</v>
      </c>
      <c r="Q16" s="64">
        <v>5.0000000000000001E-3</v>
      </c>
      <c r="R16" s="64">
        <v>-2.5760000000000001</v>
      </c>
      <c r="T16" s="64">
        <v>1E-3</v>
      </c>
      <c r="U16" s="64">
        <v>3.2909999999999999</v>
      </c>
    </row>
    <row r="17" spans="1:21" ht="15.75" thickBot="1" x14ac:dyDescent="0.3">
      <c r="C17" s="55" t="s">
        <v>236</v>
      </c>
      <c r="D17" s="59" t="s">
        <v>237</v>
      </c>
      <c r="H17" s="55" t="s">
        <v>238</v>
      </c>
      <c r="N17" s="64">
        <v>1E-3</v>
      </c>
      <c r="O17" s="64">
        <v>3.09</v>
      </c>
      <c r="Q17" s="64">
        <v>1E-3</v>
      </c>
      <c r="R17" s="64">
        <v>-3.09</v>
      </c>
      <c r="T17" s="64">
        <v>1E-4</v>
      </c>
      <c r="U17" s="64">
        <v>3.819</v>
      </c>
    </row>
    <row r="18" spans="1:21" ht="15.75" thickBot="1" x14ac:dyDescent="0.3">
      <c r="D18" s="59"/>
      <c r="H18" s="55" t="s">
        <v>239</v>
      </c>
      <c r="N18" s="64">
        <v>1E-4</v>
      </c>
      <c r="O18" s="64">
        <v>3.7189999999999999</v>
      </c>
      <c r="Q18" s="64">
        <v>1E-4</v>
      </c>
      <c r="R18" s="64">
        <v>-3.7189999999999999</v>
      </c>
    </row>
    <row r="19" spans="1:21" x14ac:dyDescent="0.25">
      <c r="D19" s="59"/>
      <c r="H19" s="55" t="s">
        <v>240</v>
      </c>
    </row>
    <row r="20" spans="1:21" x14ac:dyDescent="0.25">
      <c r="A20" s="55" t="s">
        <v>241</v>
      </c>
      <c r="B20" s="55" t="s">
        <v>242</v>
      </c>
      <c r="C20" s="55" t="s">
        <v>243</v>
      </c>
      <c r="D20" s="59"/>
    </row>
    <row r="21" spans="1:21" x14ac:dyDescent="0.25">
      <c r="B21" s="55" t="s">
        <v>244</v>
      </c>
      <c r="C21" s="55" t="s">
        <v>245</v>
      </c>
      <c r="D21" s="59"/>
    </row>
    <row r="22" spans="1:21" x14ac:dyDescent="0.25">
      <c r="B22" s="55" t="s">
        <v>246</v>
      </c>
      <c r="C22" s="55" t="s">
        <v>247</v>
      </c>
      <c r="D22" s="59"/>
    </row>
    <row r="23" spans="1:21" x14ac:dyDescent="0.25">
      <c r="A23" s="55" t="s">
        <v>248</v>
      </c>
      <c r="B23" s="55" t="s">
        <v>249</v>
      </c>
      <c r="D23" s="59"/>
    </row>
    <row r="24" spans="1:21" x14ac:dyDescent="0.25">
      <c r="D24" s="59"/>
    </row>
    <row r="25" spans="1:21" x14ac:dyDescent="0.25">
      <c r="D25" s="59"/>
    </row>
    <row r="26" spans="1:21" x14ac:dyDescent="0.25">
      <c r="B26" s="66" t="s">
        <v>250</v>
      </c>
      <c r="D26" s="59"/>
    </row>
    <row r="27" spans="1:21" x14ac:dyDescent="0.25">
      <c r="B27" t="s">
        <v>251</v>
      </c>
      <c r="D27" s="59"/>
    </row>
    <row r="28" spans="1:21" x14ac:dyDescent="0.25">
      <c r="B28" s="67" t="s">
        <v>252</v>
      </c>
      <c r="D28" s="59"/>
    </row>
    <row r="29" spans="1:21" x14ac:dyDescent="0.25">
      <c r="D29" s="59"/>
    </row>
    <row r="30" spans="1:21" x14ac:dyDescent="0.25">
      <c r="A30" s="68"/>
      <c r="B30" s="69" t="s">
        <v>19</v>
      </c>
      <c r="C30" s="68"/>
      <c r="D30" s="70"/>
      <c r="E30" s="68"/>
      <c r="F30" s="68"/>
      <c r="G30" s="68"/>
      <c r="H30" s="71"/>
    </row>
    <row r="31" spans="1:21" x14ac:dyDescent="0.25">
      <c r="B31" s="55" t="s">
        <v>253</v>
      </c>
      <c r="D31" s="59"/>
    </row>
    <row r="32" spans="1:21" x14ac:dyDescent="0.25">
      <c r="D32" s="59"/>
      <c r="K32" s="55" t="s">
        <v>254</v>
      </c>
      <c r="O32" s="55" t="s">
        <v>255</v>
      </c>
      <c r="S32" s="55" t="s">
        <v>256</v>
      </c>
    </row>
    <row r="33" spans="1:19" x14ac:dyDescent="0.25">
      <c r="B33" s="66" t="s">
        <v>257</v>
      </c>
      <c r="D33" s="59" t="s">
        <v>258</v>
      </c>
      <c r="E33" s="55">
        <v>50</v>
      </c>
    </row>
    <row r="34" spans="1:19" x14ac:dyDescent="0.25">
      <c r="A34" s="55">
        <v>1</v>
      </c>
      <c r="B34" s="55" t="s">
        <v>212</v>
      </c>
      <c r="D34" s="59" t="s">
        <v>259</v>
      </c>
      <c r="E34" s="55">
        <v>6.2</v>
      </c>
      <c r="J34" s="55" t="s">
        <v>260</v>
      </c>
      <c r="K34" s="55" t="s">
        <v>261</v>
      </c>
      <c r="O34" s="55" t="s">
        <v>262</v>
      </c>
      <c r="S34" s="55" t="s">
        <v>263</v>
      </c>
    </row>
    <row r="35" spans="1:19" x14ac:dyDescent="0.25">
      <c r="B35" s="55" t="s">
        <v>15</v>
      </c>
      <c r="C35" s="55" t="s">
        <v>264</v>
      </c>
      <c r="D35" s="59" t="s">
        <v>265</v>
      </c>
      <c r="E35" s="55">
        <v>10.24</v>
      </c>
      <c r="J35" s="55" t="s">
        <v>266</v>
      </c>
      <c r="K35" s="55" t="s">
        <v>267</v>
      </c>
      <c r="O35" s="55" t="s">
        <v>268</v>
      </c>
      <c r="S35" s="55" t="s">
        <v>269</v>
      </c>
    </row>
    <row r="36" spans="1:19" x14ac:dyDescent="0.25">
      <c r="B36" s="55" t="s">
        <v>206</v>
      </c>
      <c r="C36" s="55" t="s">
        <v>270</v>
      </c>
      <c r="D36" s="59" t="s">
        <v>271</v>
      </c>
      <c r="E36" s="55">
        <v>5.4</v>
      </c>
    </row>
    <row r="37" spans="1:19" x14ac:dyDescent="0.25">
      <c r="B37" s="55" t="s">
        <v>272</v>
      </c>
      <c r="C37" s="55" t="s">
        <v>273</v>
      </c>
      <c r="D37" s="59" t="s">
        <v>274</v>
      </c>
      <c r="E37" s="72">
        <v>0.05</v>
      </c>
      <c r="K37" s="55" t="s">
        <v>275</v>
      </c>
    </row>
    <row r="38" spans="1:19" x14ac:dyDescent="0.25">
      <c r="D38" s="59"/>
    </row>
    <row r="39" spans="1:19" ht="15.75" thickBot="1" x14ac:dyDescent="0.3">
      <c r="A39" s="55">
        <v>2</v>
      </c>
      <c r="B39" s="55" t="s">
        <v>276</v>
      </c>
      <c r="D39" s="73"/>
      <c r="E39" s="74"/>
      <c r="F39" s="74"/>
      <c r="G39" s="74"/>
      <c r="H39" s="74"/>
      <c r="I39" s="75"/>
    </row>
    <row r="40" spans="1:19" x14ac:dyDescent="0.25">
      <c r="D40" s="76">
        <v>2.5</v>
      </c>
      <c r="E40" s="76"/>
      <c r="F40" s="76"/>
      <c r="G40" s="76"/>
      <c r="H40" s="76"/>
      <c r="I40" s="77">
        <v>2.5</v>
      </c>
    </row>
    <row r="41" spans="1:19" x14ac:dyDescent="0.25">
      <c r="D41" s="59"/>
    </row>
    <row r="42" spans="1:19" x14ac:dyDescent="0.25">
      <c r="D42" s="59"/>
    </row>
    <row r="43" spans="1:19" x14ac:dyDescent="0.25">
      <c r="D43" s="59"/>
    </row>
    <row r="44" spans="1:19" x14ac:dyDescent="0.25">
      <c r="C44" s="78" t="s">
        <v>277</v>
      </c>
      <c r="D44" s="59" t="s">
        <v>278</v>
      </c>
      <c r="E44" s="55" t="s">
        <v>279</v>
      </c>
    </row>
    <row r="45" spans="1:19" x14ac:dyDescent="0.25">
      <c r="C45" s="55" t="s">
        <v>280</v>
      </c>
      <c r="D45" s="59"/>
      <c r="G45" s="58" t="s">
        <v>143</v>
      </c>
    </row>
    <row r="46" spans="1:19" x14ac:dyDescent="0.25">
      <c r="D46" s="59"/>
      <c r="G46" s="58" t="s">
        <v>281</v>
      </c>
    </row>
    <row r="47" spans="1:19" x14ac:dyDescent="0.25">
      <c r="C47" s="55">
        <v>1.77</v>
      </c>
      <c r="G47" s="58" t="s">
        <v>282</v>
      </c>
    </row>
    <row r="49" spans="1:6" x14ac:dyDescent="0.25">
      <c r="A49" s="55">
        <v>3</v>
      </c>
      <c r="B49" s="55" t="s">
        <v>283</v>
      </c>
      <c r="C49" s="55">
        <v>0.05</v>
      </c>
    </row>
    <row r="50" spans="1:6" x14ac:dyDescent="0.25">
      <c r="D50" s="72">
        <v>0.95</v>
      </c>
    </row>
    <row r="54" spans="1:6" x14ac:dyDescent="0.25">
      <c r="D54" s="79">
        <v>2.5000000000000001E-2</v>
      </c>
    </row>
    <row r="56" spans="1:6" x14ac:dyDescent="0.25">
      <c r="B56" s="80">
        <v>2.5000000000000001E-2</v>
      </c>
    </row>
    <row r="59" spans="1:6" x14ac:dyDescent="0.25">
      <c r="F59" s="55">
        <f>SQRT(10.24)</f>
        <v>3.2</v>
      </c>
    </row>
    <row r="60" spans="1:6" x14ac:dyDescent="0.25">
      <c r="C60" s="32">
        <v>0</v>
      </c>
    </row>
    <row r="67" spans="1:5" x14ac:dyDescent="0.25">
      <c r="C67" s="32" t="s">
        <v>284</v>
      </c>
    </row>
    <row r="68" spans="1:5" ht="15.75" thickBot="1" x14ac:dyDescent="0.3"/>
    <row r="69" spans="1:5" ht="15.75" thickBot="1" x14ac:dyDescent="0.3">
      <c r="A69" s="55">
        <v>4</v>
      </c>
      <c r="B69" s="55" t="s">
        <v>285</v>
      </c>
      <c r="C69" s="55" t="s">
        <v>286</v>
      </c>
      <c r="D69" s="62" t="s">
        <v>223</v>
      </c>
      <c r="E69" s="63"/>
    </row>
    <row r="70" spans="1:5" ht="15.75" customHeight="1" thickBot="1" x14ac:dyDescent="0.3">
      <c r="C70" s="55" t="s">
        <v>287</v>
      </c>
      <c r="D70" s="65" t="s">
        <v>224</v>
      </c>
      <c r="E70" s="65" t="s">
        <v>225</v>
      </c>
    </row>
    <row r="71" spans="1:5" ht="15.75" thickBot="1" x14ac:dyDescent="0.3">
      <c r="D71" s="64">
        <v>0.2</v>
      </c>
      <c r="E71" s="64">
        <v>1.282</v>
      </c>
    </row>
    <row r="72" spans="1:5" ht="15.75" thickBot="1" x14ac:dyDescent="0.3">
      <c r="D72" s="64">
        <v>0.1</v>
      </c>
      <c r="E72" s="64">
        <v>1.645</v>
      </c>
    </row>
    <row r="73" spans="1:5" ht="15.75" thickBot="1" x14ac:dyDescent="0.3">
      <c r="D73" s="64">
        <v>0.05</v>
      </c>
      <c r="E73" s="64">
        <v>1.96</v>
      </c>
    </row>
    <row r="74" spans="1:5" ht="15.75" thickBot="1" x14ac:dyDescent="0.3">
      <c r="D74" s="64">
        <v>0.01</v>
      </c>
      <c r="E74" s="64">
        <v>2.5760000000000001</v>
      </c>
    </row>
    <row r="75" spans="1:5" ht="15.75" thickBot="1" x14ac:dyDescent="0.3">
      <c r="D75" s="64">
        <v>1E-3</v>
      </c>
      <c r="E75" s="64">
        <v>3.2909999999999999</v>
      </c>
    </row>
    <row r="76" spans="1:5" ht="15.75" thickBot="1" x14ac:dyDescent="0.3">
      <c r="D76" s="64">
        <v>1E-4</v>
      </c>
      <c r="E76" s="64">
        <v>3.81</v>
      </c>
    </row>
    <row r="79" spans="1:5" x14ac:dyDescent="0.25">
      <c r="A79" s="55">
        <v>4</v>
      </c>
      <c r="B79" s="55" t="s">
        <v>288</v>
      </c>
      <c r="C79" s="81" t="s">
        <v>289</v>
      </c>
      <c r="D79" s="55">
        <v>1.77</v>
      </c>
    </row>
    <row r="80" spans="1:5" x14ac:dyDescent="0.25">
      <c r="C80" s="81" t="s">
        <v>290</v>
      </c>
      <c r="D80" s="55">
        <v>1.96</v>
      </c>
    </row>
    <row r="82" spans="1:3" x14ac:dyDescent="0.25">
      <c r="C82" s="55" t="s">
        <v>291</v>
      </c>
    </row>
    <row r="84" spans="1:3" x14ac:dyDescent="0.25">
      <c r="A84" s="55">
        <v>5</v>
      </c>
      <c r="C84" s="55" t="str">
        <f>IF(D80&lt;=-1.96,"Reject the null hypothesis","Accept the null hypothesis")</f>
        <v>Accept the null hypothesis</v>
      </c>
    </row>
    <row r="85" spans="1:3" x14ac:dyDescent="0.25">
      <c r="C85" s="66" t="s">
        <v>292</v>
      </c>
    </row>
    <row r="86" spans="1:3" x14ac:dyDescent="0.25">
      <c r="C86" s="59" t="s">
        <v>237</v>
      </c>
    </row>
  </sheetData>
  <mergeCells count="5">
    <mergeCell ref="A1:D1"/>
    <mergeCell ref="N10:O10"/>
    <mergeCell ref="Q10:R10"/>
    <mergeCell ref="T10:U10"/>
    <mergeCell ref="D69:E69"/>
  </mergeCell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Worksheet" dvAspect="DVASPECT_ICON" shapeId="7169" r:id="rId3">
          <objectPr defaultSize="0" r:id="rId4">
            <anchor moveWithCells="1">
              <from>
                <xdr:col>6</xdr:col>
                <xdr:colOff>352425</xdr:colOff>
                <xdr:row>2</xdr:row>
                <xdr:rowOff>76200</xdr:rowOff>
              </from>
              <to>
                <xdr:col>6</xdr:col>
                <xdr:colOff>733425</xdr:colOff>
                <xdr:row>6</xdr:row>
                <xdr:rowOff>85725</xdr:rowOff>
              </to>
            </anchor>
          </objectPr>
        </oleObject>
      </mc:Choice>
      <mc:Fallback>
        <oleObject progId="Worksheet" dvAspect="DVASPECT_ICON" shapeId="7169" r:id="rId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Index</vt:lpstr>
      <vt:lpstr>Hypothesis Test</vt:lpstr>
      <vt:lpstr>Z Test</vt:lpstr>
      <vt:lpstr>T Test</vt:lpstr>
      <vt:lpstr>F Test</vt:lpstr>
      <vt:lpstr>Chi Square Test</vt:lpstr>
      <vt:lpstr>Sheet3</vt:lpstr>
      <vt:lpstr>Sheet4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2021-04-03T21:10:10Z</dcterms:modified>
</cp:coreProperties>
</file>