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ll 2023\Mech 6171 Turbo\turbo pro\Project Files\"/>
    </mc:Choice>
  </mc:AlternateContent>
  <xr:revisionPtr revIDLastSave="0" documentId="13_ncr:1_{028D77EB-D6CF-4575-B4C0-F32206F7A017}" xr6:coauthVersionLast="47" xr6:coauthVersionMax="47" xr10:uidLastSave="{00000000-0000-0000-0000-000000000000}"/>
  <bookViews>
    <workbookView xWindow="-108" yWindow="-108" windowWidth="23256" windowHeight="12456" activeTab="2" xr2:uid="{D8E2602D-4F65-4BCE-8A20-E0278AB60EBA}"/>
  </bookViews>
  <sheets>
    <sheet name="Isentropic Mach-1" sheetId="4" r:id="rId1"/>
    <sheet name="Isentropic Mach" sheetId="1" r:id="rId2"/>
    <sheet name="Mesh Independence" sheetId="2" r:id="rId3"/>
    <sheet name="Plane Co-ordinates" sheetId="3" r:id="rId4"/>
    <sheet name="Mesh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1" l="1"/>
  <c r="D9" i="1"/>
  <c r="K9" i="4"/>
  <c r="D9" i="4"/>
  <c r="K8" i="4"/>
  <c r="D8" i="4"/>
  <c r="K7" i="4"/>
  <c r="D7" i="4"/>
  <c r="K6" i="4"/>
  <c r="D6" i="4"/>
  <c r="K5" i="4"/>
  <c r="D5" i="4"/>
  <c r="K4" i="4"/>
  <c r="D4" i="4"/>
  <c r="K3" i="4"/>
  <c r="D3" i="4"/>
  <c r="K8" i="1"/>
  <c r="K2" i="1"/>
  <c r="D8" i="1"/>
  <c r="D2" i="1"/>
  <c r="D4" i="1"/>
  <c r="D5" i="1"/>
  <c r="D6" i="1"/>
  <c r="D7" i="1"/>
  <c r="K3" i="1"/>
  <c r="K4" i="1"/>
  <c r="K5" i="1"/>
  <c r="K6" i="1"/>
  <c r="K7" i="1"/>
  <c r="D3" i="1"/>
</calcChain>
</file>

<file path=xl/sharedStrings.xml><?xml version="1.0" encoding="utf-8"?>
<sst xmlns="http://schemas.openxmlformats.org/spreadsheetml/2006/main" count="127" uniqueCount="64">
  <si>
    <t xml:space="preserve">Plane </t>
  </si>
  <si>
    <t xml:space="preserve">Static Pressure </t>
  </si>
  <si>
    <t>Total Pressure</t>
  </si>
  <si>
    <t>S1</t>
  </si>
  <si>
    <t>S2</t>
  </si>
  <si>
    <t>S3</t>
  </si>
  <si>
    <t>S4</t>
  </si>
  <si>
    <t>S5</t>
  </si>
  <si>
    <t>P1</t>
  </si>
  <si>
    <t>P2</t>
  </si>
  <si>
    <t>P3</t>
  </si>
  <si>
    <t>P4</t>
  </si>
  <si>
    <t>P5</t>
  </si>
  <si>
    <t xml:space="preserve">Mesh Size </t>
  </si>
  <si>
    <t xml:space="preserve">No of elements </t>
  </si>
  <si>
    <t xml:space="preserve">Total Pressure at exit </t>
  </si>
  <si>
    <t xml:space="preserve">Mach Number at exit </t>
  </si>
  <si>
    <t> 0.810757</t>
  </si>
  <si>
    <t>  0.821396</t>
  </si>
  <si>
    <t>  0.819616</t>
  </si>
  <si>
    <t>  0.826576</t>
  </si>
  <si>
    <t xml:space="preserve">mass flow rate </t>
  </si>
  <si>
    <t>misen</t>
  </si>
  <si>
    <t>  262002</t>
  </si>
  <si>
    <t>LE</t>
  </si>
  <si>
    <t>TE</t>
  </si>
  <si>
    <t>X</t>
  </si>
  <si>
    <t>Y</t>
  </si>
  <si>
    <t>Z</t>
  </si>
  <si>
    <t>X+</t>
  </si>
  <si>
    <t>Y+</t>
  </si>
  <si>
    <t xml:space="preserve">Total Pressure </t>
  </si>
  <si>
    <t>Sr No</t>
  </si>
  <si>
    <t xml:space="preserve"> Element Size</t>
  </si>
  <si>
    <t>No of Nodes</t>
  </si>
  <si>
    <t>No of elements</t>
  </si>
  <si>
    <t>Inlet</t>
  </si>
  <si>
    <t>Outlet</t>
  </si>
  <si>
    <t xml:space="preserve">No of Iteration </t>
  </si>
  <si>
    <t>Pressure</t>
  </si>
  <si>
    <t>Temperature</t>
  </si>
  <si>
    <t>Plane</t>
  </si>
  <si>
    <t>  394.681</t>
  </si>
  <si>
    <t>Mach Number</t>
  </si>
  <si>
    <t>  0.484463</t>
  </si>
  <si>
    <t>  0.484435</t>
  </si>
  <si>
    <t>  329.498</t>
  </si>
  <si>
    <t>  1.13238</t>
  </si>
  <si>
    <t>  242247</t>
  </si>
  <si>
    <t>  329.497</t>
  </si>
  <si>
    <t>  1.13246</t>
  </si>
  <si>
    <t>  242.442</t>
  </si>
  <si>
    <t>  242.245</t>
  </si>
  <si>
    <t>  242.248</t>
  </si>
  <si>
    <t>  242.249</t>
  </si>
  <si>
    <t>  242.250</t>
  </si>
  <si>
    <t>  242.251</t>
  </si>
  <si>
    <t>  242.252</t>
  </si>
  <si>
    <t>  242.253</t>
  </si>
  <si>
    <t>  242.246</t>
  </si>
  <si>
    <t xml:space="preserve">Mach Number </t>
  </si>
  <si>
    <t>  0.484432</t>
  </si>
  <si>
    <t xml:space="preserve">Pressure surface </t>
  </si>
  <si>
    <t>Suction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</si>
</sst>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Isentropic Mach</a:t>
            </a:r>
            <a:r>
              <a:rPr lang="en-US" baseline="0"/>
              <a:t> Number Distribution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Pressure surface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'Isentropic Mach-1'!$H$3:$H$9</c:f>
              <c:strCache>
                <c:ptCount val="7"/>
                <c:pt idx="0">
                  <c:v>LE</c:v>
                </c:pt>
                <c:pt idx="1">
                  <c:v>28.026</c:v>
                </c:pt>
                <c:pt idx="2">
                  <c:v>38.028</c:v>
                </c:pt>
                <c:pt idx="3">
                  <c:v>48.02</c:v>
                </c:pt>
                <c:pt idx="4">
                  <c:v>58.02</c:v>
                </c:pt>
                <c:pt idx="5">
                  <c:v>68.02</c:v>
                </c:pt>
                <c:pt idx="6">
                  <c:v>TE</c:v>
                </c:pt>
              </c:strCache>
            </c:strRef>
          </c:cat>
          <c:val>
            <c:numRef>
              <c:f>'Isentropic Mach-1'!$D$3:$D$9</c:f>
              <c:numCache>
                <c:formatCode>General</c:formatCode>
                <c:ptCount val="7"/>
                <c:pt idx="0">
                  <c:v>0.50188995926247304</c:v>
                </c:pt>
                <c:pt idx="1">
                  <c:v>0.27534003054510142</c:v>
                </c:pt>
                <c:pt idx="2">
                  <c:v>0.28143737109215206</c:v>
                </c:pt>
                <c:pt idx="3">
                  <c:v>0.34025867320071107</c:v>
                </c:pt>
                <c:pt idx="4">
                  <c:v>0.47718853326560201</c:v>
                </c:pt>
                <c:pt idx="5">
                  <c:v>0.7311080242449467</c:v>
                </c:pt>
                <c:pt idx="6">
                  <c:v>1.1110092142189651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EA-4F86-867E-36B0D562D18D}"/>
            </c:ext>
          </c:extLst>
        </c:ser>
        <c:ser>
          <c:idx val="1"/>
          <c:order val="1"/>
          <c:tx>
            <c:v>Suction Surface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'Isentropic Mach-1'!$H$3:$H$9</c:f>
              <c:strCache>
                <c:ptCount val="7"/>
                <c:pt idx="0">
                  <c:v>LE</c:v>
                </c:pt>
                <c:pt idx="1">
                  <c:v>28.026</c:v>
                </c:pt>
                <c:pt idx="2">
                  <c:v>38.028</c:v>
                </c:pt>
                <c:pt idx="3">
                  <c:v>48.02</c:v>
                </c:pt>
                <c:pt idx="4">
                  <c:v>58.02</c:v>
                </c:pt>
                <c:pt idx="5">
                  <c:v>68.02</c:v>
                </c:pt>
                <c:pt idx="6">
                  <c:v>TE</c:v>
                </c:pt>
              </c:strCache>
            </c:strRef>
          </c:cat>
          <c:val>
            <c:numRef>
              <c:f>'Isentropic Mach-1'!$K$3:$K$9</c:f>
              <c:numCache>
                <c:formatCode>General</c:formatCode>
                <c:ptCount val="7"/>
                <c:pt idx="0">
                  <c:v>0.50188995926247304</c:v>
                </c:pt>
                <c:pt idx="1">
                  <c:v>0.69081044618774523</c:v>
                </c:pt>
                <c:pt idx="2">
                  <c:v>0.78694265240284667</c:v>
                </c:pt>
                <c:pt idx="3">
                  <c:v>0.89087543122265545</c:v>
                </c:pt>
                <c:pt idx="4">
                  <c:v>1.0669500790648248</c:v>
                </c:pt>
                <c:pt idx="5">
                  <c:v>1.1332885248188713</c:v>
                </c:pt>
                <c:pt idx="6">
                  <c:v>1.1110092142189651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EA-4F86-867E-36B0D562D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8221279"/>
        <c:axId val="1159896319"/>
      </c:lineChart>
      <c:catAx>
        <c:axId val="1408221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Plane</a:t>
                </a:r>
                <a:r>
                  <a:rPr lang="en-US" baseline="0"/>
                  <a:t> Position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9896319"/>
        <c:crosses val="autoZero"/>
        <c:auto val="1"/>
        <c:lblAlgn val="ctr"/>
        <c:lblOffset val="100"/>
        <c:noMultiLvlLbl val="0"/>
      </c:catAx>
      <c:valAx>
        <c:axId val="115989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Isentropic Mach</a:t>
                </a:r>
                <a:r>
                  <a:rPr lang="en-US" baseline="0"/>
                  <a:t> Number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8221279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'Isentropic Mach'!$D$2:$D$8</c:f>
              <c:numCache>
                <c:formatCode>General</c:formatCode>
                <c:ptCount val="7"/>
                <c:pt idx="0">
                  <c:v>0.49525559542588182</c:v>
                </c:pt>
                <c:pt idx="1">
                  <c:v>0.68532975423414166</c:v>
                </c:pt>
                <c:pt idx="2">
                  <c:v>0.77037200974824127</c:v>
                </c:pt>
                <c:pt idx="3">
                  <c:v>0.87769042492317495</c:v>
                </c:pt>
                <c:pt idx="4">
                  <c:v>1.0550688051734891</c:v>
                </c:pt>
                <c:pt idx="5">
                  <c:v>1.2680068694903301</c:v>
                </c:pt>
                <c:pt idx="6">
                  <c:v>1.0897491347642623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A1-409F-A6EC-70F4D2A6375D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'Isentropic Mach'!$K$2:$K$8</c:f>
              <c:numCache>
                <c:formatCode>General</c:formatCode>
                <c:ptCount val="7"/>
                <c:pt idx="0">
                  <c:v>0.49525559542588182</c:v>
                </c:pt>
                <c:pt idx="1">
                  <c:v>0.27585219561581936</c:v>
                </c:pt>
                <c:pt idx="2">
                  <c:v>0.28055872161186718</c:v>
                </c:pt>
                <c:pt idx="3">
                  <c:v>0.33957026540148866</c:v>
                </c:pt>
                <c:pt idx="4">
                  <c:v>0.46687275565434339</c:v>
                </c:pt>
                <c:pt idx="5">
                  <c:v>0.72394433582013318</c:v>
                </c:pt>
                <c:pt idx="6">
                  <c:v>1.0897491347642623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A1-409F-A6EC-70F4D2A637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69527855"/>
        <c:axId val="1333683503"/>
      </c:lineChart>
      <c:catAx>
        <c:axId val="11695278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3683503"/>
        <c:crosses val="autoZero"/>
        <c:auto val="1"/>
        <c:lblAlgn val="ctr"/>
        <c:lblOffset val="100"/>
        <c:noMultiLvlLbl val="0"/>
      </c:catAx>
      <c:valAx>
        <c:axId val="1333683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527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Total Pressure vs No of Elements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'Mesh Independence'!$B$2:$B$10</c:f>
              <c:numCache>
                <c:formatCode>General</c:formatCode>
                <c:ptCount val="9"/>
                <c:pt idx="0">
                  <c:v>18526</c:v>
                </c:pt>
                <c:pt idx="1">
                  <c:v>20875</c:v>
                </c:pt>
                <c:pt idx="2">
                  <c:v>22403</c:v>
                </c:pt>
                <c:pt idx="3">
                  <c:v>24857</c:v>
                </c:pt>
                <c:pt idx="4">
                  <c:v>28426</c:v>
                </c:pt>
                <c:pt idx="5">
                  <c:v>42261</c:v>
                </c:pt>
                <c:pt idx="6">
                  <c:v>54216</c:v>
                </c:pt>
                <c:pt idx="7">
                  <c:v>56826</c:v>
                </c:pt>
                <c:pt idx="8">
                  <c:v>93357</c:v>
                </c:pt>
              </c:numCache>
            </c:numRef>
          </c:xVal>
          <c:yVal>
            <c:numRef>
              <c:f>'Mesh Independence'!$C$2:$C$10</c:f>
              <c:numCache>
                <c:formatCode>General</c:formatCode>
                <c:ptCount val="9"/>
                <c:pt idx="0">
                  <c:v>256167</c:v>
                </c:pt>
                <c:pt idx="1">
                  <c:v>257093</c:v>
                </c:pt>
                <c:pt idx="2">
                  <c:v>260037</c:v>
                </c:pt>
                <c:pt idx="3">
                  <c:v>261022</c:v>
                </c:pt>
                <c:pt idx="4">
                  <c:v>262595</c:v>
                </c:pt>
                <c:pt idx="5">
                  <c:v>260953</c:v>
                </c:pt>
                <c:pt idx="6">
                  <c:v>262207</c:v>
                </c:pt>
                <c:pt idx="7">
                  <c:v>261407</c:v>
                </c:pt>
                <c:pt idx="8">
                  <c:v>261454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5E-474A-8129-8E2537731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825791"/>
        <c:axId val="791457087"/>
      </c:scatterChart>
      <c:valAx>
        <c:axId val="206082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elements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57087"/>
        <c:crosses val="autoZero"/>
        <c:crossBetween val="midCat"/>
      </c:valAx>
      <c:valAx>
        <c:axId val="7914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Pressure at exit Plane(Pa)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2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Mesh Independency</a:t>
            </a:r>
            <a:r>
              <a:rPr lang="en-US" baseline="0"/>
              <a:t> w.r.t Total Pressure at exit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'Mesh Independence'!$A$2:$A$10</c:f>
              <c:numCache>
                <c:formatCode>General</c:formatCode>
                <c:ptCount val="9"/>
                <c:pt idx="0">
                  <c:v>7</c:v>
                </c:pt>
                <c:pt idx="1">
                  <c:v>6.5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</c:numCache>
            </c:numRef>
          </c:cat>
          <c:val>
            <c:numRef>
              <c:f>'Mesh Independence'!$B$2:$B$10</c:f>
              <c:numCache>
                <c:formatCode>General</c:formatCode>
                <c:ptCount val="9"/>
                <c:pt idx="0">
                  <c:v>18526</c:v>
                </c:pt>
                <c:pt idx="1">
                  <c:v>20875</c:v>
                </c:pt>
                <c:pt idx="2">
                  <c:v>22403</c:v>
                </c:pt>
                <c:pt idx="3">
                  <c:v>24857</c:v>
                </c:pt>
                <c:pt idx="4">
                  <c:v>28426</c:v>
                </c:pt>
                <c:pt idx="5">
                  <c:v>42261</c:v>
                </c:pt>
                <c:pt idx="6">
                  <c:v>54216</c:v>
                </c:pt>
                <c:pt idx="7">
                  <c:v>56826</c:v>
                </c:pt>
                <c:pt idx="8">
                  <c:v>93357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5E-4B00-B593-2A5D93451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3302447"/>
        <c:axId val="1062300687"/>
      </c:barChart>
      <c:lineChart>
        <c:grouping val="standard"/>
        <c:varyColors val="0"/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'Mesh Independence'!$C$2:$C$10</c:f>
              <c:numCache>
                <c:formatCode>General</c:formatCode>
                <c:ptCount val="9"/>
                <c:pt idx="0">
                  <c:v>256167</c:v>
                </c:pt>
                <c:pt idx="1">
                  <c:v>257093</c:v>
                </c:pt>
                <c:pt idx="2">
                  <c:v>260037</c:v>
                </c:pt>
                <c:pt idx="3">
                  <c:v>261022</c:v>
                </c:pt>
                <c:pt idx="4">
                  <c:v>262595</c:v>
                </c:pt>
                <c:pt idx="5">
                  <c:v>260953</c:v>
                </c:pt>
                <c:pt idx="6">
                  <c:v>262207</c:v>
                </c:pt>
                <c:pt idx="7">
                  <c:v>261407</c:v>
                </c:pt>
                <c:pt idx="8">
                  <c:v>261454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5E-4B00-B593-2A5D934516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301967"/>
        <c:axId val="995965551"/>
      </c:lineChart>
      <c:catAx>
        <c:axId val="99330244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Mesh size(mm)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2300687"/>
        <c:crosses val="autoZero"/>
        <c:auto val="1"/>
        <c:lblAlgn val="ctr"/>
        <c:lblOffset val="100"/>
        <c:noMultiLvlLbl val="0"/>
      </c:catAx>
      <c:valAx>
        <c:axId val="1062300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</a:t>
                </a:r>
                <a:r>
                  <a:rPr lang="en-US" baseline="0"/>
                  <a:t> eelements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302447"/>
        <c:crosses val="autoZero"/>
        <c:crossBetween val="between"/>
      </c:valAx>
      <c:valAx>
        <c:axId val="995965551"/>
        <c:scaling>
          <c:orientation val="minMax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Pressure (Pa)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301967"/>
        <c:crosses val="max"/>
        <c:crossBetween val="between"/>
      </c:valAx>
      <c:catAx>
        <c:axId val="993301967"/>
        <c:scaling>
          <c:orientation val="minMax"/>
        </c:scaling>
        <c:delete val="1"/>
        <c:axPos val="b"/>
        <c:majorTickMark val="out"/>
        <c:minorTickMark val="none"/>
        <c:tickLblPos val="nextTo"/>
        <c:crossAx val="99596555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Total Pressure vs No of Elements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'Mesh Independence'!$B$2:$B$10</c:f>
              <c:numCache>
                <c:formatCode>General</c:formatCode>
                <c:ptCount val="9"/>
                <c:pt idx="0">
                  <c:v>18526</c:v>
                </c:pt>
                <c:pt idx="1">
                  <c:v>20875</c:v>
                </c:pt>
                <c:pt idx="2">
                  <c:v>22403</c:v>
                </c:pt>
                <c:pt idx="3">
                  <c:v>24857</c:v>
                </c:pt>
                <c:pt idx="4">
                  <c:v>28426</c:v>
                </c:pt>
                <c:pt idx="5">
                  <c:v>42261</c:v>
                </c:pt>
                <c:pt idx="6">
                  <c:v>54216</c:v>
                </c:pt>
                <c:pt idx="7">
                  <c:v>56826</c:v>
                </c:pt>
                <c:pt idx="8">
                  <c:v>93357</c:v>
                </c:pt>
              </c:numCache>
            </c:numRef>
          </c:xVal>
          <c:yVal>
            <c:numRef>
              <c:f>'Mesh Independence'!$C$2:$C$10</c:f>
              <c:numCache>
                <c:formatCode>General</c:formatCode>
                <c:ptCount val="9"/>
                <c:pt idx="0">
                  <c:v>256167</c:v>
                </c:pt>
                <c:pt idx="1">
                  <c:v>257093</c:v>
                </c:pt>
                <c:pt idx="2">
                  <c:v>260037</c:v>
                </c:pt>
                <c:pt idx="3">
                  <c:v>261022</c:v>
                </c:pt>
                <c:pt idx="4">
                  <c:v>262595</c:v>
                </c:pt>
                <c:pt idx="5">
                  <c:v>260953</c:v>
                </c:pt>
                <c:pt idx="6">
                  <c:v>262207</c:v>
                </c:pt>
                <c:pt idx="7">
                  <c:v>261407</c:v>
                </c:pt>
                <c:pt idx="8">
                  <c:v>261454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5E-474A-8129-8E25377310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0825791"/>
        <c:axId val="791457087"/>
      </c:scatterChart>
      <c:valAx>
        <c:axId val="20608257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 of elements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1457087"/>
        <c:crosses val="autoZero"/>
        <c:crossBetween val="midCat"/>
      </c:valAx>
      <c:valAx>
        <c:axId val="791457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  <a:r>
                  <a:rPr lang="en-US" baseline="0"/>
                  <a:t> Pressure at exit Plane(Pa)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08257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Total pressure vs No of Iteration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'Mesh Independence'!$C$35:$C$39</c:f>
              <c:numCache>
                <c:formatCode>General</c:formatCode>
                <c:ptCount val="5"/>
                <c:pt idx="0">
                  <c:v>100</c:v>
                </c:pt>
                <c:pt idx="1">
                  <c:v>500</c:v>
                </c:pt>
                <c:pt idx="2">
                  <c:v>1000</c:v>
                </c:pt>
                <c:pt idx="3">
                  <c:v>2000</c:v>
                </c:pt>
                <c:pt idx="4">
                  <c:v>5000</c:v>
                </c:pt>
              </c:numCache>
            </c:numRef>
          </c:cat>
          <c:val>
            <c:numRef>
              <c:f>'Mesh Independence'!$D$35:$D$39</c:f>
              <c:numCache>
                <c:formatCode>General</c:formatCode>
                <c:ptCount val="5"/>
                <c:pt idx="0">
                  <c:v>242.43700000000001</c:v>
                </c:pt>
                <c:pt idx="1">
                  <c:v>242.44399999999999</c:v>
                </c:pt>
                <c:pt idx="2">
                  <c:v>242.45400000000001</c:v>
                </c:pt>
                <c:pt idx="3">
                  <c:v>242.45400000000001</c:v>
                </c:pt>
                <c:pt idx="4">
                  <c:v>242.45400000000001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0C2-47A0-8050-DE5C71B4B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92381935"/>
        <c:axId val="906439679"/>
      </c:lineChart>
      <c:catAx>
        <c:axId val="99238193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</a:t>
                </a:r>
                <a:r>
                  <a:rPr lang="en-US" baseline="0"/>
                  <a:t> of iteartion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6439679"/>
        <c:crosses val="autoZero"/>
        <c:auto val="1"/>
        <c:lblAlgn val="ctr"/>
        <c:lblOffset val="100"/>
        <c:noMultiLvlLbl val="0"/>
      </c:catAx>
      <c:valAx>
        <c:axId val="906439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pressure(Kpa)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23819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Relationship Id="rId4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396240</xdr:colOff>
      <xdr:row>11</xdr:row>
      <xdr:rowOff>125730</xdr:rowOff>
    </xdr:from>
    <xdr:to>
      <xdr:col>15</xdr:col>
      <xdr:colOff>76200</xdr:colOff>
      <xdr:row>26</xdr:row>
      <xdr:rowOff>125730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B4E28B3-1AB7-0843-1189-597B416827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510540</xdr:colOff>
      <xdr:row>13</xdr:row>
      <xdr:rowOff>41910</xdr:rowOff>
    </xdr:from>
    <xdr:to>
      <xdr:col>15</xdr:col>
      <xdr:colOff>205740</xdr:colOff>
      <xdr:row>28</xdr:row>
      <xdr:rowOff>41910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D12DE2E-8069-4ABB-BCF0-40E25FA693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777240</xdr:colOff>
      <xdr:row>30</xdr:row>
      <xdr:rowOff>11430</xdr:rowOff>
    </xdr:from>
    <xdr:to>
      <xdr:col>10</xdr:col>
      <xdr:colOff>861060</xdr:colOff>
      <xdr:row>45</xdr:row>
      <xdr:rowOff>11430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483869A-ACE4-B874-CF1D-D52906BFEE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228600</xdr:colOff>
      <xdr:row>15</xdr:row>
      <xdr:rowOff>3810</xdr:rowOff>
    </xdr:from>
    <xdr:to>
      <xdr:col>5</xdr:col>
      <xdr:colOff>312420</xdr:colOff>
      <xdr:row>30</xdr:row>
      <xdr:rowOff>3810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D2BA87-E258-34F3-6755-DF09E304D8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899160</xdr:colOff>
      <xdr:row>15</xdr:row>
      <xdr:rowOff>80010</xdr:rowOff>
    </xdr:from>
    <xdr:to>
      <xdr:col>11</xdr:col>
      <xdr:colOff>53340</xdr:colOff>
      <xdr:row>30</xdr:row>
      <xdr:rowOff>80010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A367314D-B8B6-E619-04DE-9C37DD8A60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</xdr:col>
      <xdr:colOff>541020</xdr:colOff>
      <xdr:row>32</xdr:row>
      <xdr:rowOff>34290</xdr:rowOff>
    </xdr:from>
    <xdr:to>
      <xdr:col>8</xdr:col>
      <xdr:colOff>358140</xdr:colOff>
      <xdr:row>47</xdr:row>
      <xdr:rowOff>34290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1F87D91-D3C6-14A2-852E-F9F8FADA4E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1C4F4-EFFF-49AD-8521-8129CDAC85BD}">
  <dimension ref="A1:K9"/>
  <sheetViews>
    <sheetView workbookViewId="0">
      <selection activeCell="G1" sqref="G1:K9"/>
    </sheetView>
  </sheetViews>
  <sheetFormatPr defaultRowHeight="14.4" x14ac:dyDescent="0.3"/>
  <cols>
    <col min="2" max="2" width="13.44140625" bestFit="1" customWidth="1"/>
    <col min="3" max="3" width="12.5546875" bestFit="1" customWidth="1"/>
    <col min="4" max="4" width="12" bestFit="1" customWidth="1"/>
    <col min="9" max="10" width="13.44140625" bestFit="1" customWidth="1"/>
    <col min="11" max="11" width="12" bestFit="1" customWidth="1"/>
  </cols>
  <sheetData>
    <row r="1" spans="1:11" x14ac:dyDescent="0.3">
      <c r="A1" s="2" t="s">
        <v>62</v>
      </c>
      <c r="B1" s="2"/>
      <c r="C1" s="2"/>
      <c r="D1" s="2"/>
      <c r="G1" s="2" t="s">
        <v>63</v>
      </c>
      <c r="H1" s="2"/>
      <c r="I1" s="2"/>
      <c r="J1" s="2"/>
      <c r="K1" s="2"/>
    </row>
    <row r="2" spans="1:11" x14ac:dyDescent="0.3">
      <c r="A2" t="s">
        <v>0</v>
      </c>
      <c r="B2" t="s">
        <v>1</v>
      </c>
      <c r="C2" t="s">
        <v>31</v>
      </c>
      <c r="D2" t="s">
        <v>22</v>
      </c>
      <c r="I2" t="s">
        <v>1</v>
      </c>
      <c r="J2" t="s">
        <v>31</v>
      </c>
    </row>
    <row r="3" spans="1:11" x14ac:dyDescent="0.3">
      <c r="A3" t="s">
        <v>24</v>
      </c>
      <c r="B3">
        <v>242136</v>
      </c>
      <c r="C3">
        <v>287590</v>
      </c>
      <c r="D3">
        <f>SQRT((((C3/B3)^0.2857)-1)*5)</f>
        <v>0.50188995926247304</v>
      </c>
      <c r="G3" t="s">
        <v>24</v>
      </c>
      <c r="H3" t="s">
        <v>24</v>
      </c>
      <c r="I3">
        <v>242136</v>
      </c>
      <c r="J3">
        <v>287590</v>
      </c>
      <c r="K3">
        <f t="shared" ref="K3:K8" si="0">SQRT((((J3/I3)^0.2857)-1)*5)</f>
        <v>0.50188995926247304</v>
      </c>
    </row>
    <row r="4" spans="1:11" x14ac:dyDescent="0.3">
      <c r="A4">
        <v>28.026</v>
      </c>
      <c r="B4">
        <v>273238</v>
      </c>
      <c r="C4">
        <v>288016</v>
      </c>
      <c r="D4">
        <f>SQRT((((C4/B4)^0.2857)-1)*5)</f>
        <v>0.27534003054510142</v>
      </c>
      <c r="G4">
        <v>1</v>
      </c>
      <c r="H4">
        <v>28.026</v>
      </c>
      <c r="I4">
        <v>208613</v>
      </c>
      <c r="J4">
        <v>287021</v>
      </c>
      <c r="K4">
        <f t="shared" si="0"/>
        <v>0.69081044618774523</v>
      </c>
    </row>
    <row r="5" spans="1:11" x14ac:dyDescent="0.3">
      <c r="A5">
        <v>38.027999999999999</v>
      </c>
      <c r="B5">
        <v>272587</v>
      </c>
      <c r="C5">
        <v>288003</v>
      </c>
      <c r="D5">
        <f t="shared" ref="D5:D9" si="1">SQRT((((C5/B5)^0.2857)-1)*5)</f>
        <v>0.28143737109215206</v>
      </c>
      <c r="G5">
        <v>2</v>
      </c>
      <c r="H5">
        <v>38.027999999999999</v>
      </c>
      <c r="I5">
        <v>190154</v>
      </c>
      <c r="J5">
        <v>286155</v>
      </c>
      <c r="K5">
        <f t="shared" si="0"/>
        <v>0.78694265240284667</v>
      </c>
    </row>
    <row r="6" spans="1:11" x14ac:dyDescent="0.3">
      <c r="A6">
        <v>48.02</v>
      </c>
      <c r="B6">
        <v>265882</v>
      </c>
      <c r="C6">
        <v>288062</v>
      </c>
      <c r="D6">
        <f t="shared" si="1"/>
        <v>0.34025867320071107</v>
      </c>
      <c r="G6">
        <v>3</v>
      </c>
      <c r="H6">
        <v>48.02</v>
      </c>
      <c r="I6">
        <v>170644</v>
      </c>
      <c r="J6">
        <v>285787</v>
      </c>
      <c r="K6">
        <f t="shared" si="0"/>
        <v>0.89087543122265545</v>
      </c>
    </row>
    <row r="7" spans="1:11" x14ac:dyDescent="0.3">
      <c r="A7">
        <v>58.02</v>
      </c>
      <c r="B7">
        <v>246480</v>
      </c>
      <c r="C7">
        <v>288058</v>
      </c>
      <c r="D7">
        <f t="shared" si="1"/>
        <v>0.47718853326560201</v>
      </c>
      <c r="G7">
        <v>4</v>
      </c>
      <c r="H7">
        <v>58.02</v>
      </c>
      <c r="I7">
        <v>139071</v>
      </c>
      <c r="J7">
        <v>285132</v>
      </c>
      <c r="K7">
        <f t="shared" si="0"/>
        <v>1.0669500790648248</v>
      </c>
    </row>
    <row r="8" spans="1:11" x14ac:dyDescent="0.3">
      <c r="A8">
        <v>68.02</v>
      </c>
      <c r="B8">
        <v>201808</v>
      </c>
      <c r="C8">
        <v>287959</v>
      </c>
      <c r="D8">
        <f t="shared" si="1"/>
        <v>0.7311080242449467</v>
      </c>
      <c r="G8">
        <v>5</v>
      </c>
      <c r="H8">
        <v>68.02</v>
      </c>
      <c r="I8">
        <v>124127</v>
      </c>
      <c r="J8">
        <v>276311</v>
      </c>
      <c r="K8">
        <f t="shared" si="0"/>
        <v>1.1332885248188713</v>
      </c>
    </row>
    <row r="9" spans="1:11" x14ac:dyDescent="0.3">
      <c r="A9" t="s">
        <v>25</v>
      </c>
      <c r="B9">
        <v>127709</v>
      </c>
      <c r="C9">
        <v>276446</v>
      </c>
      <c r="D9">
        <f t="shared" si="1"/>
        <v>1.1110092142189651</v>
      </c>
      <c r="G9" t="s">
        <v>25</v>
      </c>
      <c r="H9" t="s">
        <v>25</v>
      </c>
      <c r="I9">
        <v>127709</v>
      </c>
      <c r="J9">
        <v>276446</v>
      </c>
      <c r="K9">
        <f t="shared" ref="K9" si="2">SQRT((((J9/I9)^0.2857)-1)*5)</f>
        <v>1.1110092142189651</v>
      </c>
    </row>
  </sheetData>
  <mergeCells count="2">
    <mergeCell ref="A1:D1"/>
    <mergeCell ref="G1:K1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1635F-2261-4C73-9C2A-13D15903A52C}">
  <dimension ref="A1:K10"/>
  <sheetViews>
    <sheetView workbookViewId="0">
      <selection activeCell="Q12" sqref="Q12"/>
    </sheetView>
  </sheetViews>
  <sheetFormatPr defaultRowHeight="14.4" x14ac:dyDescent="0.3"/>
  <cols>
    <col min="2" max="2" width="13.44140625" bestFit="1" customWidth="1"/>
    <col min="3" max="3" width="12.5546875" bestFit="1" customWidth="1"/>
    <col min="9" max="9" width="13.44140625" bestFit="1" customWidth="1"/>
    <col min="10" max="10" width="12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22</v>
      </c>
      <c r="I1" t="s">
        <v>1</v>
      </c>
      <c r="J1" t="s">
        <v>2</v>
      </c>
    </row>
    <row r="2" spans="1:11" x14ac:dyDescent="0.3">
      <c r="A2" t="s">
        <v>24</v>
      </c>
      <c r="B2">
        <v>242892</v>
      </c>
      <c r="C2">
        <v>287218</v>
      </c>
      <c r="D2">
        <f>SQRT((((C2/B2)^0.2857)-1)*5)</f>
        <v>0.49525559542588182</v>
      </c>
      <c r="G2" t="s">
        <v>24</v>
      </c>
      <c r="H2" t="s">
        <v>24</v>
      </c>
      <c r="I2">
        <v>242892</v>
      </c>
      <c r="J2">
        <v>287218</v>
      </c>
      <c r="K2">
        <f t="shared" ref="K2:K7" si="0">SQRT((((J2/I2)^0.2857)-1)*5)</f>
        <v>0.49525559542588182</v>
      </c>
    </row>
    <row r="3" spans="1:11" x14ac:dyDescent="0.3">
      <c r="A3" t="s">
        <v>3</v>
      </c>
      <c r="B3">
        <v>208613</v>
      </c>
      <c r="C3">
        <v>285640</v>
      </c>
      <c r="D3">
        <f>SQRT((((C3/B3)^0.2857)-1)*5)</f>
        <v>0.68532975423414166</v>
      </c>
      <c r="G3">
        <v>1</v>
      </c>
      <c r="H3" t="s">
        <v>8</v>
      </c>
      <c r="I3">
        <v>273163</v>
      </c>
      <c r="J3">
        <v>287993</v>
      </c>
      <c r="K3">
        <f t="shared" si="0"/>
        <v>0.27585219561581936</v>
      </c>
    </row>
    <row r="4" spans="1:11" x14ac:dyDescent="0.3">
      <c r="A4" t="s">
        <v>4</v>
      </c>
      <c r="B4">
        <v>191935</v>
      </c>
      <c r="C4">
        <v>284219</v>
      </c>
      <c r="D4">
        <f t="shared" ref="D4:D10" si="1">SQRT((((C4/B4)^0.2857)-1)*5)</f>
        <v>0.77037200974824127</v>
      </c>
      <c r="G4">
        <v>2</v>
      </c>
      <c r="H4" t="s">
        <v>9</v>
      </c>
      <c r="I4">
        <v>272747</v>
      </c>
      <c r="J4">
        <v>288074</v>
      </c>
      <c r="K4">
        <f t="shared" si="0"/>
        <v>0.28055872161186718</v>
      </c>
    </row>
    <row r="5" spans="1:11" x14ac:dyDescent="0.3">
      <c r="A5" t="s">
        <v>5</v>
      </c>
      <c r="B5">
        <v>171737</v>
      </c>
      <c r="C5">
        <v>283586</v>
      </c>
      <c r="D5">
        <f t="shared" si="1"/>
        <v>0.87769042492317495</v>
      </c>
      <c r="G5">
        <v>3</v>
      </c>
      <c r="H5" t="s">
        <v>10</v>
      </c>
      <c r="I5">
        <v>265969</v>
      </c>
      <c r="J5">
        <v>288064</v>
      </c>
      <c r="K5">
        <f t="shared" si="0"/>
        <v>0.33957026540148866</v>
      </c>
    </row>
    <row r="6" spans="1:11" x14ac:dyDescent="0.3">
      <c r="A6" t="s">
        <v>6</v>
      </c>
      <c r="B6">
        <v>139890</v>
      </c>
      <c r="C6">
        <v>282709</v>
      </c>
      <c r="D6">
        <f t="shared" si="1"/>
        <v>1.0550688051734891</v>
      </c>
      <c r="G6">
        <v>4</v>
      </c>
      <c r="H6" t="s">
        <v>11</v>
      </c>
      <c r="I6">
        <v>248168</v>
      </c>
      <c r="J6">
        <v>288144</v>
      </c>
      <c r="K6">
        <f t="shared" si="0"/>
        <v>0.46687275565434339</v>
      </c>
    </row>
    <row r="7" spans="1:11" x14ac:dyDescent="0.3">
      <c r="A7" t="s">
        <v>7</v>
      </c>
      <c r="B7">
        <v>104127</v>
      </c>
      <c r="C7">
        <v>276311</v>
      </c>
      <c r="D7">
        <f t="shared" si="1"/>
        <v>1.2680068694903301</v>
      </c>
      <c r="G7">
        <v>5</v>
      </c>
      <c r="H7" t="s">
        <v>12</v>
      </c>
      <c r="I7">
        <v>203144</v>
      </c>
      <c r="J7">
        <v>287959</v>
      </c>
      <c r="K7">
        <f t="shared" si="0"/>
        <v>0.72394433582013318</v>
      </c>
    </row>
    <row r="8" spans="1:11" x14ac:dyDescent="0.3">
      <c r="A8" t="s">
        <v>25</v>
      </c>
      <c r="B8">
        <v>130552</v>
      </c>
      <c r="C8">
        <v>275246</v>
      </c>
      <c r="D8">
        <f t="shared" si="1"/>
        <v>1.0897491347642623</v>
      </c>
      <c r="G8" t="s">
        <v>25</v>
      </c>
      <c r="H8" t="s">
        <v>25</v>
      </c>
      <c r="I8">
        <v>130552</v>
      </c>
      <c r="J8">
        <v>275246</v>
      </c>
      <c r="K8">
        <f t="shared" ref="K8" si="2">SQRT((((J8/I8)^0.2857)-1)*5)</f>
        <v>1.0897491347642623</v>
      </c>
    </row>
    <row r="9" spans="1:11" x14ac:dyDescent="0.3">
      <c r="A9" t="s">
        <v>36</v>
      </c>
      <c r="B9">
        <v>260297</v>
      </c>
      <c r="C9">
        <v>288000</v>
      </c>
      <c r="D9">
        <f t="shared" si="1"/>
        <v>0.38286031177800917</v>
      </c>
    </row>
    <row r="10" spans="1:11" x14ac:dyDescent="0.3">
      <c r="A10" t="s">
        <v>37</v>
      </c>
      <c r="B10">
        <v>165072</v>
      </c>
      <c r="C10">
        <v>261115</v>
      </c>
      <c r="D10">
        <f t="shared" si="1"/>
        <v>0.83661850032880214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37606-7DF6-4A20-A942-DAFD831F0CD0}">
  <dimension ref="A1:Q55"/>
  <sheetViews>
    <sheetView tabSelected="1" workbookViewId="0">
      <selection sqref="A1:E11"/>
    </sheetView>
  </sheetViews>
  <sheetFormatPr defaultRowHeight="14.4" x14ac:dyDescent="0.3"/>
  <cols>
    <col min="1" max="1" width="9.44140625" bestFit="1" customWidth="1"/>
    <col min="2" max="2" width="14.109375" bestFit="1" customWidth="1"/>
    <col min="3" max="3" width="18.77734375" bestFit="1" customWidth="1"/>
    <col min="4" max="4" width="19" bestFit="1" customWidth="1"/>
    <col min="5" max="5" width="13.5546875" bestFit="1" customWidth="1"/>
    <col min="7" max="7" width="13.77734375" bestFit="1" customWidth="1"/>
    <col min="8" max="8" width="14.109375" bestFit="1" customWidth="1"/>
    <col min="9" max="10" width="18.77734375" bestFit="1" customWidth="1"/>
    <col min="11" max="11" width="13.5546875" bestFit="1" customWidth="1"/>
  </cols>
  <sheetData>
    <row r="1" spans="1:17" x14ac:dyDescent="0.3">
      <c r="A1" t="s">
        <v>13</v>
      </c>
      <c r="B1" t="s">
        <v>14</v>
      </c>
      <c r="C1" t="s">
        <v>15</v>
      </c>
      <c r="D1" t="s">
        <v>16</v>
      </c>
      <c r="E1" t="s">
        <v>21</v>
      </c>
      <c r="F1" t="s">
        <v>41</v>
      </c>
      <c r="G1" t="s">
        <v>38</v>
      </c>
      <c r="H1" t="s">
        <v>39</v>
      </c>
      <c r="I1" t="s">
        <v>40</v>
      </c>
      <c r="J1" t="s">
        <v>43</v>
      </c>
      <c r="M1" t="s">
        <v>13</v>
      </c>
      <c r="N1" t="s">
        <v>14</v>
      </c>
      <c r="O1" t="s">
        <v>15</v>
      </c>
      <c r="P1" t="s">
        <v>16</v>
      </c>
      <c r="Q1" t="s">
        <v>21</v>
      </c>
    </row>
    <row r="2" spans="1:17" x14ac:dyDescent="0.3">
      <c r="A2">
        <v>7</v>
      </c>
      <c r="B2">
        <v>18526</v>
      </c>
      <c r="C2">
        <v>256167</v>
      </c>
      <c r="D2">
        <v>0.79212800000000005</v>
      </c>
      <c r="E2">
        <v>0.40576000000000001</v>
      </c>
      <c r="F2" t="s">
        <v>24</v>
      </c>
      <c r="G2">
        <v>100</v>
      </c>
      <c r="H2">
        <v>242.23699999999999</v>
      </c>
      <c r="I2" t="s">
        <v>42</v>
      </c>
      <c r="J2" t="s">
        <v>44</v>
      </c>
      <c r="M2">
        <v>2.5</v>
      </c>
      <c r="N2">
        <v>150521</v>
      </c>
      <c r="O2" s="1" t="s">
        <v>23</v>
      </c>
      <c r="P2">
        <v>0.82625499999999996</v>
      </c>
      <c r="Q2">
        <v>0.40899000000000002</v>
      </c>
    </row>
    <row r="3" spans="1:17" x14ac:dyDescent="0.3">
      <c r="A3">
        <v>6.5</v>
      </c>
      <c r="B3">
        <v>20875</v>
      </c>
      <c r="C3">
        <v>257093</v>
      </c>
      <c r="D3">
        <v>0.79286100000000004</v>
      </c>
      <c r="E3">
        <v>0.40595999999999999</v>
      </c>
      <c r="G3">
        <v>500</v>
      </c>
      <c r="H3" s="1" t="s">
        <v>51</v>
      </c>
      <c r="I3" t="s">
        <v>42</v>
      </c>
      <c r="J3" t="s">
        <v>45</v>
      </c>
      <c r="M3">
        <v>3</v>
      </c>
      <c r="N3">
        <v>93357</v>
      </c>
      <c r="O3">
        <v>261454</v>
      </c>
      <c r="P3">
        <v>0.82079500000000005</v>
      </c>
      <c r="Q3">
        <v>0.40881000000000001</v>
      </c>
    </row>
    <row r="4" spans="1:17" x14ac:dyDescent="0.3">
      <c r="A4">
        <v>6</v>
      </c>
      <c r="B4">
        <v>22403</v>
      </c>
      <c r="C4">
        <v>260037</v>
      </c>
      <c r="D4" s="1" t="s">
        <v>17</v>
      </c>
      <c r="E4">
        <v>0.40531</v>
      </c>
      <c r="G4">
        <v>1000</v>
      </c>
      <c r="H4" s="1" t="s">
        <v>52</v>
      </c>
      <c r="I4" t="s">
        <v>42</v>
      </c>
      <c r="J4" t="s">
        <v>45</v>
      </c>
      <c r="M4">
        <v>3.5</v>
      </c>
      <c r="N4">
        <v>56826</v>
      </c>
      <c r="O4">
        <v>261407</v>
      </c>
      <c r="P4">
        <v>0.81746799999999997</v>
      </c>
      <c r="Q4">
        <v>0.40814</v>
      </c>
    </row>
    <row r="5" spans="1:17" x14ac:dyDescent="0.3">
      <c r="A5">
        <v>5.5</v>
      </c>
      <c r="B5">
        <v>24857</v>
      </c>
      <c r="C5">
        <v>261022</v>
      </c>
      <c r="D5">
        <v>0.813697</v>
      </c>
      <c r="E5">
        <v>0.40505999999999998</v>
      </c>
      <c r="G5">
        <v>2000</v>
      </c>
      <c r="H5" s="1" t="s">
        <v>59</v>
      </c>
      <c r="I5" t="s">
        <v>42</v>
      </c>
      <c r="J5" t="s">
        <v>45</v>
      </c>
      <c r="M5">
        <v>4</v>
      </c>
      <c r="N5">
        <v>54216</v>
      </c>
      <c r="O5">
        <v>262207</v>
      </c>
      <c r="P5" s="1" t="s">
        <v>20</v>
      </c>
      <c r="Q5">
        <v>0.40649999999999997</v>
      </c>
    </row>
    <row r="6" spans="1:17" x14ac:dyDescent="0.3">
      <c r="A6">
        <v>5</v>
      </c>
      <c r="B6">
        <v>28426</v>
      </c>
      <c r="C6">
        <v>262595</v>
      </c>
      <c r="D6" s="1" t="s">
        <v>18</v>
      </c>
      <c r="E6">
        <v>0.40449000000000002</v>
      </c>
      <c r="G6">
        <v>5000</v>
      </c>
      <c r="H6" s="1" t="s">
        <v>53</v>
      </c>
      <c r="I6" t="s">
        <v>42</v>
      </c>
      <c r="J6" t="s">
        <v>45</v>
      </c>
      <c r="M6">
        <v>4.5</v>
      </c>
      <c r="N6">
        <v>42261</v>
      </c>
      <c r="O6">
        <v>260953</v>
      </c>
      <c r="P6" s="1" t="s">
        <v>19</v>
      </c>
      <c r="Q6">
        <v>0.40760999999999997</v>
      </c>
    </row>
    <row r="7" spans="1:17" x14ac:dyDescent="0.3">
      <c r="A7">
        <v>4.5</v>
      </c>
      <c r="B7">
        <v>42261</v>
      </c>
      <c r="C7">
        <v>260953</v>
      </c>
      <c r="D7" s="1" t="s">
        <v>19</v>
      </c>
      <c r="E7">
        <v>0.40760999999999997</v>
      </c>
      <c r="F7" t="s">
        <v>25</v>
      </c>
      <c r="G7">
        <v>100</v>
      </c>
      <c r="H7" s="1" t="s">
        <v>54</v>
      </c>
      <c r="I7" t="s">
        <v>49</v>
      </c>
      <c r="J7" t="s">
        <v>50</v>
      </c>
      <c r="M7">
        <v>5</v>
      </c>
      <c r="N7">
        <v>28426</v>
      </c>
      <c r="O7">
        <v>262595</v>
      </c>
      <c r="P7" s="1" t="s">
        <v>18</v>
      </c>
      <c r="Q7">
        <v>0.40449000000000002</v>
      </c>
    </row>
    <row r="8" spans="1:17" x14ac:dyDescent="0.3">
      <c r="A8">
        <v>4</v>
      </c>
      <c r="B8">
        <v>54216</v>
      </c>
      <c r="C8">
        <v>262207</v>
      </c>
      <c r="D8" s="1" t="s">
        <v>20</v>
      </c>
      <c r="E8">
        <v>0.40649999999999997</v>
      </c>
      <c r="G8">
        <v>500</v>
      </c>
      <c r="H8" s="1" t="s">
        <v>55</v>
      </c>
      <c r="I8" t="s">
        <v>46</v>
      </c>
      <c r="J8" t="s">
        <v>47</v>
      </c>
      <c r="M8">
        <v>5.5</v>
      </c>
      <c r="N8">
        <v>24857</v>
      </c>
      <c r="O8">
        <v>261022</v>
      </c>
      <c r="P8">
        <v>0.813697</v>
      </c>
      <c r="Q8">
        <v>0.40505999999999998</v>
      </c>
    </row>
    <row r="9" spans="1:17" x14ac:dyDescent="0.3">
      <c r="A9">
        <v>3.5</v>
      </c>
      <c r="B9">
        <v>56826</v>
      </c>
      <c r="C9">
        <v>261407</v>
      </c>
      <c r="D9">
        <v>0.81746799999999997</v>
      </c>
      <c r="E9">
        <v>0.40814</v>
      </c>
      <c r="G9">
        <v>1000</v>
      </c>
      <c r="H9" s="1" t="s">
        <v>56</v>
      </c>
      <c r="I9" t="s">
        <v>46</v>
      </c>
      <c r="J9" t="s">
        <v>47</v>
      </c>
      <c r="M9">
        <v>6</v>
      </c>
      <c r="N9">
        <v>22403</v>
      </c>
      <c r="O9">
        <v>260037</v>
      </c>
      <c r="P9" s="1" t="s">
        <v>17</v>
      </c>
      <c r="Q9">
        <v>0.40531</v>
      </c>
    </row>
    <row r="10" spans="1:17" x14ac:dyDescent="0.3">
      <c r="A10">
        <v>3</v>
      </c>
      <c r="B10">
        <v>93357</v>
      </c>
      <c r="C10">
        <v>261454</v>
      </c>
      <c r="D10">
        <v>0.82079500000000005</v>
      </c>
      <c r="E10">
        <v>0.40881000000000001</v>
      </c>
      <c r="G10">
        <v>2000</v>
      </c>
      <c r="H10" s="1" t="s">
        <v>57</v>
      </c>
      <c r="I10" t="s">
        <v>46</v>
      </c>
      <c r="J10" t="s">
        <v>47</v>
      </c>
      <c r="M10">
        <v>6.5</v>
      </c>
      <c r="N10">
        <v>20875</v>
      </c>
      <c r="O10">
        <v>257093</v>
      </c>
      <c r="P10">
        <v>0.79286100000000004</v>
      </c>
      <c r="Q10">
        <v>0.40595999999999999</v>
      </c>
    </row>
    <row r="11" spans="1:17" x14ac:dyDescent="0.3">
      <c r="A11">
        <v>2.5</v>
      </c>
      <c r="B11">
        <v>150521</v>
      </c>
      <c r="C11">
        <v>261983</v>
      </c>
      <c r="D11">
        <v>0.82625499999999996</v>
      </c>
      <c r="E11">
        <v>0.40899000000000002</v>
      </c>
      <c r="G11">
        <v>5000</v>
      </c>
      <c r="H11" s="1" t="s">
        <v>58</v>
      </c>
      <c r="I11" t="s">
        <v>46</v>
      </c>
      <c r="J11" t="s">
        <v>47</v>
      </c>
      <c r="M11">
        <v>7</v>
      </c>
      <c r="N11">
        <v>18526</v>
      </c>
      <c r="O11">
        <v>256167</v>
      </c>
      <c r="P11">
        <v>0.79212800000000005</v>
      </c>
      <c r="Q11">
        <v>0.40576000000000001</v>
      </c>
    </row>
    <row r="27" spans="5:5" x14ac:dyDescent="0.3">
      <c r="E27" s="1"/>
    </row>
    <row r="34" spans="3:5" x14ac:dyDescent="0.3">
      <c r="C34" t="s">
        <v>38</v>
      </c>
      <c r="D34" t="s">
        <v>2</v>
      </c>
      <c r="E34" t="s">
        <v>60</v>
      </c>
    </row>
    <row r="35" spans="3:5" x14ac:dyDescent="0.3">
      <c r="C35">
        <v>100</v>
      </c>
      <c r="D35">
        <v>242.43700000000001</v>
      </c>
      <c r="E35" t="s">
        <v>44</v>
      </c>
    </row>
    <row r="36" spans="3:5" x14ac:dyDescent="0.3">
      <c r="C36">
        <v>500</v>
      </c>
      <c r="D36">
        <v>242.44399999999999</v>
      </c>
      <c r="E36" t="s">
        <v>45</v>
      </c>
    </row>
    <row r="37" spans="3:5" x14ac:dyDescent="0.3">
      <c r="C37">
        <v>1000</v>
      </c>
      <c r="D37">
        <v>242.45400000000001</v>
      </c>
      <c r="E37" t="s">
        <v>61</v>
      </c>
    </row>
    <row r="38" spans="3:5" x14ac:dyDescent="0.3">
      <c r="C38">
        <v>2000</v>
      </c>
      <c r="D38">
        <v>242.45400000000001</v>
      </c>
      <c r="E38" t="s">
        <v>61</v>
      </c>
    </row>
    <row r="39" spans="3:5" x14ac:dyDescent="0.3">
      <c r="C39">
        <v>5000</v>
      </c>
      <c r="D39">
        <v>242.45400000000001</v>
      </c>
      <c r="E39" t="s">
        <v>61</v>
      </c>
    </row>
    <row r="49" spans="6:10" x14ac:dyDescent="0.3">
      <c r="F49">
        <v>1</v>
      </c>
      <c r="G49">
        <v>242248</v>
      </c>
    </row>
    <row r="50" spans="6:10" x14ac:dyDescent="0.3">
      <c r="F50">
        <v>2</v>
      </c>
      <c r="G50" s="1" t="s">
        <v>48</v>
      </c>
    </row>
    <row r="51" spans="6:10" x14ac:dyDescent="0.3">
      <c r="F51">
        <v>3</v>
      </c>
      <c r="G51" s="1" t="s">
        <v>48</v>
      </c>
    </row>
    <row r="52" spans="6:10" x14ac:dyDescent="0.3">
      <c r="F52">
        <v>4</v>
      </c>
      <c r="G52" s="1" t="s">
        <v>48</v>
      </c>
      <c r="I52">
        <v>1</v>
      </c>
      <c r="J52">
        <v>50</v>
      </c>
    </row>
    <row r="53" spans="6:10" x14ac:dyDescent="0.3">
      <c r="F53">
        <v>5</v>
      </c>
      <c r="G53" s="1" t="s">
        <v>48</v>
      </c>
      <c r="I53">
        <v>2</v>
      </c>
      <c r="J53">
        <v>60</v>
      </c>
    </row>
    <row r="54" spans="6:10" x14ac:dyDescent="0.3">
      <c r="I54">
        <v>3</v>
      </c>
      <c r="J54">
        <v>80</v>
      </c>
    </row>
    <row r="55" spans="6:10" x14ac:dyDescent="0.3">
      <c r="I55">
        <v>4</v>
      </c>
      <c r="J55">
        <v>90</v>
      </c>
    </row>
  </sheetData>
  <sortState xmlns:xlrd2="http://schemas.microsoft.com/office/spreadsheetml/2017/richdata2" ref="A2:E11">
    <sortCondition descending="1" ref="A2:A11"/>
  </sortState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188A3-8B65-49C4-85EB-58E9F17A4112}">
  <dimension ref="A1:F13"/>
  <sheetViews>
    <sheetView workbookViewId="0">
      <selection activeCell="C3" sqref="C3"/>
    </sheetView>
  </sheetViews>
  <sheetFormatPr defaultRowHeight="14.4" x14ac:dyDescent="0.3"/>
  <sheetData>
    <row r="1" spans="1:6" x14ac:dyDescent="0.3">
      <c r="A1" t="s">
        <v>0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3">
      <c r="A2" t="s">
        <v>24</v>
      </c>
      <c r="B2">
        <v>1.8634999999999999E-2</v>
      </c>
      <c r="C2">
        <v>4.9549000000000003E-2</v>
      </c>
      <c r="D2">
        <v>0</v>
      </c>
    </row>
    <row r="3" spans="1:6" x14ac:dyDescent="0.3">
      <c r="A3" t="s">
        <v>8</v>
      </c>
      <c r="B3">
        <v>2.8830000000000001E-2</v>
      </c>
      <c r="C3">
        <v>0.03</v>
      </c>
      <c r="D3">
        <v>0</v>
      </c>
      <c r="E3">
        <v>50</v>
      </c>
      <c r="F3">
        <v>65</v>
      </c>
    </row>
    <row r="4" spans="1:6" x14ac:dyDescent="0.3">
      <c r="A4" t="s">
        <v>9</v>
      </c>
      <c r="B4">
        <v>3.9019999999999999E-2</v>
      </c>
      <c r="C4">
        <v>1.9E-2</v>
      </c>
      <c r="D4">
        <v>0</v>
      </c>
      <c r="E4">
        <v>70</v>
      </c>
      <c r="F4">
        <v>70</v>
      </c>
    </row>
    <row r="5" spans="1:6" x14ac:dyDescent="0.3">
      <c r="A5" t="s">
        <v>10</v>
      </c>
      <c r="B5">
        <v>4.9200000000000001E-2</v>
      </c>
      <c r="C5">
        <v>0.01</v>
      </c>
      <c r="D5">
        <v>0</v>
      </c>
      <c r="E5">
        <v>70</v>
      </c>
      <c r="F5">
        <v>65</v>
      </c>
    </row>
    <row r="6" spans="1:6" x14ac:dyDescent="0.3">
      <c r="A6" t="s">
        <v>11</v>
      </c>
      <c r="B6">
        <v>5.9400000000000001E-2</v>
      </c>
      <c r="C6">
        <v>8.4999999999999995E-4</v>
      </c>
      <c r="D6">
        <v>0</v>
      </c>
      <c r="E6">
        <v>77.724699999999999</v>
      </c>
      <c r="F6">
        <v>60</v>
      </c>
    </row>
    <row r="7" spans="1:6" x14ac:dyDescent="0.3">
      <c r="A7" t="s">
        <v>12</v>
      </c>
      <c r="B7">
        <v>6.9500000000000006E-2</v>
      </c>
      <c r="C7">
        <v>-0.01</v>
      </c>
      <c r="D7">
        <v>0</v>
      </c>
      <c r="E7">
        <v>50</v>
      </c>
      <c r="F7">
        <v>65</v>
      </c>
    </row>
    <row r="8" spans="1:6" x14ac:dyDescent="0.3">
      <c r="A8" t="s">
        <v>3</v>
      </c>
    </row>
    <row r="9" spans="1:6" x14ac:dyDescent="0.3">
      <c r="A9" t="s">
        <v>4</v>
      </c>
    </row>
    <row r="10" spans="1:6" x14ac:dyDescent="0.3">
      <c r="A10" t="s">
        <v>5</v>
      </c>
    </row>
    <row r="11" spans="1:6" x14ac:dyDescent="0.3">
      <c r="A11" t="s">
        <v>6</v>
      </c>
    </row>
    <row r="12" spans="1:6" x14ac:dyDescent="0.3">
      <c r="A12" t="s">
        <v>7</v>
      </c>
    </row>
    <row r="13" spans="1:6" x14ac:dyDescent="0.3">
      <c r="A13" t="s">
        <v>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16CE-CC2A-4C61-A9C2-0CCD3C7AD120}">
  <dimension ref="A1:D11"/>
  <sheetViews>
    <sheetView workbookViewId="0">
      <selection activeCell="D13" sqref="D13"/>
    </sheetView>
  </sheetViews>
  <sheetFormatPr defaultRowHeight="14.4" x14ac:dyDescent="0.3"/>
  <cols>
    <col min="2" max="2" width="11.6640625" bestFit="1" customWidth="1"/>
    <col min="3" max="3" width="11.33203125" bestFit="1" customWidth="1"/>
    <col min="4" max="4" width="13.6640625" bestFit="1" customWidth="1"/>
  </cols>
  <sheetData>
    <row r="1" spans="1:4" x14ac:dyDescent="0.3">
      <c r="A1" t="s">
        <v>32</v>
      </c>
      <c r="B1" t="s">
        <v>33</v>
      </c>
      <c r="C1" t="s">
        <v>34</v>
      </c>
      <c r="D1" t="s">
        <v>35</v>
      </c>
    </row>
    <row r="2" spans="1:4" x14ac:dyDescent="0.3">
      <c r="A2">
        <v>1</v>
      </c>
      <c r="B2">
        <v>7</v>
      </c>
    </row>
    <row r="3" spans="1:4" x14ac:dyDescent="0.3">
      <c r="A3">
        <v>2</v>
      </c>
      <c r="B3">
        <v>6.5</v>
      </c>
    </row>
    <row r="4" spans="1:4" x14ac:dyDescent="0.3">
      <c r="A4">
        <v>3</v>
      </c>
      <c r="B4">
        <v>6</v>
      </c>
    </row>
    <row r="5" spans="1:4" x14ac:dyDescent="0.3">
      <c r="A5">
        <v>4</v>
      </c>
      <c r="B5">
        <v>5.5</v>
      </c>
    </row>
    <row r="6" spans="1:4" x14ac:dyDescent="0.3">
      <c r="A6">
        <v>5</v>
      </c>
      <c r="B6">
        <v>5</v>
      </c>
    </row>
    <row r="7" spans="1:4" x14ac:dyDescent="0.3">
      <c r="A7">
        <v>6</v>
      </c>
      <c r="B7">
        <v>4.5</v>
      </c>
    </row>
    <row r="8" spans="1:4" x14ac:dyDescent="0.3">
      <c r="A8">
        <v>7</v>
      </c>
      <c r="B8">
        <v>4</v>
      </c>
    </row>
    <row r="9" spans="1:4" x14ac:dyDescent="0.3">
      <c r="A9">
        <v>8</v>
      </c>
      <c r="B9">
        <v>3.5</v>
      </c>
      <c r="C9">
        <v>56826</v>
      </c>
      <c r="D9">
        <v>11312</v>
      </c>
    </row>
    <row r="10" spans="1:4" x14ac:dyDescent="0.3">
      <c r="A10">
        <v>9</v>
      </c>
      <c r="B10">
        <v>3</v>
      </c>
      <c r="C10">
        <v>93357</v>
      </c>
      <c r="D10">
        <v>19275</v>
      </c>
    </row>
    <row r="11" spans="1:4" x14ac:dyDescent="0.3">
      <c r="A11">
        <v>10</v>
      </c>
      <c r="B11">
        <v>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Isentropic Mach-1</vt:lpstr>
      <vt:lpstr>Isentropic Mach</vt:lpstr>
      <vt:lpstr>Mesh Independence</vt:lpstr>
      <vt:lpstr>Plane Co-ordinates</vt:lpstr>
      <vt:lpstr>Mesh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Bhavik Sureshbhai Barot</dc:creator>
  <cp:lastModifiedBy>Bhavik Sureshbhai Barot</cp:lastModifiedBy>
  <dcterms:created xsi:type="dcterms:W3CDTF">2023-11-28T23:31:00Z</dcterms:created>
  <dcterms:modified xsi:type="dcterms:W3CDTF">2023-12-07T01:25:27Z</dcterms:modified>
</cp:coreProperties>
</file>