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180" tabRatio="666" activeTab="1"/>
  </bookViews>
  <sheets>
    <sheet name="ErrorList" sheetId="8" r:id="rId1"/>
    <sheet name="B1_V08" sheetId="14" r:id="rId2"/>
    <sheet name="B1_V07" sheetId="13" r:id="rId3"/>
    <sheet name="B1_V06" sheetId="12" r:id="rId4"/>
    <sheet name="B1_V05" sheetId="11" r:id="rId5"/>
    <sheet name="B1_V04" sheetId="10" r:id="rId6"/>
    <sheet name="B1_V03" sheetId="9" r:id="rId7"/>
    <sheet name="B1_V02" sheetId="6" r:id="rId8"/>
    <sheet name="Old" sheetId="3" r:id="rId9"/>
  </sheets>
  <definedNames>
    <definedName name="_xlnm._FilterDatabase" localSheetId="0" hidden="1">ErrorList!$A$1:$I$1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14" l="1"/>
  <c r="C34" i="14" l="1"/>
  <c r="F49" i="14"/>
  <c r="C53" i="14" l="1"/>
  <c r="C48" i="14" l="1"/>
  <c r="F48" i="14"/>
  <c r="C21" i="14" l="1"/>
  <c r="C47" i="14"/>
  <c r="F53" i="14"/>
  <c r="C62" i="14" l="1"/>
  <c r="E65" i="14" l="1"/>
  <c r="C65" i="14"/>
  <c r="E64" i="14"/>
  <c r="E36" i="14" s="1"/>
  <c r="C64" i="14"/>
  <c r="E63" i="14"/>
  <c r="C63" i="14"/>
  <c r="E62" i="14"/>
  <c r="E61" i="14"/>
  <c r="E60" i="14"/>
  <c r="E59" i="14"/>
  <c r="C59" i="14"/>
  <c r="E58" i="14"/>
  <c r="C58" i="14"/>
  <c r="E57" i="14"/>
  <c r="E56" i="14"/>
  <c r="E55" i="14"/>
  <c r="E54" i="14"/>
  <c r="E53" i="14"/>
  <c r="E52" i="14"/>
  <c r="C52" i="14"/>
  <c r="E51" i="14"/>
  <c r="C51" i="14"/>
  <c r="E50" i="14"/>
  <c r="C50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E33" i="14"/>
  <c r="C33" i="14"/>
  <c r="E32" i="14"/>
  <c r="C32" i="14"/>
  <c r="E31" i="14"/>
  <c r="C31" i="14"/>
  <c r="E30" i="14"/>
  <c r="C30" i="14"/>
  <c r="E29" i="14"/>
  <c r="E28" i="14"/>
  <c r="E27" i="14"/>
  <c r="E26" i="14"/>
  <c r="E25" i="14"/>
  <c r="E24" i="14"/>
  <c r="E23" i="14"/>
  <c r="E22" i="14"/>
  <c r="E21" i="14"/>
  <c r="E20" i="14"/>
  <c r="C20" i="14"/>
  <c r="E19" i="14"/>
  <c r="C19" i="14"/>
  <c r="E18" i="14"/>
  <c r="C18" i="14"/>
  <c r="E17" i="14"/>
  <c r="C17" i="14"/>
  <c r="E16" i="14"/>
  <c r="E15" i="14"/>
  <c r="C15" i="14"/>
  <c r="E14" i="14"/>
  <c r="C14" i="14"/>
  <c r="E13" i="14"/>
  <c r="C13" i="14"/>
  <c r="E12" i="14"/>
  <c r="C12" i="14"/>
  <c r="E11" i="14"/>
  <c r="C11" i="14"/>
  <c r="E10" i="14"/>
  <c r="C10" i="14"/>
  <c r="E9" i="14"/>
  <c r="E8" i="14"/>
  <c r="C8" i="14"/>
  <c r="E7" i="14"/>
  <c r="C7" i="14"/>
  <c r="E6" i="14"/>
  <c r="C6" i="14"/>
  <c r="E5" i="14"/>
  <c r="C5" i="14"/>
  <c r="E4" i="14"/>
  <c r="C4" i="14"/>
  <c r="E3" i="14"/>
  <c r="C3" i="14"/>
  <c r="E2" i="14"/>
  <c r="C2" i="14"/>
  <c r="F34" i="14"/>
  <c r="F25" i="14"/>
  <c r="F17" i="14"/>
  <c r="F40" i="14"/>
  <c r="F45" i="14"/>
  <c r="F61" i="14"/>
  <c r="F38" i="14"/>
  <c r="F30" i="14"/>
  <c r="F51" i="14"/>
  <c r="F81" i="14"/>
  <c r="F63" i="14"/>
  <c r="F14" i="14"/>
  <c r="F64" i="14"/>
  <c r="F27" i="14"/>
  <c r="F24" i="14"/>
  <c r="F3" i="14"/>
  <c r="F55" i="14"/>
  <c r="F39" i="14"/>
  <c r="F28" i="14"/>
  <c r="F57" i="14"/>
  <c r="F8" i="14"/>
  <c r="F46" i="14"/>
  <c r="F42" i="14"/>
  <c r="F36" i="14"/>
  <c r="F15" i="14"/>
  <c r="F65" i="14"/>
  <c r="F35" i="14"/>
  <c r="F47" i="14"/>
  <c r="F16" i="14"/>
  <c r="F58" i="14"/>
  <c r="F2" i="14"/>
  <c r="F31" i="14"/>
  <c r="F59" i="14"/>
  <c r="F5" i="14"/>
  <c r="F12" i="14"/>
  <c r="F13" i="14"/>
  <c r="F20" i="14"/>
  <c r="F21" i="14"/>
  <c r="F52" i="14"/>
  <c r="F29" i="14"/>
  <c r="F60" i="14"/>
  <c r="F43" i="14"/>
  <c r="F9" i="14"/>
  <c r="F56" i="14"/>
  <c r="F7" i="14"/>
  <c r="F37" i="14"/>
  <c r="F11" i="14"/>
  <c r="F4" i="14"/>
  <c r="F62" i="14"/>
  <c r="F50" i="14"/>
  <c r="F41" i="14"/>
  <c r="F33" i="14"/>
  <c r="F19" i="14"/>
  <c r="F10" i="14"/>
  <c r="F44" i="14"/>
  <c r="F23" i="14"/>
  <c r="F32" i="14"/>
  <c r="F6" i="14"/>
  <c r="F54" i="14"/>
  <c r="F18" i="14"/>
  <c r="F26" i="14"/>
  <c r="F80" i="14"/>
  <c r="F22" i="14"/>
  <c r="E70" i="14" l="1"/>
  <c r="E81" i="14"/>
  <c r="E77" i="14"/>
  <c r="E73" i="14"/>
  <c r="E69" i="14"/>
  <c r="E66" i="14"/>
  <c r="E74" i="14"/>
  <c r="E80" i="14"/>
  <c r="E76" i="14"/>
  <c r="E72" i="14"/>
  <c r="E68" i="14"/>
  <c r="E78" i="14"/>
  <c r="E34" i="14"/>
  <c r="E79" i="14"/>
  <c r="E75" i="14"/>
  <c r="E71" i="14"/>
  <c r="E67" i="14"/>
  <c r="E46" i="14"/>
  <c r="E38" i="14"/>
  <c r="E49" i="14"/>
  <c r="E45" i="14"/>
  <c r="E41" i="14"/>
  <c r="E37" i="14"/>
  <c r="E48" i="14"/>
  <c r="E44" i="14"/>
  <c r="E40" i="14"/>
  <c r="E42" i="14"/>
  <c r="E47" i="14"/>
  <c r="E43" i="14"/>
  <c r="E39" i="14"/>
  <c r="E35" i="14"/>
  <c r="C30" i="13"/>
  <c r="C31" i="13"/>
  <c r="C32" i="13"/>
  <c r="C33" i="13"/>
  <c r="C20" i="13" l="1"/>
  <c r="C19" i="13"/>
  <c r="E65" i="13" l="1"/>
  <c r="C65" i="13"/>
  <c r="E64" i="13"/>
  <c r="C64" i="13"/>
  <c r="E63" i="13"/>
  <c r="C63" i="13"/>
  <c r="E62" i="13"/>
  <c r="E61" i="13"/>
  <c r="E60" i="13"/>
  <c r="E59" i="13"/>
  <c r="C59" i="13"/>
  <c r="E58" i="13"/>
  <c r="C58" i="13"/>
  <c r="E57" i="13"/>
  <c r="E56" i="13"/>
  <c r="E55" i="13"/>
  <c r="E54" i="13"/>
  <c r="E53" i="13"/>
  <c r="E52" i="13"/>
  <c r="C52" i="13"/>
  <c r="E51" i="13"/>
  <c r="C51" i="13"/>
  <c r="E50" i="13"/>
  <c r="C50" i="13"/>
  <c r="E49" i="13"/>
  <c r="E48" i="13"/>
  <c r="E47" i="13"/>
  <c r="E46" i="13"/>
  <c r="C46" i="13"/>
  <c r="E45" i="13"/>
  <c r="C45" i="13"/>
  <c r="E44" i="13"/>
  <c r="C44" i="13"/>
  <c r="E43" i="13"/>
  <c r="C43" i="13"/>
  <c r="E42" i="13"/>
  <c r="C42" i="13"/>
  <c r="E41" i="13"/>
  <c r="C41" i="13"/>
  <c r="E40" i="13"/>
  <c r="C40" i="13"/>
  <c r="E39" i="13"/>
  <c r="C39" i="13"/>
  <c r="E38" i="13"/>
  <c r="C38" i="13"/>
  <c r="E37" i="13"/>
  <c r="C37" i="13"/>
  <c r="E36" i="13"/>
  <c r="C36" i="13"/>
  <c r="E35" i="13"/>
  <c r="C35" i="13"/>
  <c r="E34" i="13"/>
  <c r="C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C18" i="13"/>
  <c r="E17" i="13"/>
  <c r="C17" i="13"/>
  <c r="E16" i="13"/>
  <c r="E15" i="13"/>
  <c r="C15" i="13"/>
  <c r="E14" i="13"/>
  <c r="C14" i="13"/>
  <c r="E13" i="13"/>
  <c r="C13" i="13"/>
  <c r="E12" i="13"/>
  <c r="C12" i="13"/>
  <c r="E11" i="13"/>
  <c r="C11" i="13"/>
  <c r="E10" i="13"/>
  <c r="C10" i="13"/>
  <c r="E9" i="13"/>
  <c r="E8" i="13"/>
  <c r="C8" i="13"/>
  <c r="E7" i="13"/>
  <c r="C7" i="13"/>
  <c r="E6" i="13"/>
  <c r="C6" i="13"/>
  <c r="E5" i="13"/>
  <c r="C5" i="13"/>
  <c r="E4" i="13"/>
  <c r="C4" i="13"/>
  <c r="E3" i="13"/>
  <c r="C3" i="13"/>
  <c r="E2" i="13"/>
  <c r="C2" i="13"/>
  <c r="F49" i="13"/>
  <c r="F31" i="13"/>
  <c r="F64" i="13"/>
  <c r="F48" i="13"/>
  <c r="F28" i="13"/>
  <c r="F22" i="13"/>
  <c r="F34" i="13"/>
  <c r="F27" i="13"/>
  <c r="F47" i="13"/>
  <c r="F56" i="13"/>
  <c r="F11" i="13"/>
  <c r="F12" i="13"/>
  <c r="F58" i="13"/>
  <c r="F5" i="13"/>
  <c r="F24" i="13"/>
  <c r="F43" i="13"/>
  <c r="F38" i="13"/>
  <c r="F16" i="13"/>
  <c r="F6" i="13"/>
  <c r="F53" i="13"/>
  <c r="F55" i="13"/>
  <c r="F41" i="13"/>
  <c r="F52" i="13"/>
  <c r="F23" i="13"/>
  <c r="F57" i="13"/>
  <c r="F25" i="13"/>
  <c r="F15" i="13"/>
  <c r="F51" i="13"/>
  <c r="F37" i="13"/>
  <c r="F44" i="13"/>
  <c r="F7" i="13"/>
  <c r="F32" i="13"/>
  <c r="F59" i="13"/>
  <c r="F50" i="13"/>
  <c r="F46" i="13"/>
  <c r="F39" i="13"/>
  <c r="F8" i="13"/>
  <c r="F60" i="13"/>
  <c r="F2" i="13"/>
  <c r="F18" i="13"/>
  <c r="F21" i="13"/>
  <c r="F13" i="13"/>
  <c r="F17" i="13"/>
  <c r="F36" i="13"/>
  <c r="F45" i="13"/>
  <c r="F35" i="13"/>
  <c r="F30" i="13"/>
  <c r="F62" i="13"/>
  <c r="F63" i="13"/>
  <c r="F33" i="13"/>
  <c r="F65" i="13"/>
  <c r="F61" i="13"/>
  <c r="F26" i="13"/>
  <c r="F54" i="13"/>
  <c r="F9" i="13"/>
  <c r="F4" i="13"/>
  <c r="F19" i="13"/>
  <c r="F3" i="13"/>
  <c r="F40" i="13"/>
  <c r="F42" i="13"/>
  <c r="F10" i="13"/>
  <c r="F14" i="13"/>
  <c r="F20" i="13"/>
  <c r="F29" i="13"/>
  <c r="C47" i="12" l="1"/>
  <c r="C46" i="12"/>
  <c r="C45" i="12"/>
  <c r="C52" i="12"/>
  <c r="C5" i="12"/>
  <c r="C6" i="12"/>
  <c r="C7" i="12"/>
  <c r="C8" i="12"/>
  <c r="E65" i="12"/>
  <c r="C65" i="12"/>
  <c r="E64" i="12"/>
  <c r="C64" i="12"/>
  <c r="E63" i="12"/>
  <c r="C63" i="12"/>
  <c r="E62" i="12"/>
  <c r="E61" i="12"/>
  <c r="E60" i="12"/>
  <c r="E59" i="12"/>
  <c r="C59" i="12"/>
  <c r="E58" i="12"/>
  <c r="C58" i="12"/>
  <c r="E57" i="12"/>
  <c r="E56" i="12"/>
  <c r="E55" i="12"/>
  <c r="E54" i="12"/>
  <c r="E53" i="12"/>
  <c r="E52" i="12"/>
  <c r="E51" i="12"/>
  <c r="C51" i="12"/>
  <c r="E50" i="12"/>
  <c r="C50" i="12"/>
  <c r="E49" i="12"/>
  <c r="E48" i="12"/>
  <c r="E47" i="12"/>
  <c r="E46" i="12"/>
  <c r="E45" i="12"/>
  <c r="E44" i="12"/>
  <c r="C44" i="12"/>
  <c r="E43" i="12"/>
  <c r="C43" i="12"/>
  <c r="E42" i="12"/>
  <c r="C42" i="12"/>
  <c r="E41" i="12"/>
  <c r="C41" i="12"/>
  <c r="E40" i="12"/>
  <c r="C40" i="12"/>
  <c r="E39" i="12"/>
  <c r="C39" i="12"/>
  <c r="E38" i="12"/>
  <c r="C38" i="12"/>
  <c r="E37" i="12"/>
  <c r="C37" i="12"/>
  <c r="E36" i="12"/>
  <c r="C36" i="12"/>
  <c r="E35" i="12"/>
  <c r="C35" i="12"/>
  <c r="E34" i="12"/>
  <c r="C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C18" i="12"/>
  <c r="E17" i="12"/>
  <c r="C17" i="12"/>
  <c r="E16" i="12"/>
  <c r="E15" i="12"/>
  <c r="C15" i="12"/>
  <c r="E14" i="12"/>
  <c r="C14" i="12"/>
  <c r="E13" i="12"/>
  <c r="C13" i="12"/>
  <c r="E12" i="12"/>
  <c r="C12" i="12"/>
  <c r="E11" i="12"/>
  <c r="C11" i="12"/>
  <c r="E10" i="12"/>
  <c r="C10" i="12"/>
  <c r="E9" i="12"/>
  <c r="E8" i="12"/>
  <c r="E7" i="12"/>
  <c r="E6" i="12"/>
  <c r="E5" i="12"/>
  <c r="E4" i="12"/>
  <c r="C4" i="12"/>
  <c r="E3" i="12"/>
  <c r="C3" i="12"/>
  <c r="E2" i="12"/>
  <c r="C2" i="12"/>
  <c r="F16" i="12"/>
  <c r="F22" i="12"/>
  <c r="F36" i="12"/>
  <c r="F18" i="12"/>
  <c r="F64" i="12"/>
  <c r="F30" i="12"/>
  <c r="F24" i="12"/>
  <c r="F50" i="12"/>
  <c r="F26" i="12"/>
  <c r="F52" i="12"/>
  <c r="F55" i="12"/>
  <c r="F63" i="12"/>
  <c r="F42" i="12"/>
  <c r="F65" i="12"/>
  <c r="F13" i="12"/>
  <c r="F23" i="12"/>
  <c r="F62" i="12"/>
  <c r="F3" i="12"/>
  <c r="F17" i="12"/>
  <c r="F37" i="12"/>
  <c r="F61" i="12"/>
  <c r="F9" i="12"/>
  <c r="F49" i="12"/>
  <c r="F28" i="12"/>
  <c r="F58" i="12"/>
  <c r="F47" i="12"/>
  <c r="F25" i="12"/>
  <c r="F29" i="12"/>
  <c r="F34" i="12"/>
  <c r="F31" i="12"/>
  <c r="F11" i="12"/>
  <c r="F35" i="12"/>
  <c r="F5" i="12"/>
  <c r="F59" i="12"/>
  <c r="F10" i="12"/>
  <c r="F39" i="12"/>
  <c r="F21" i="12"/>
  <c r="F56" i="12"/>
  <c r="F20" i="12"/>
  <c r="F48" i="12"/>
  <c r="F12" i="12"/>
  <c r="F40" i="12"/>
  <c r="F57" i="12"/>
  <c r="F60" i="12"/>
  <c r="F6" i="12"/>
  <c r="F14" i="12"/>
  <c r="F8" i="12"/>
  <c r="F19" i="12"/>
  <c r="F44" i="12"/>
  <c r="F7" i="12"/>
  <c r="F41" i="12"/>
  <c r="F27" i="12"/>
  <c r="F53" i="12"/>
  <c r="F4" i="12"/>
  <c r="F54" i="12"/>
  <c r="F15" i="12"/>
  <c r="F2" i="12"/>
  <c r="F33" i="12"/>
  <c r="F38" i="12"/>
  <c r="F32" i="12"/>
  <c r="F45" i="12"/>
  <c r="F51" i="12"/>
  <c r="F43" i="12"/>
  <c r="F46" i="12"/>
  <c r="C17" i="11" l="1"/>
  <c r="C15" i="11"/>
  <c r="C63" i="11"/>
  <c r="C64" i="11"/>
  <c r="C65" i="11"/>
  <c r="C58" i="11"/>
  <c r="E65" i="11"/>
  <c r="E64" i="11"/>
  <c r="E63" i="11"/>
  <c r="E62" i="11"/>
  <c r="E61" i="11"/>
  <c r="E60" i="11"/>
  <c r="E59" i="11"/>
  <c r="C59" i="11"/>
  <c r="E58" i="11"/>
  <c r="E57" i="11"/>
  <c r="E56" i="11"/>
  <c r="E55" i="11"/>
  <c r="E54" i="11"/>
  <c r="E53" i="11"/>
  <c r="E52" i="11"/>
  <c r="E51" i="11"/>
  <c r="C51" i="11"/>
  <c r="E50" i="11"/>
  <c r="C50" i="11"/>
  <c r="E49" i="11"/>
  <c r="E48" i="11"/>
  <c r="E47" i="11"/>
  <c r="E46" i="11"/>
  <c r="E45" i="11"/>
  <c r="E44" i="11"/>
  <c r="C44" i="11"/>
  <c r="E43" i="11"/>
  <c r="C43" i="11"/>
  <c r="E42" i="11"/>
  <c r="C42" i="11"/>
  <c r="E41" i="11"/>
  <c r="C41" i="11"/>
  <c r="E40" i="11"/>
  <c r="C40" i="11"/>
  <c r="E39" i="11"/>
  <c r="C39" i="11"/>
  <c r="E38" i="11"/>
  <c r="C38" i="11"/>
  <c r="E37" i="11"/>
  <c r="C37" i="11"/>
  <c r="E36" i="11"/>
  <c r="C36" i="11"/>
  <c r="E35" i="11"/>
  <c r="C35" i="11"/>
  <c r="E34" i="11"/>
  <c r="C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C18" i="11"/>
  <c r="E17" i="11"/>
  <c r="E16" i="11"/>
  <c r="E15" i="11"/>
  <c r="E14" i="11"/>
  <c r="C14" i="11"/>
  <c r="E13" i="11"/>
  <c r="C13" i="11"/>
  <c r="E12" i="11"/>
  <c r="C12" i="11"/>
  <c r="E11" i="11"/>
  <c r="C11" i="11"/>
  <c r="E10" i="11"/>
  <c r="C10" i="11"/>
  <c r="E9" i="11"/>
  <c r="E8" i="11"/>
  <c r="E7" i="11"/>
  <c r="C7" i="11"/>
  <c r="E6" i="11"/>
  <c r="C6" i="11"/>
  <c r="E5" i="11"/>
  <c r="C5" i="11"/>
  <c r="E4" i="11"/>
  <c r="C4" i="11"/>
  <c r="E3" i="11"/>
  <c r="C3" i="11"/>
  <c r="E2" i="11"/>
  <c r="C2" i="11"/>
  <c r="F21" i="11"/>
  <c r="F7" i="11"/>
  <c r="F49" i="11"/>
  <c r="F65" i="11"/>
  <c r="F39" i="11"/>
  <c r="F8" i="11"/>
  <c r="F57" i="11"/>
  <c r="F32" i="11"/>
  <c r="F40" i="11"/>
  <c r="F33" i="11"/>
  <c r="F13" i="11"/>
  <c r="F35" i="11"/>
  <c r="F10" i="11"/>
  <c r="F9" i="11"/>
  <c r="F63" i="11"/>
  <c r="F18" i="11"/>
  <c r="F28" i="11"/>
  <c r="F53" i="11"/>
  <c r="F17" i="11"/>
  <c r="F4" i="11"/>
  <c r="F5" i="11"/>
  <c r="F46" i="11"/>
  <c r="F50" i="11"/>
  <c r="F16" i="11"/>
  <c r="F37" i="11"/>
  <c r="F41" i="11"/>
  <c r="F44" i="11"/>
  <c r="F51" i="11"/>
  <c r="F54" i="11"/>
  <c r="F34" i="11"/>
  <c r="F20" i="11"/>
  <c r="F45" i="11"/>
  <c r="F52" i="11"/>
  <c r="F31" i="11"/>
  <c r="F47" i="11"/>
  <c r="F64" i="11"/>
  <c r="F27" i="11"/>
  <c r="F24" i="11"/>
  <c r="F56" i="11"/>
  <c r="F14" i="11"/>
  <c r="F48" i="11"/>
  <c r="F26" i="11"/>
  <c r="F22" i="11"/>
  <c r="F42" i="11"/>
  <c r="F58" i="11"/>
  <c r="F12" i="11"/>
  <c r="F38" i="11"/>
  <c r="F19" i="11"/>
  <c r="F23" i="11"/>
  <c r="F36" i="11"/>
  <c r="F62" i="11"/>
  <c r="F15" i="11"/>
  <c r="F43" i="11"/>
  <c r="F6" i="11"/>
  <c r="F59" i="11"/>
  <c r="F30" i="11"/>
  <c r="F2" i="11"/>
  <c r="F11" i="11"/>
  <c r="F3" i="11"/>
  <c r="F60" i="11"/>
  <c r="F29" i="11"/>
  <c r="F25" i="11"/>
  <c r="F55" i="11"/>
  <c r="F61" i="11"/>
  <c r="C18" i="10" l="1"/>
  <c r="C18" i="9"/>
  <c r="C35" i="10" l="1"/>
  <c r="C37" i="10"/>
  <c r="E65" i="10" l="1"/>
  <c r="E64" i="10"/>
  <c r="E63" i="10"/>
  <c r="E62" i="10"/>
  <c r="E61" i="10"/>
  <c r="E60" i="10"/>
  <c r="E59" i="10"/>
  <c r="C59" i="10"/>
  <c r="E58" i="10"/>
  <c r="C58" i="10"/>
  <c r="E57" i="10"/>
  <c r="E56" i="10"/>
  <c r="E55" i="10"/>
  <c r="E54" i="10"/>
  <c r="E53" i="10"/>
  <c r="E52" i="10"/>
  <c r="C52" i="10"/>
  <c r="E51" i="10"/>
  <c r="C51" i="10"/>
  <c r="E50" i="10"/>
  <c r="C50" i="10"/>
  <c r="E49" i="10"/>
  <c r="E48" i="10"/>
  <c r="E47" i="10"/>
  <c r="E46" i="10"/>
  <c r="E45" i="10"/>
  <c r="E44" i="10"/>
  <c r="C44" i="10"/>
  <c r="E43" i="10"/>
  <c r="C43" i="10"/>
  <c r="E42" i="10"/>
  <c r="C42" i="10"/>
  <c r="E41" i="10"/>
  <c r="C41" i="10"/>
  <c r="E40" i="10"/>
  <c r="C40" i="10"/>
  <c r="E39" i="10"/>
  <c r="C39" i="10"/>
  <c r="E38" i="10"/>
  <c r="C38" i="10"/>
  <c r="E37" i="10"/>
  <c r="E36" i="10"/>
  <c r="C36" i="10"/>
  <c r="E35" i="10"/>
  <c r="E34" i="10"/>
  <c r="C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C15" i="10"/>
  <c r="E14" i="10"/>
  <c r="C14" i="10"/>
  <c r="E13" i="10"/>
  <c r="C13" i="10"/>
  <c r="E12" i="10"/>
  <c r="C12" i="10"/>
  <c r="E11" i="10"/>
  <c r="C11" i="10"/>
  <c r="E10" i="10"/>
  <c r="C10" i="10"/>
  <c r="E9" i="10"/>
  <c r="E8" i="10"/>
  <c r="E7" i="10"/>
  <c r="C7" i="10"/>
  <c r="E6" i="10"/>
  <c r="C6" i="10"/>
  <c r="E5" i="10"/>
  <c r="C5" i="10"/>
  <c r="E4" i="10"/>
  <c r="C4" i="10"/>
  <c r="E3" i="10"/>
  <c r="C3" i="10"/>
  <c r="E2" i="10"/>
  <c r="C2" i="10"/>
  <c r="F45" i="10"/>
  <c r="F28" i="10"/>
  <c r="F10" i="10"/>
  <c r="F3" i="10"/>
  <c r="F7" i="10"/>
  <c r="F52" i="10"/>
  <c r="F33" i="10"/>
  <c r="F62" i="10"/>
  <c r="F25" i="10"/>
  <c r="F6" i="10"/>
  <c r="F63" i="10"/>
  <c r="F24" i="10"/>
  <c r="F56" i="10"/>
  <c r="F40" i="10"/>
  <c r="F12" i="10"/>
  <c r="F54" i="10"/>
  <c r="F44" i="10"/>
  <c r="F60" i="10"/>
  <c r="F49" i="10"/>
  <c r="F5" i="10"/>
  <c r="F47" i="10"/>
  <c r="F21" i="10"/>
  <c r="F9" i="10"/>
  <c r="F19" i="10"/>
  <c r="F39" i="10"/>
  <c r="F55" i="10"/>
  <c r="F34" i="10"/>
  <c r="F30" i="10"/>
  <c r="F14" i="10"/>
  <c r="F11" i="10"/>
  <c r="F17" i="10"/>
  <c r="F38" i="10"/>
  <c r="F41" i="10"/>
  <c r="F57" i="10"/>
  <c r="F26" i="10"/>
  <c r="F18" i="10"/>
  <c r="F20" i="10"/>
  <c r="F2" i="10"/>
  <c r="F65" i="10"/>
  <c r="F51" i="10"/>
  <c r="F23" i="10"/>
  <c r="F4" i="10"/>
  <c r="F35" i="10"/>
  <c r="F22" i="10"/>
  <c r="F50" i="10"/>
  <c r="F13" i="10"/>
  <c r="F42" i="10"/>
  <c r="F27" i="10"/>
  <c r="F48" i="10"/>
  <c r="F37" i="10"/>
  <c r="F16" i="10"/>
  <c r="F8" i="10"/>
  <c r="F46" i="10"/>
  <c r="F15" i="10"/>
  <c r="F59" i="10"/>
  <c r="F43" i="10"/>
  <c r="F31" i="10"/>
  <c r="F58" i="10"/>
  <c r="F64" i="10"/>
  <c r="F36" i="10"/>
  <c r="F61" i="10"/>
  <c r="F53" i="10"/>
  <c r="F32" i="10"/>
  <c r="F29" i="10"/>
  <c r="E65" i="9" l="1"/>
  <c r="E64" i="9"/>
  <c r="E63" i="9"/>
  <c r="E62" i="9"/>
  <c r="E61" i="9"/>
  <c r="E60" i="9"/>
  <c r="E59" i="9"/>
  <c r="E58" i="9"/>
  <c r="E57" i="9"/>
  <c r="E56" i="9"/>
  <c r="E55" i="9"/>
  <c r="E54" i="9"/>
  <c r="C59" i="9"/>
  <c r="E53" i="9"/>
  <c r="C58" i="9"/>
  <c r="E52" i="9"/>
  <c r="C52" i="9"/>
  <c r="E51" i="9"/>
  <c r="C51" i="9"/>
  <c r="E50" i="9"/>
  <c r="C50" i="9"/>
  <c r="E49" i="9"/>
  <c r="E48" i="9"/>
  <c r="E47" i="9"/>
  <c r="E46" i="9"/>
  <c r="E45" i="9"/>
  <c r="E44" i="9"/>
  <c r="C44" i="9"/>
  <c r="E43" i="9"/>
  <c r="C43" i="9"/>
  <c r="E42" i="9"/>
  <c r="C42" i="9"/>
  <c r="E41" i="9"/>
  <c r="C41" i="9"/>
  <c r="E40" i="9"/>
  <c r="C40" i="9"/>
  <c r="E39" i="9"/>
  <c r="C39" i="9"/>
  <c r="E38" i="9"/>
  <c r="C38" i="9"/>
  <c r="E37" i="9"/>
  <c r="C37" i="9"/>
  <c r="E36" i="9"/>
  <c r="C36" i="9"/>
  <c r="E35" i="9"/>
  <c r="C35" i="9"/>
  <c r="E34" i="9"/>
  <c r="C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C15" i="9"/>
  <c r="E14" i="9"/>
  <c r="C14" i="9"/>
  <c r="E13" i="9"/>
  <c r="C13" i="9"/>
  <c r="E12" i="9"/>
  <c r="C12" i="9"/>
  <c r="E11" i="9"/>
  <c r="C11" i="9"/>
  <c r="E10" i="9"/>
  <c r="C10" i="9"/>
  <c r="E9" i="9"/>
  <c r="E8" i="9"/>
  <c r="E7" i="9"/>
  <c r="C7" i="9"/>
  <c r="E6" i="9"/>
  <c r="C6" i="9"/>
  <c r="E5" i="9"/>
  <c r="C5" i="9"/>
  <c r="E4" i="9"/>
  <c r="C4" i="9"/>
  <c r="E3" i="9"/>
  <c r="C3" i="9"/>
  <c r="E2" i="9"/>
  <c r="C2" i="9"/>
  <c r="F13" i="9"/>
  <c r="F17" i="9"/>
  <c r="F23" i="9"/>
  <c r="F19" i="9"/>
  <c r="F2" i="9"/>
  <c r="F35" i="9"/>
  <c r="F7" i="9"/>
  <c r="F14" i="9"/>
  <c r="F61" i="9"/>
  <c r="F22" i="9"/>
  <c r="F42" i="9"/>
  <c r="F8" i="9"/>
  <c r="F15" i="9"/>
  <c r="F63" i="9"/>
  <c r="F60" i="9"/>
  <c r="F20" i="9"/>
  <c r="F47" i="9"/>
  <c r="F16" i="9"/>
  <c r="F5" i="9"/>
  <c r="F41" i="9"/>
  <c r="F37" i="9"/>
  <c r="F4" i="9"/>
  <c r="F56" i="9"/>
  <c r="F48" i="9"/>
  <c r="F25" i="9"/>
  <c r="F45" i="9"/>
  <c r="F49" i="9"/>
  <c r="F33" i="9"/>
  <c r="F55" i="9"/>
  <c r="F29" i="9"/>
  <c r="F18" i="9"/>
  <c r="F27" i="9"/>
  <c r="F11" i="9"/>
  <c r="F6" i="9"/>
  <c r="F30" i="9"/>
  <c r="F44" i="9"/>
  <c r="F54" i="9"/>
  <c r="F12" i="9"/>
  <c r="F10" i="9"/>
  <c r="F52" i="9"/>
  <c r="F65" i="9"/>
  <c r="F50" i="9"/>
  <c r="F21" i="9"/>
  <c r="F3" i="9"/>
  <c r="F43" i="9"/>
  <c r="F57" i="9"/>
  <c r="F36" i="9"/>
  <c r="F46" i="9"/>
  <c r="F34" i="9"/>
  <c r="F53" i="9"/>
  <c r="F24" i="9"/>
  <c r="F28" i="9"/>
  <c r="F39" i="9"/>
  <c r="F38" i="9"/>
  <c r="F58" i="9"/>
  <c r="F51" i="9"/>
  <c r="F64" i="9"/>
  <c r="F40" i="9"/>
  <c r="F59" i="9"/>
  <c r="F31" i="9"/>
  <c r="F26" i="9"/>
  <c r="F32" i="9"/>
  <c r="F62" i="9"/>
  <c r="F9" i="9"/>
  <c r="C51" i="6" l="1"/>
  <c r="C52" i="6"/>
  <c r="C53" i="6"/>
  <c r="C54" i="6"/>
  <c r="C50" i="6"/>
  <c r="C35" i="6"/>
  <c r="C36" i="6"/>
  <c r="C37" i="6"/>
  <c r="C38" i="6"/>
  <c r="C39" i="6"/>
  <c r="C40" i="6"/>
  <c r="C41" i="6"/>
  <c r="C42" i="6"/>
  <c r="C43" i="6"/>
  <c r="C44" i="6"/>
  <c r="C34" i="6"/>
  <c r="C11" i="6"/>
  <c r="C12" i="6"/>
  <c r="C13" i="6"/>
  <c r="C14" i="6"/>
  <c r="C15" i="6"/>
  <c r="C10" i="6"/>
  <c r="C7" i="6"/>
  <c r="C6" i="6"/>
  <c r="C5" i="6"/>
  <c r="C4" i="6"/>
  <c r="C3" i="6"/>
  <c r="F6" i="6"/>
  <c r="F34" i="6"/>
  <c r="F55" i="6"/>
  <c r="F29" i="6"/>
  <c r="F62" i="6"/>
  <c r="F24" i="6"/>
  <c r="F57" i="6"/>
  <c r="F48" i="6"/>
  <c r="F18" i="6"/>
  <c r="F22" i="6"/>
  <c r="F31" i="6"/>
  <c r="F7" i="6"/>
  <c r="F54" i="6"/>
  <c r="F38" i="6"/>
  <c r="F13" i="6"/>
  <c r="F47" i="6"/>
  <c r="F5" i="6"/>
  <c r="F32" i="6"/>
  <c r="F40" i="6"/>
  <c r="F65" i="6"/>
  <c r="F41" i="6"/>
  <c r="F51" i="6"/>
  <c r="F56" i="6"/>
  <c r="F28" i="6"/>
  <c r="F4" i="6"/>
  <c r="F16" i="6"/>
  <c r="F53" i="6"/>
  <c r="F43" i="6"/>
  <c r="F49" i="6"/>
  <c r="F26" i="6"/>
  <c r="F20" i="6"/>
  <c r="F39" i="6"/>
  <c r="F25" i="6"/>
  <c r="F35" i="6"/>
  <c r="F60" i="6"/>
  <c r="F23" i="6"/>
  <c r="F3" i="6"/>
  <c r="F19" i="6"/>
  <c r="F14" i="6"/>
  <c r="F33" i="6"/>
  <c r="F27" i="6"/>
  <c r="F59" i="6"/>
  <c r="F63" i="6"/>
  <c r="F10" i="6"/>
  <c r="F15" i="6"/>
  <c r="F58" i="6"/>
  <c r="F12" i="6"/>
  <c r="F61" i="6"/>
  <c r="F45" i="6"/>
  <c r="F44" i="6"/>
  <c r="F46" i="6"/>
  <c r="F9" i="6"/>
  <c r="F37" i="6"/>
  <c r="F42" i="6"/>
  <c r="F17" i="6"/>
  <c r="F21" i="6"/>
  <c r="F8" i="6"/>
  <c r="F30" i="6"/>
  <c r="F36" i="6"/>
  <c r="F11" i="6"/>
  <c r="F52" i="6"/>
  <c r="F50" i="6"/>
  <c r="F64" i="6"/>
  <c r="C2" i="6" l="1"/>
  <c r="F2" i="6"/>
  <c r="E65" i="6" l="1"/>
  <c r="E33" i="6"/>
  <c r="E64" i="6"/>
  <c r="E32" i="6"/>
  <c r="E63" i="6"/>
  <c r="E31" i="6"/>
  <c r="E62" i="6"/>
  <c r="E30" i="6"/>
  <c r="E61" i="6"/>
  <c r="E29" i="6"/>
  <c r="E60" i="6"/>
  <c r="E28" i="6"/>
  <c r="E59" i="6"/>
  <c r="E27" i="6"/>
  <c r="E58" i="6"/>
  <c r="E26" i="6"/>
  <c r="E57" i="6"/>
  <c r="E25" i="6"/>
  <c r="E56" i="6"/>
  <c r="E24" i="6"/>
  <c r="E55" i="6"/>
  <c r="E23" i="6"/>
  <c r="E54" i="6"/>
  <c r="E22" i="6"/>
  <c r="E53" i="6"/>
  <c r="E21" i="6"/>
  <c r="E52" i="6"/>
  <c r="E20" i="6"/>
  <c r="E51" i="6"/>
  <c r="E19" i="6"/>
  <c r="E50" i="6"/>
  <c r="E18" i="6"/>
  <c r="E49" i="6"/>
  <c r="E17" i="6"/>
  <c r="E48" i="6"/>
  <c r="E16" i="6"/>
  <c r="E47" i="6"/>
  <c r="E15" i="6"/>
  <c r="E46" i="6"/>
  <c r="E14" i="6"/>
  <c r="E45" i="6"/>
  <c r="E13" i="6"/>
  <c r="E44" i="6"/>
  <c r="E12" i="6"/>
  <c r="E43" i="6"/>
  <c r="E11" i="6"/>
  <c r="E42" i="6"/>
  <c r="E10" i="6"/>
  <c r="E41" i="6"/>
  <c r="E9" i="6"/>
  <c r="E40" i="6"/>
  <c r="E8" i="6"/>
  <c r="E39" i="6"/>
  <c r="E7" i="6"/>
  <c r="E38" i="6"/>
  <c r="E6" i="6"/>
  <c r="E37" i="6"/>
  <c r="E5" i="6"/>
  <c r="E36" i="6"/>
  <c r="E4" i="6"/>
  <c r="E35" i="6"/>
  <c r="E3" i="6"/>
  <c r="E34" i="6"/>
  <c r="E2" i="6"/>
  <c r="J33" i="3"/>
  <c r="E33" i="3"/>
  <c r="J32" i="3"/>
  <c r="E32" i="3"/>
  <c r="J31" i="3"/>
  <c r="E31" i="3"/>
  <c r="J30" i="3"/>
  <c r="E30" i="3"/>
  <c r="J29" i="3"/>
  <c r="E29" i="3"/>
  <c r="J28" i="3"/>
  <c r="E28" i="3"/>
  <c r="J27" i="3"/>
  <c r="E27" i="3"/>
  <c r="J26" i="3"/>
  <c r="E26" i="3"/>
  <c r="J25" i="3"/>
  <c r="E25" i="3"/>
  <c r="J24" i="3"/>
  <c r="E24" i="3"/>
  <c r="J23" i="3"/>
  <c r="E23" i="3"/>
  <c r="J22" i="3"/>
  <c r="E22" i="3"/>
  <c r="J21" i="3"/>
  <c r="E21" i="3"/>
  <c r="J20" i="3"/>
  <c r="E20" i="3"/>
  <c r="J19" i="3"/>
  <c r="E19" i="3"/>
  <c r="J18" i="3"/>
  <c r="E18" i="3"/>
  <c r="J17" i="3"/>
  <c r="E17" i="3"/>
  <c r="J16" i="3"/>
  <c r="E16" i="3"/>
  <c r="J15" i="3"/>
  <c r="E15" i="3"/>
  <c r="J14" i="3"/>
  <c r="E14" i="3"/>
  <c r="J13" i="3"/>
  <c r="E13" i="3"/>
  <c r="J12" i="3"/>
  <c r="E12" i="3"/>
  <c r="J11" i="3"/>
  <c r="E11" i="3"/>
  <c r="J10" i="3"/>
  <c r="E10" i="3"/>
  <c r="J9" i="3"/>
  <c r="E9" i="3"/>
  <c r="J8" i="3"/>
  <c r="E8" i="3"/>
  <c r="J7" i="3"/>
  <c r="E7" i="3"/>
  <c r="J6" i="3"/>
  <c r="E6" i="3"/>
  <c r="J5" i="3"/>
  <c r="E5" i="3"/>
  <c r="J4" i="3"/>
  <c r="E4" i="3"/>
  <c r="J3" i="3"/>
  <c r="E3" i="3"/>
  <c r="J2" i="3"/>
  <c r="E2" i="3"/>
</calcChain>
</file>

<file path=xl/sharedStrings.xml><?xml version="1.0" encoding="utf-8"?>
<sst xmlns="http://schemas.openxmlformats.org/spreadsheetml/2006/main" count="816" uniqueCount="320">
  <si>
    <t>Signal</t>
    <phoneticPr fontId="2" type="noConversion"/>
  </si>
  <si>
    <t>Bit</t>
    <phoneticPr fontId="2" type="noConversion"/>
  </si>
  <si>
    <t>Name</t>
    <phoneticPr fontId="2" type="noConversion"/>
  </si>
  <si>
    <t>Value</t>
    <phoneticPr fontId="2" type="noConversion"/>
  </si>
  <si>
    <t>ErrCode0</t>
    <phoneticPr fontId="2" type="noConversion"/>
  </si>
  <si>
    <t>AutoDiagOvp16V</t>
    <phoneticPr fontId="2" type="noConversion"/>
  </si>
  <si>
    <t>ErrCode2</t>
    <phoneticPr fontId="2" type="noConversion"/>
  </si>
  <si>
    <t>Vout16VHigh</t>
    <phoneticPr fontId="2" type="noConversion"/>
  </si>
  <si>
    <t>AutoDiagOvp19V</t>
    <phoneticPr fontId="2" type="noConversion"/>
  </si>
  <si>
    <t>Vout17VHigh</t>
    <phoneticPr fontId="2" type="noConversion"/>
  </si>
  <si>
    <t>AutoDiagOtp</t>
    <phoneticPr fontId="2" type="noConversion"/>
  </si>
  <si>
    <t>Vout19VHigh</t>
    <phoneticPr fontId="2" type="noConversion"/>
  </si>
  <si>
    <t>FastTurnOff</t>
    <phoneticPr fontId="2" type="noConversion"/>
  </si>
  <si>
    <t>VoutDiagErr</t>
    <phoneticPr fontId="2" type="noConversion"/>
  </si>
  <si>
    <t>DrvPriOff</t>
    <phoneticPr fontId="2" type="noConversion"/>
  </si>
  <si>
    <t>IoutpHigh</t>
    <phoneticPr fontId="2" type="noConversion"/>
  </si>
  <si>
    <t>DrvSrOff</t>
    <phoneticPr fontId="2" type="noConversion"/>
  </si>
  <si>
    <t>IoutnHigh</t>
    <phoneticPr fontId="2" type="noConversion"/>
  </si>
  <si>
    <t>VinHigh</t>
    <phoneticPr fontId="2" type="noConversion"/>
  </si>
  <si>
    <t>VinLow</t>
    <phoneticPr fontId="2" type="noConversion"/>
  </si>
  <si>
    <t>OvpVout16V</t>
    <phoneticPr fontId="2" type="noConversion"/>
  </si>
  <si>
    <t>TempPriHigh</t>
  </si>
  <si>
    <t>OvpVout19V</t>
    <phoneticPr fontId="2" type="noConversion"/>
  </si>
  <si>
    <t>TempSrAHigh</t>
  </si>
  <si>
    <t>OcpIoutP</t>
    <phoneticPr fontId="2" type="noConversion"/>
  </si>
  <si>
    <t>TempSrBHigh</t>
    <phoneticPr fontId="2" type="noConversion"/>
  </si>
  <si>
    <t>OcpIoutN</t>
    <phoneticPr fontId="2" type="noConversion"/>
  </si>
  <si>
    <t>OvpVin</t>
    <phoneticPr fontId="2" type="noConversion"/>
  </si>
  <si>
    <t>OcpCt</t>
    <phoneticPr fontId="2" type="noConversion"/>
  </si>
  <si>
    <t>ErrCode1</t>
    <phoneticPr fontId="2" type="noConversion"/>
  </si>
  <si>
    <t>ErrCode3</t>
  </si>
  <si>
    <t>BuckVoltage</t>
    <phoneticPr fontId="2" type="noConversion"/>
  </si>
  <si>
    <t>BuckTopology</t>
  </si>
  <si>
    <t>BuckOvp19V</t>
    <phoneticPr fontId="2" type="noConversion"/>
  </si>
  <si>
    <t>BoostVoutLimit</t>
  </si>
  <si>
    <t>BoostVinShort</t>
  </si>
  <si>
    <t>ErrCode0(Dec)</t>
    <phoneticPr fontId="2" type="noConversion"/>
  </si>
  <si>
    <t>Available Version</t>
    <phoneticPr fontId="2" type="noConversion"/>
  </si>
  <si>
    <t>ErrCode1(Dec)</t>
    <phoneticPr fontId="2" type="noConversion"/>
  </si>
  <si>
    <t>B1R0P0T2</t>
    <phoneticPr fontId="2" type="noConversion"/>
  </si>
  <si>
    <t>ErrCode2(Dec)</t>
    <phoneticPr fontId="2" type="noConversion"/>
  </si>
  <si>
    <t>B1R0P0T3</t>
  </si>
  <si>
    <t>ErrCode3(Dec)</t>
    <phoneticPr fontId="2" type="noConversion"/>
  </si>
  <si>
    <t>AutoDiagOVP</t>
    <phoneticPr fontId="2" type="noConversion"/>
  </si>
  <si>
    <t>AutoDiagOTP</t>
  </si>
  <si>
    <t>FastTurnOff</t>
  </si>
  <si>
    <t>VoutHigh</t>
  </si>
  <si>
    <t>VoutLow</t>
  </si>
  <si>
    <t>IproFetHigh</t>
  </si>
  <si>
    <t>OvpVout1</t>
    <phoneticPr fontId="2" type="noConversion"/>
  </si>
  <si>
    <t>IproFetLow</t>
  </si>
  <si>
    <t>OvpVout2</t>
    <phoneticPr fontId="2" type="noConversion"/>
  </si>
  <si>
    <t>Vaux13VHigh</t>
    <phoneticPr fontId="2" type="noConversion"/>
  </si>
  <si>
    <t>Vaux13VLow</t>
    <phoneticPr fontId="2" type="noConversion"/>
  </si>
  <si>
    <t>Reserved1</t>
    <phoneticPr fontId="2" type="noConversion"/>
  </si>
  <si>
    <t>Reserved1</t>
  </si>
  <si>
    <t>Reserved2</t>
    <phoneticPr fontId="2" type="noConversion"/>
  </si>
  <si>
    <t>BuckFuseBlow</t>
  </si>
  <si>
    <t>Reserved2</t>
  </si>
  <si>
    <t>Reserved3</t>
    <phoneticPr fontId="2" type="noConversion"/>
  </si>
  <si>
    <t>Reserved3</t>
  </si>
  <si>
    <t>B1R0P0T0</t>
  </si>
  <si>
    <t>B1R0P0T1</t>
  </si>
  <si>
    <t>Mask</t>
    <phoneticPr fontId="2" type="noConversion"/>
  </si>
  <si>
    <t>Mask</t>
    <phoneticPr fontId="2" type="noConversion"/>
  </si>
  <si>
    <t>Secondary driver turn off</t>
    <phoneticPr fontId="2" type="noConversion"/>
  </si>
  <si>
    <t>Primary driver turn off</t>
    <phoneticPr fontId="2" type="noConversion"/>
  </si>
  <si>
    <t>Vout OVP16V auto diagnostic fail</t>
    <phoneticPr fontId="2" type="noConversion"/>
  </si>
  <si>
    <t>Vout OVP19V auto diagnostic fail</t>
    <phoneticPr fontId="2" type="noConversion"/>
  </si>
  <si>
    <t>WaterOut OTP auto diagnostic fail</t>
    <phoneticPr fontId="2" type="noConversion"/>
  </si>
  <si>
    <t>HW Vout OVP19V</t>
    <phoneticPr fontId="2" type="noConversion"/>
  </si>
  <si>
    <t>HW Iout positive OCP</t>
    <phoneticPr fontId="2" type="noConversion"/>
  </si>
  <si>
    <t>HW Iout negative OCP</t>
    <phoneticPr fontId="2" type="noConversion"/>
  </si>
  <si>
    <t>HW Vout OVP16V</t>
    <phoneticPr fontId="2" type="noConversion"/>
  </si>
  <si>
    <t>HW Vin OVP</t>
    <phoneticPr fontId="2" type="noConversion"/>
  </si>
  <si>
    <t>HW CT OCP</t>
    <phoneticPr fontId="2" type="noConversion"/>
  </si>
  <si>
    <t>Reserved</t>
    <phoneticPr fontId="2" type="noConversion"/>
  </si>
  <si>
    <t>SW Vout OVP16V</t>
    <phoneticPr fontId="2" type="noConversion"/>
  </si>
  <si>
    <t>SW Vout OVP17V</t>
    <phoneticPr fontId="2" type="noConversion"/>
  </si>
  <si>
    <t>SW Vout plausibility error</t>
    <phoneticPr fontId="2" type="noConversion"/>
  </si>
  <si>
    <t>SW Iout positive OCP</t>
    <phoneticPr fontId="2" type="noConversion"/>
  </si>
  <si>
    <t>SW Iout negative OCP</t>
    <phoneticPr fontId="2" type="noConversion"/>
  </si>
  <si>
    <t>SW Vin OVP</t>
    <phoneticPr fontId="2" type="noConversion"/>
  </si>
  <si>
    <t>SW Vin UVP</t>
    <phoneticPr fontId="2" type="noConversion"/>
  </si>
  <si>
    <t>SW SrA OTP</t>
    <phoneticPr fontId="2" type="noConversion"/>
  </si>
  <si>
    <t>SW SrB OTP</t>
    <phoneticPr fontId="2" type="noConversion"/>
  </si>
  <si>
    <t>SW Primary OTP</t>
    <phoneticPr fontId="2" type="noConversion"/>
  </si>
  <si>
    <t>Buck Vin UVP and OVP</t>
    <phoneticPr fontId="2" type="noConversion"/>
  </si>
  <si>
    <t>Buck 19V OVP</t>
    <phoneticPr fontId="2" type="noConversion"/>
  </si>
  <si>
    <t>Buck topology error</t>
    <phoneticPr fontId="2" type="noConversion"/>
  </si>
  <si>
    <t>Boost Vin short error</t>
    <phoneticPr fontId="2" type="noConversion"/>
  </si>
  <si>
    <t>B1R0P0T4</t>
  </si>
  <si>
    <t>B1R0P0T5</t>
  </si>
  <si>
    <t>Input ErrCode Here</t>
    <phoneticPr fontId="2" type="noConversion"/>
  </si>
  <si>
    <t>Type</t>
    <phoneticPr fontId="2" type="noConversion"/>
  </si>
  <si>
    <t>HW</t>
  </si>
  <si>
    <t>SW</t>
  </si>
  <si>
    <t>N.A.</t>
  </si>
  <si>
    <t>Condition</t>
    <phoneticPr fontId="2" type="noConversion"/>
  </si>
  <si>
    <t>DTC</t>
  </si>
  <si>
    <t>BoostRampFin</t>
    <phoneticPr fontId="2" type="noConversion"/>
  </si>
  <si>
    <t>OTP happen before set autodiag signal, or not happen after set autodiag signal</t>
    <phoneticPr fontId="2" type="noConversion"/>
  </si>
  <si>
    <t>FastTurnOff signal low</t>
    <phoneticPr fontId="2" type="noConversion"/>
  </si>
  <si>
    <t>SrDrvEn signal low</t>
    <phoneticPr fontId="2" type="noConversion"/>
  </si>
  <si>
    <t>PriDrvDis signal high</t>
    <phoneticPr fontId="2" type="noConversion"/>
  </si>
  <si>
    <t>Vout16V OVP signal low</t>
    <phoneticPr fontId="2" type="noConversion"/>
  </si>
  <si>
    <t>Vout19V OVP signal low</t>
    <phoneticPr fontId="2" type="noConversion"/>
  </si>
  <si>
    <t>Iout OCP signal low</t>
    <phoneticPr fontId="2" type="noConversion"/>
  </si>
  <si>
    <t>IoutN OCP signal low</t>
    <phoneticPr fontId="2" type="noConversion"/>
  </si>
  <si>
    <t>CT OCP signal low</t>
    <phoneticPr fontId="2" type="noConversion"/>
  </si>
  <si>
    <t>HVDC OVP signal low</t>
    <phoneticPr fontId="2" type="noConversion"/>
  </si>
  <si>
    <t>Vout &gt; 17V for 280ms</t>
    <phoneticPr fontId="2" type="noConversion"/>
  </si>
  <si>
    <t>Reserved</t>
    <phoneticPr fontId="2" type="noConversion"/>
  </si>
  <si>
    <t>Boost Vout UVP</t>
    <phoneticPr fontId="2" type="noConversion"/>
  </si>
  <si>
    <t>SW Vout OVP19V</t>
    <phoneticPr fontId="2" type="noConversion"/>
  </si>
  <si>
    <t>Vout &gt; 19V for 2ms</t>
    <phoneticPr fontId="2" type="noConversion"/>
  </si>
  <si>
    <t>Reserved</t>
    <phoneticPr fontId="2" type="noConversion"/>
  </si>
  <si>
    <t>Reserved</t>
    <phoneticPr fontId="2" type="noConversion"/>
  </si>
  <si>
    <t>Boost second ramp finish</t>
    <phoneticPr fontId="2" type="noConversion"/>
  </si>
  <si>
    <t>Description</t>
    <phoneticPr fontId="2" type="noConversion"/>
  </si>
  <si>
    <t>Description</t>
    <phoneticPr fontId="2" type="noConversion"/>
  </si>
  <si>
    <t>Reserved</t>
    <phoneticPr fontId="2" type="noConversion"/>
  </si>
  <si>
    <t>Iout &gt; 350A for 100ms</t>
    <phoneticPr fontId="2" type="noConversion"/>
  </si>
  <si>
    <t>Vin &lt; 0V for 100ms</t>
    <phoneticPr fontId="2" type="noConversion"/>
  </si>
  <si>
    <t>Reserved</t>
  </si>
  <si>
    <t>No DCDC operation</t>
  </si>
  <si>
    <t>No Heater operation</t>
  </si>
  <si>
    <t>OVP19V / driver off happen before set autodiag signal, or not happen after set autodiag signal</t>
    <phoneticPr fontId="2" type="noConversion"/>
  </si>
  <si>
    <t>B1R0P0T6</t>
    <phoneticPr fontId="2" type="noConversion"/>
  </si>
  <si>
    <r>
      <rPr>
        <b/>
        <sz val="11"/>
        <color theme="1"/>
        <rFont val="Calibri"/>
        <family val="2"/>
      </rPr>
      <t>Main Update:</t>
    </r>
    <r>
      <rPr>
        <sz val="11"/>
        <color theme="1"/>
        <rFont val="Calibri"/>
        <family val="2"/>
      </rPr>
      <t xml:space="preserve">
1. Change location of Boost error.</t>
    </r>
    <phoneticPr fontId="2" type="noConversion"/>
  </si>
  <si>
    <t>Signal</t>
    <phoneticPr fontId="2" type="noConversion"/>
  </si>
  <si>
    <r>
      <rPr>
        <b/>
        <sz val="11"/>
        <color theme="1"/>
        <rFont val="Calibri"/>
        <family val="2"/>
      </rPr>
      <t>Main Update:</t>
    </r>
    <r>
      <rPr>
        <sz val="11"/>
        <color theme="1"/>
        <rFont val="Calibri"/>
        <family val="2"/>
      </rPr>
      <t xml:space="preserve">
1. Remove useless SW error.</t>
    </r>
    <phoneticPr fontId="2" type="noConversion"/>
  </si>
  <si>
    <t>Applicable Version</t>
    <phoneticPr fontId="2" type="noConversion"/>
  </si>
  <si>
    <t>Applicable Version</t>
    <phoneticPr fontId="2" type="noConversion"/>
  </si>
  <si>
    <t>Last Application</t>
    <phoneticPr fontId="2" type="noConversion"/>
  </si>
  <si>
    <t>Vin &lt; Ref - 25V in second slow ramp fall</t>
    <phoneticPr fontId="2" type="noConversion"/>
  </si>
  <si>
    <t>TempPri &gt; 130C for 100ms (change to 145C, PIPB-3648)</t>
  </si>
  <si>
    <t>TempSrA &gt; 115C for 100ms (change to 135C, PIPB-3648)</t>
  </si>
  <si>
    <t>TempSrB &gt; 115C for 100ms (change to 135C, PIPB-3648)</t>
  </si>
  <si>
    <t>Reaction on DSP</t>
  </si>
  <si>
    <t>-</t>
  </si>
  <si>
    <t>Reaction on COM</t>
  </si>
  <si>
    <t>A</t>
  </si>
  <si>
    <t>B</t>
  </si>
  <si>
    <t>C</t>
  </si>
  <si>
    <t>D</t>
  </si>
  <si>
    <t>Normal operation, without derating</t>
  </si>
  <si>
    <t>Normal operation with derating</t>
  </si>
  <si>
    <t>Error with automatic restart</t>
  </si>
  <si>
    <t>Error without restart. New command required</t>
  </si>
  <si>
    <t>Comparison between FTO command and status on DCDC</t>
  </si>
  <si>
    <t>No operation, transmit fault status</t>
  </si>
  <si>
    <t>Comment</t>
  </si>
  <si>
    <t>C, 3 startup attempts within 10 seconds, if fail -&gt; D</t>
  </si>
  <si>
    <t>No operation, transmit fault status, reset latch on command from COM</t>
  </si>
  <si>
    <t>Interner Fehler, DTC senden</t>
  </si>
  <si>
    <t>COM fast turn off (ORU)</t>
  </si>
  <si>
    <t>Klärung FuSi</t>
  </si>
  <si>
    <t>Bei Übergang in D -&gt; DTC senden</t>
  </si>
  <si>
    <t>Target restart time: 200 ms (100ms)</t>
  </si>
  <si>
    <t>DTC senden</t>
  </si>
  <si>
    <t>B1R0P0T7</t>
  </si>
  <si>
    <t>B1R0P1T0</t>
    <phoneticPr fontId="2" type="noConversion"/>
  </si>
  <si>
    <t>VoutErr1High</t>
    <phoneticPr fontId="2" type="noConversion"/>
  </si>
  <si>
    <t>VoutErr2High</t>
  </si>
  <si>
    <t>|Vout - VoutDiag| &gt; 2V for 100ms</t>
    <phoneticPr fontId="2" type="noConversion"/>
  </si>
  <si>
    <t>SW Vout plausibility error (SG1)</t>
    <phoneticPr fontId="2" type="noConversion"/>
  </si>
  <si>
    <t>SW Vout plausibility error (SG2)</t>
    <phoneticPr fontId="2" type="noConversion"/>
  </si>
  <si>
    <r>
      <rPr>
        <b/>
        <sz val="11"/>
        <color theme="1"/>
        <rFont val="Calibri"/>
        <family val="2"/>
      </rPr>
      <t>Main Update:</t>
    </r>
    <r>
      <rPr>
        <sz val="11"/>
        <color theme="1"/>
        <rFont val="Calibri"/>
        <family val="2"/>
      </rPr>
      <t xml:space="preserve">
1. Change VoutDiagErr to VoutErr1High and VoutErr2High (according to SAD).
2. Enable Vout19VHigh (same function with BuckOvp19V).</t>
    </r>
    <phoneticPr fontId="2" type="noConversion"/>
  </si>
  <si>
    <r>
      <rPr>
        <b/>
        <sz val="11"/>
        <color theme="1"/>
        <rFont val="Calibri"/>
        <family val="2"/>
      </rPr>
      <t>Comment:</t>
    </r>
    <r>
      <rPr>
        <sz val="11"/>
        <color theme="1"/>
        <rFont val="Calibri"/>
        <family val="2"/>
      </rPr>
      <t xml:space="preserve">
The condition is only for reference. It depends on the latest SW version.</t>
    </r>
    <phoneticPr fontId="2" type="noConversion"/>
  </si>
  <si>
    <t>C, 3 startup attempts within 100 ms, if fail -&gt; D</t>
  </si>
  <si>
    <t>Discussion customer open</t>
  </si>
  <si>
    <t>Vin rising slewrate &lt; 0.25V/ms for 1s in fast ramp (send after 1s of operation)</t>
  </si>
  <si>
    <t>transmit status</t>
  </si>
  <si>
    <t>Reevaluate requirement, mit FuSi klären</t>
  </si>
  <si>
    <t>switch off after 3 samples above/below threshold</t>
  </si>
  <si>
    <t>B1R0P0T7</t>
    <phoneticPr fontId="2" type="noConversion"/>
  </si>
  <si>
    <t>SW</t>
    <phoneticPr fontId="2" type="noConversion"/>
  </si>
  <si>
    <t>HwVerError</t>
    <phoneticPr fontId="2" type="noConversion"/>
  </si>
  <si>
    <t>Invalid HW version code</t>
    <phoneticPr fontId="2" type="noConversion"/>
  </si>
  <si>
    <t>E2EError</t>
  </si>
  <si>
    <t>SbcError</t>
  </si>
  <si>
    <t>DspError</t>
  </si>
  <si>
    <t>CAN E2E failure</t>
    <phoneticPr fontId="2" type="noConversion"/>
  </si>
  <si>
    <t>SBC safety failure</t>
    <phoneticPr fontId="2" type="noConversion"/>
  </si>
  <si>
    <t>DSP safety failure</t>
    <phoneticPr fontId="2" type="noConversion"/>
  </si>
  <si>
    <t>BZ/CRC not correct for 3 times</t>
    <phoneticPr fontId="2" type="noConversion"/>
  </si>
  <si>
    <t>Refer to DSP safety mechanism</t>
    <phoneticPr fontId="2" type="noConversion"/>
  </si>
  <si>
    <t>Refer to SBC requirement</t>
    <phoneticPr fontId="2" type="noConversion"/>
  </si>
  <si>
    <t>B1R0P0T7</t>
    <phoneticPr fontId="2" type="noConversion"/>
  </si>
  <si>
    <t>B1R0P1T0</t>
    <phoneticPr fontId="2" type="noConversion"/>
  </si>
  <si>
    <t>B1R0P1T1</t>
    <phoneticPr fontId="2" type="noConversion"/>
  </si>
  <si>
    <r>
      <rPr>
        <b/>
        <sz val="11"/>
        <color theme="1"/>
        <rFont val="Calibri"/>
        <family val="2"/>
      </rPr>
      <t>Main Update:</t>
    </r>
    <r>
      <rPr>
        <sz val="11"/>
        <color theme="1"/>
        <rFont val="Calibri"/>
        <family val="2"/>
      </rPr>
      <t xml:space="preserve">
1. Add new error bit for C0 version.
2. Remove BuckOvp19V.</t>
    </r>
    <phoneticPr fontId="2" type="noConversion"/>
  </si>
  <si>
    <t>B1R0P1T2</t>
  </si>
  <si>
    <t>B1R0P1T3</t>
  </si>
  <si>
    <t>B1R0P1T4</t>
  </si>
  <si>
    <t>B1R0P1T5</t>
  </si>
  <si>
    <t>B1R0P1T6</t>
  </si>
  <si>
    <t>B1R0P1T7</t>
    <phoneticPr fontId="2" type="noConversion"/>
  </si>
  <si>
    <t>HW</t>
    <phoneticPr fontId="2" type="noConversion"/>
  </si>
  <si>
    <t>AutoDiagKL30</t>
    <phoneticPr fontId="2" type="noConversion"/>
  </si>
  <si>
    <t>KL30 measurement test fail</t>
    <phoneticPr fontId="2" type="noConversion"/>
  </si>
  <si>
    <t>KL30 / KL30C &gt; 1V before set KL30_VM_Enable, or KL30 / KL30C &lt; 3V after set KL30_VM_Enable</t>
    <phoneticPr fontId="2" type="noConversion"/>
  </si>
  <si>
    <t>-</t>
    <phoneticPr fontId="2" type="noConversion"/>
  </si>
  <si>
    <t>-</t>
    <phoneticPr fontId="2" type="noConversion"/>
  </si>
  <si>
    <t>SW</t>
    <phoneticPr fontId="2" type="noConversion"/>
  </si>
  <si>
    <t>SW</t>
    <phoneticPr fontId="2" type="noConversion"/>
  </si>
  <si>
    <t>VauxHigh</t>
    <phoneticPr fontId="2" type="noConversion"/>
  </si>
  <si>
    <t>SW</t>
    <phoneticPr fontId="2" type="noConversion"/>
  </si>
  <si>
    <t>VauxLow</t>
    <phoneticPr fontId="2" type="noConversion"/>
  </si>
  <si>
    <t>SW Vaux OVP</t>
    <phoneticPr fontId="2" type="noConversion"/>
  </si>
  <si>
    <t>SW Vaux UVP</t>
    <phoneticPr fontId="2" type="noConversion"/>
  </si>
  <si>
    <t>Vaux &gt; 16V for 100ms</t>
    <phoneticPr fontId="2" type="noConversion"/>
  </si>
  <si>
    <t>Vaux &lt; 9V for 100ms</t>
    <phoneticPr fontId="2" type="noConversion"/>
  </si>
  <si>
    <t>BuckPowerLow</t>
    <phoneticPr fontId="2" type="noConversion"/>
  </si>
  <si>
    <t>Buck low power output</t>
    <phoneticPr fontId="2" type="noConversion"/>
  </si>
  <si>
    <t>|Vref - Vout| &gt; 2V and |Iref - Iout| &gt; 20A for 1s</t>
    <phoneticPr fontId="2" type="noConversion"/>
  </si>
  <si>
    <r>
      <rPr>
        <b/>
        <sz val="11"/>
        <color theme="1"/>
        <rFont val="Calibri"/>
        <family val="2"/>
      </rPr>
      <t>Main Update:</t>
    </r>
    <r>
      <rPr>
        <sz val="11"/>
        <color theme="1"/>
        <rFont val="Calibri"/>
        <family val="2"/>
      </rPr>
      <t xml:space="preserve">
1. Add KL30 error from safety goal.
2. Add Buck power low error from safety goal.
3. Add Vaux protection.</t>
    </r>
    <phoneticPr fontId="2" type="noConversion"/>
  </si>
  <si>
    <t>B1R0P1T8</t>
  </si>
  <si>
    <t>B1R0P1T9</t>
  </si>
  <si>
    <t>B1R0P1T10</t>
  </si>
  <si>
    <t>B1R0P1T11</t>
  </si>
  <si>
    <t>B1R0P1T12</t>
  </si>
  <si>
    <t>B1R0P1T13</t>
    <phoneticPr fontId="2" type="noConversion"/>
  </si>
  <si>
    <t>Reserved</t>
    <phoneticPr fontId="2" type="noConversion"/>
  </si>
  <si>
    <t>AutoDiagWait</t>
    <phoneticPr fontId="2" type="noConversion"/>
  </si>
  <si>
    <t>AutoDiagNotFin</t>
    <phoneticPr fontId="2" type="noConversion"/>
  </si>
  <si>
    <t>AutoDiag not finish yet</t>
    <phoneticPr fontId="2" type="noConversion"/>
  </si>
  <si>
    <t>OVP16V / driver off happen before set autodiag signal, or not happen after set autodiag signal</t>
    <phoneticPr fontId="2" type="noConversion"/>
  </si>
  <si>
    <t>No enable command or OVP16V / driver off happen</t>
    <phoneticPr fontId="2" type="noConversion"/>
  </si>
  <si>
    <t>AutoDiag not start yet</t>
    <phoneticPr fontId="2" type="noConversion"/>
  </si>
  <si>
    <t>AutoDiag not start or still in progress</t>
    <phoneticPr fontId="2" type="noConversion"/>
  </si>
  <si>
    <r>
      <rPr>
        <b/>
        <sz val="11"/>
        <color theme="1"/>
        <rFont val="Calibri"/>
        <family val="2"/>
      </rPr>
      <t>Main Update:</t>
    </r>
    <r>
      <rPr>
        <sz val="11"/>
        <color theme="1"/>
        <rFont val="Calibri"/>
        <family val="2"/>
      </rPr>
      <t xml:space="preserve">
1. Remove KL30 plausibility check.
2. Add AutoDiagWait and AutoDiagNotFin.
3. Change VoutErr2High mask value to 0.</t>
    </r>
    <phoneticPr fontId="2" type="noConversion"/>
  </si>
  <si>
    <t>DebugError0</t>
    <phoneticPr fontId="2" type="noConversion"/>
  </si>
  <si>
    <t>DebugError1</t>
  </si>
  <si>
    <t>DebugError2</t>
  </si>
  <si>
    <t>DebugError3</t>
  </si>
  <si>
    <t>Error bit for debug, no effect</t>
    <phoneticPr fontId="2" type="noConversion"/>
  </si>
  <si>
    <t>B1R0P1T14</t>
  </si>
  <si>
    <t>B1R0P1T15</t>
  </si>
  <si>
    <t>B1R0P1T16</t>
  </si>
  <si>
    <t>B1R0P1T17</t>
  </si>
  <si>
    <t>B1R0P1T18</t>
  </si>
  <si>
    <t>B1R0P1T19</t>
  </si>
  <si>
    <t>B1R0P1T20</t>
  </si>
  <si>
    <t>SBC Error
(ErrCode2)</t>
    <phoneticPr fontId="2" type="noConversion"/>
  </si>
  <si>
    <t>Unlock</t>
    <phoneticPr fontId="2" type="noConversion"/>
  </si>
  <si>
    <t>LockUp</t>
    <phoneticPr fontId="2" type="noConversion"/>
  </si>
  <si>
    <t>Config</t>
    <phoneticPr fontId="2" type="noConversion"/>
  </si>
  <si>
    <t>ReadStatus</t>
    <phoneticPr fontId="2" type="noConversion"/>
  </si>
  <si>
    <t>MPSConfig</t>
    <phoneticPr fontId="2" type="noConversion"/>
  </si>
  <si>
    <t>GotoNormal</t>
    <phoneticPr fontId="2" type="noConversion"/>
  </si>
  <si>
    <t>ParityCheck</t>
    <phoneticPr fontId="2" type="noConversion"/>
  </si>
  <si>
    <t>ABISTFin</t>
    <phoneticPr fontId="2" type="noConversion"/>
  </si>
  <si>
    <t>ABISTSS</t>
    <phoneticPr fontId="2" type="noConversion"/>
  </si>
  <si>
    <t>ABISTInt</t>
    <phoneticPr fontId="2" type="noConversion"/>
  </si>
  <si>
    <t>WWDEnCnt</t>
    <phoneticPr fontId="2" type="noConversion"/>
  </si>
  <si>
    <t>NormalState</t>
    <phoneticPr fontId="2" type="noConversion"/>
  </si>
  <si>
    <t>QCOStatus</t>
    <phoneticPr fontId="2" type="noConversion"/>
  </si>
  <si>
    <t>QVRStatus</t>
    <phoneticPr fontId="2" type="noConversion"/>
  </si>
  <si>
    <t>SBC not unlock by command</t>
    <phoneticPr fontId="2" type="noConversion"/>
  </si>
  <si>
    <t>SBC not lockup by command</t>
    <phoneticPr fontId="2" type="noConversion"/>
  </si>
  <si>
    <t>SBC configuration not writed as expected</t>
    <phoneticPr fontId="2" type="noConversion"/>
  </si>
  <si>
    <t>SBC status not configured as expected</t>
    <phoneticPr fontId="2" type="noConversion"/>
  </si>
  <si>
    <t>SBC not go to NORMAL state</t>
    <phoneticPr fontId="2" type="noConversion"/>
  </si>
  <si>
    <t>SBC not in NORMAL state</t>
    <phoneticPr fontId="2" type="noConversion"/>
  </si>
  <si>
    <t>SBC Rx data parity check fail</t>
    <phoneticPr fontId="2" type="noConversion"/>
  </si>
  <si>
    <t>SBC MPS status not correct</t>
    <phoneticPr fontId="2" type="noConversion"/>
  </si>
  <si>
    <t>SBC ABIST not finish</t>
    <phoneticPr fontId="2" type="noConversion"/>
  </si>
  <si>
    <t>SBC ABIST SS fail</t>
    <phoneticPr fontId="2" type="noConversion"/>
  </si>
  <si>
    <t>SBC ABIST INT fail</t>
    <phoneticPr fontId="2" type="noConversion"/>
  </si>
  <si>
    <t>SBC WWD error counter test fail</t>
    <phoneticPr fontId="2" type="noConversion"/>
  </si>
  <si>
    <t>SBC QCO status not correct (OV, SG, OT)</t>
    <phoneticPr fontId="2" type="noConversion"/>
  </si>
  <si>
    <t>SBC QVR status not correct (OV, SG, OT)</t>
    <phoneticPr fontId="2" type="noConversion"/>
  </si>
  <si>
    <r>
      <rPr>
        <b/>
        <sz val="11"/>
        <color theme="1"/>
        <rFont val="Calibri"/>
        <family val="2"/>
      </rPr>
      <t>Main Update:</t>
    </r>
    <r>
      <rPr>
        <sz val="11"/>
        <color theme="1"/>
        <rFont val="Calibri"/>
        <family val="2"/>
      </rPr>
      <t xml:space="preserve">
1. Add SBC ErrCode.</t>
    </r>
    <phoneticPr fontId="2" type="noConversion"/>
  </si>
  <si>
    <t>FlybackShort</t>
    <phoneticPr fontId="2" type="noConversion"/>
  </si>
  <si>
    <t>Flyback HV winding short</t>
    <phoneticPr fontId="2" type="noConversion"/>
  </si>
  <si>
    <t>AN23 &lt; 2.5V and PWM on for 100ms</t>
    <phoneticPr fontId="2" type="noConversion"/>
  </si>
  <si>
    <t>B1R0P1T21</t>
  </si>
  <si>
    <t>B1R0P1T22</t>
  </si>
  <si>
    <t>B1R0P1T23</t>
  </si>
  <si>
    <t>B1R0P1T24</t>
  </si>
  <si>
    <t>Vkl30Low</t>
    <phoneticPr fontId="2" type="noConversion"/>
  </si>
  <si>
    <t>SW Vkl30 Low error</t>
    <phoneticPr fontId="2" type="noConversion"/>
  </si>
  <si>
    <t>DTC</t>
    <phoneticPr fontId="2" type="noConversion"/>
  </si>
  <si>
    <t>BoostRampFail</t>
    <phoneticPr fontId="2" type="noConversion"/>
  </si>
  <si>
    <t>Boost First Ramp Fail error</t>
    <phoneticPr fontId="2" type="noConversion"/>
  </si>
  <si>
    <t xml:space="preserve">Vin &lt; VinRise - 5 </t>
    <phoneticPr fontId="2" type="noConversion"/>
  </si>
  <si>
    <t>B1R0P1T25</t>
  </si>
  <si>
    <t>B1R0P1T26</t>
  </si>
  <si>
    <t>BuckVinShort</t>
    <phoneticPr fontId="2" type="noConversion"/>
  </si>
  <si>
    <t>Buck HV drop fast</t>
    <phoneticPr fontId="2" type="noConversion"/>
  </si>
  <si>
    <t>TempErrSrAB_High</t>
    <phoneticPr fontId="2" type="noConversion"/>
  </si>
  <si>
    <t>SW</t>
    <phoneticPr fontId="2" type="noConversion"/>
  </si>
  <si>
    <t>SrA and SrB temp plausibility check</t>
    <phoneticPr fontId="2" type="noConversion"/>
  </si>
  <si>
    <t>threshold 20°  1ms</t>
    <phoneticPr fontId="2" type="noConversion"/>
  </si>
  <si>
    <t>B1R0P1T27</t>
  </si>
  <si>
    <t>B1R0P1T28</t>
  </si>
  <si>
    <t>B1R0P1T29</t>
  </si>
  <si>
    <t>B1R0P1T30</t>
  </si>
  <si>
    <t>B1R0P1T31</t>
  </si>
  <si>
    <t>B1R0P1T32</t>
  </si>
  <si>
    <t>B1R0P1T33</t>
  </si>
  <si>
    <t>Vin&lt;210 (FB) turn off with delay 100ms  or  Vin&lt;190  turn off no delay. or Vin &gt; 860V (HB)</t>
    <phoneticPr fontId="2" type="noConversion"/>
  </si>
  <si>
    <t>CanRxFlags[u16Index].Timeout != 0</t>
    <phoneticPr fontId="2" type="noConversion"/>
  </si>
  <si>
    <t>CanE2E.RxErr[u16Index].BZ != 0</t>
    <phoneticPr fontId="2" type="noConversion"/>
  </si>
  <si>
    <t>CanE2E.RxErr[u16Index].CRC != 0</t>
    <phoneticPr fontId="2" type="noConversion"/>
  </si>
  <si>
    <t>|Vout - VoutDiag| &gt; 5%Vout for 100ms(DCDC01_SM3_Dis)</t>
    <phoneticPr fontId="2" type="noConversion"/>
  </si>
  <si>
    <t>Vout &gt; 19V or VoutDiag &gt;19V  for 500us(DCDC02_SM1/2_Dis)</t>
    <phoneticPr fontId="2" type="noConversion"/>
  </si>
  <si>
    <t>Vout &gt; 16V or VoutDiag &gt;16V for 100ms(DCDC01_SM1/2_Dis)</t>
    <phoneticPr fontId="2" type="noConversion"/>
  </si>
  <si>
    <t>dv/dt &lt;-100v/ms 300us drive off / 3ms drive on</t>
    <phoneticPr fontId="2" type="noConversion"/>
  </si>
  <si>
    <t>Vout &lt; 9V for 5ms &amp; LV Current &lt; 10 A</t>
    <phoneticPr fontId="2" type="noConversion"/>
  </si>
  <si>
    <t>Vin &gt; 850V for 100ms</t>
    <phoneticPr fontId="2" type="noConversion"/>
  </si>
  <si>
    <t>Iprotect_High</t>
    <phoneticPr fontId="2" type="noConversion"/>
  </si>
  <si>
    <t xml:space="preserve">Take reference from [PIPB-16148] </t>
    <phoneticPr fontId="2" type="noConversion"/>
  </si>
  <si>
    <t xml:space="preserve">Protect current high </t>
    <phoneticPr fontId="2" type="noConversion"/>
  </si>
  <si>
    <t>|Vout - VoutDiag| &gt; 5%Vout for 2ms (DCDC02_SM3_Dis)</t>
    <phoneticPr fontId="2" type="noConversion"/>
  </si>
  <si>
    <t>Iout &lt; -250A for 100ms</t>
    <phoneticPr fontId="2" type="noConversion"/>
  </si>
  <si>
    <t>Vkl30&lt;5.4v off  for 1ms  Vkl30&gt;5.7V  on for 1ms</t>
    <phoneticPr fontId="2" type="noConversion"/>
  </si>
  <si>
    <t>Vin &gt; 490V (FB) or Vin&lt;-10 (HB)
Now: (Vin &gt; 490V (FB) or VinVin &gt; 490V still in morphing state)) (100us)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</si>
</sst>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11"/>
      <color theme="1"/>
      <name val="Calibri"/>
      <family val="2"/>
    </font>
    <font>
      <sz val="9"/>
      <name val="等线"/>
      <family val="3"/>
      <charset val="134"/>
      <scheme val="minor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theme="2" tint="-0.249977111117893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5" borderId="0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 wrapText="1"/>
    </xf>
    <xf numFmtId="0" fontId="1" fillId="7" borderId="8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left" vertical="top" wrapText="1"/>
    </xf>
    <xf numFmtId="0" fontId="1" fillId="5" borderId="6" xfId="0" applyFont="1" applyFill="1" applyBorder="1" applyAlignment="1">
      <alignment horizontal="left" vertical="top" wrapText="1"/>
    </xf>
    <xf numFmtId="0" fontId="1" fillId="5" borderId="7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left" vertical="center" wrapText="1"/>
    </xf>
    <xf numFmtId="0" fontId="7" fillId="8" borderId="2" xfId="0" applyFont="1" applyFill="1" applyBorder="1" applyAlignment="1">
      <alignment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397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1499679555650502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1499679555650502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1499679555650502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1499679555650502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1499679555650502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1499679555650502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3366FF"/>
      <color rgb="FFCC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opLeftCell="A29" zoomScale="85" zoomScaleNormal="85" workbookViewId="0">
      <pane xSplit="2" topLeftCell="C1" activePane="topRight" state="frozen"/>
      <selection pane="topRight" activeCell="C50" sqref="C50"/>
    </sheetView>
  </sheetViews>
  <sheetFormatPr defaultColWidth="8.625" defaultRowHeight="15" x14ac:dyDescent="0.2"/>
  <cols>
    <col min="1" max="1" width="8.625" style="1" customWidth="1"/>
    <col min="2" max="2" width="16.125" style="1" bestFit="1" customWidth="1"/>
    <col min="3" max="3" width="30.625" style="1" customWidth="1"/>
    <col min="4" max="5" width="40.625" style="1" customWidth="1"/>
    <col min="6" max="6" width="51.375" style="16" bestFit="1" customWidth="1"/>
    <col min="7" max="7" width="26.125" style="16" customWidth="1"/>
    <col min="8" max="8" width="33.875" style="16" customWidth="1"/>
    <col min="9" max="9" width="16.625" style="18" customWidth="1"/>
    <col min="10" max="16384" width="8.625" style="1"/>
  </cols>
  <sheetData>
    <row r="1" spans="1:9" ht="19.899999999999999" customHeight="1" x14ac:dyDescent="0.2">
      <c r="A1" s="14" t="s">
        <v>94</v>
      </c>
      <c r="B1" s="14" t="s">
        <v>2</v>
      </c>
      <c r="C1" s="14" t="s">
        <v>119</v>
      </c>
      <c r="D1" s="14" t="s">
        <v>98</v>
      </c>
      <c r="E1" s="14" t="s">
        <v>139</v>
      </c>
      <c r="F1" s="14" t="s">
        <v>141</v>
      </c>
      <c r="G1" s="17" t="s">
        <v>152</v>
      </c>
      <c r="H1" s="17" t="s">
        <v>99</v>
      </c>
      <c r="I1" s="17" t="s">
        <v>134</v>
      </c>
    </row>
    <row r="2" spans="1:9" ht="30" x14ac:dyDescent="0.2">
      <c r="A2" s="15" t="s">
        <v>95</v>
      </c>
      <c r="B2" s="11" t="s">
        <v>5</v>
      </c>
      <c r="C2" s="11" t="s">
        <v>67</v>
      </c>
      <c r="D2" s="11" t="s">
        <v>228</v>
      </c>
      <c r="E2" s="11" t="s">
        <v>151</v>
      </c>
      <c r="F2" s="11" t="s">
        <v>125</v>
      </c>
      <c r="G2" s="11"/>
      <c r="H2" s="11" t="s">
        <v>155</v>
      </c>
      <c r="I2" s="32"/>
    </row>
    <row r="3" spans="1:9" ht="30" x14ac:dyDescent="0.2">
      <c r="A3" s="15" t="s">
        <v>95</v>
      </c>
      <c r="B3" s="11" t="s">
        <v>8</v>
      </c>
      <c r="C3" s="11" t="s">
        <v>68</v>
      </c>
      <c r="D3" s="11" t="s">
        <v>127</v>
      </c>
      <c r="E3" s="11" t="s">
        <v>151</v>
      </c>
      <c r="F3" s="11" t="s">
        <v>125</v>
      </c>
      <c r="G3" s="11"/>
      <c r="H3" s="11" t="s">
        <v>155</v>
      </c>
      <c r="I3" s="32"/>
    </row>
    <row r="4" spans="1:9" ht="30" x14ac:dyDescent="0.2">
      <c r="A4" s="15" t="s">
        <v>95</v>
      </c>
      <c r="B4" s="11" t="s">
        <v>10</v>
      </c>
      <c r="C4" s="11" t="s">
        <v>69</v>
      </c>
      <c r="D4" s="11" t="s">
        <v>101</v>
      </c>
      <c r="E4" s="11" t="s">
        <v>140</v>
      </c>
      <c r="F4" s="11" t="s">
        <v>126</v>
      </c>
      <c r="G4" s="11"/>
      <c r="H4" s="11" t="s">
        <v>155</v>
      </c>
      <c r="I4" s="32"/>
    </row>
    <row r="5" spans="1:9" ht="30" x14ac:dyDescent="0.2">
      <c r="A5" s="15" t="s">
        <v>199</v>
      </c>
      <c r="B5" s="11" t="s">
        <v>200</v>
      </c>
      <c r="C5" s="11" t="s">
        <v>201</v>
      </c>
      <c r="D5" s="11" t="s">
        <v>202</v>
      </c>
      <c r="E5" s="11" t="s">
        <v>203</v>
      </c>
      <c r="F5" s="11" t="s">
        <v>204</v>
      </c>
      <c r="G5" s="11"/>
      <c r="H5" s="11"/>
      <c r="I5" s="32"/>
    </row>
    <row r="6" spans="1:9" x14ac:dyDescent="0.2">
      <c r="A6" s="15" t="s">
        <v>95</v>
      </c>
      <c r="B6" s="11" t="s">
        <v>12</v>
      </c>
      <c r="C6" s="11" t="s">
        <v>156</v>
      </c>
      <c r="D6" s="11" t="s">
        <v>102</v>
      </c>
      <c r="E6" s="11" t="s">
        <v>151</v>
      </c>
      <c r="F6" s="11" t="s">
        <v>150</v>
      </c>
      <c r="G6" s="11" t="s">
        <v>157</v>
      </c>
      <c r="H6" s="11"/>
      <c r="I6" s="32"/>
    </row>
    <row r="7" spans="1:9" ht="72" customHeight="1" x14ac:dyDescent="0.2">
      <c r="A7" s="15" t="s">
        <v>95</v>
      </c>
      <c r="B7" s="11" t="s">
        <v>14</v>
      </c>
      <c r="C7" s="11" t="s">
        <v>66</v>
      </c>
      <c r="D7" s="11" t="s">
        <v>104</v>
      </c>
      <c r="E7" s="11" t="s">
        <v>151</v>
      </c>
      <c r="F7" s="21" t="s">
        <v>153</v>
      </c>
      <c r="G7" s="21"/>
      <c r="H7" s="21" t="s">
        <v>158</v>
      </c>
      <c r="I7" s="32"/>
    </row>
    <row r="8" spans="1:9" x14ac:dyDescent="0.2">
      <c r="A8" s="15" t="s">
        <v>95</v>
      </c>
      <c r="B8" s="11" t="s">
        <v>16</v>
      </c>
      <c r="C8" s="11" t="s">
        <v>65</v>
      </c>
      <c r="D8" s="11" t="s">
        <v>103</v>
      </c>
      <c r="E8" s="11" t="s">
        <v>151</v>
      </c>
      <c r="F8" s="21" t="s">
        <v>153</v>
      </c>
      <c r="G8" s="21"/>
      <c r="H8" s="21" t="s">
        <v>158</v>
      </c>
      <c r="I8" s="32"/>
    </row>
    <row r="9" spans="1:9" ht="30" x14ac:dyDescent="0.2">
      <c r="A9" s="15" t="s">
        <v>95</v>
      </c>
      <c r="B9" s="11" t="s">
        <v>20</v>
      </c>
      <c r="C9" s="11" t="s">
        <v>73</v>
      </c>
      <c r="D9" s="11" t="s">
        <v>105</v>
      </c>
      <c r="E9" s="11" t="s">
        <v>154</v>
      </c>
      <c r="F9" s="21" t="s">
        <v>153</v>
      </c>
      <c r="G9" s="21"/>
      <c r="H9" s="21" t="s">
        <v>158</v>
      </c>
      <c r="I9" s="32"/>
    </row>
    <row r="10" spans="1:9" x14ac:dyDescent="0.2">
      <c r="A10" s="15" t="s">
        <v>95</v>
      </c>
      <c r="B10" s="11" t="s">
        <v>22</v>
      </c>
      <c r="C10" s="11" t="s">
        <v>70</v>
      </c>
      <c r="D10" s="11" t="s">
        <v>106</v>
      </c>
      <c r="E10" s="26" t="s">
        <v>170</v>
      </c>
      <c r="F10" s="26" t="s">
        <v>142</v>
      </c>
      <c r="G10" s="21" t="s">
        <v>171</v>
      </c>
      <c r="H10" s="21" t="s">
        <v>158</v>
      </c>
      <c r="I10" s="32"/>
    </row>
    <row r="11" spans="1:9" ht="30" x14ac:dyDescent="0.2">
      <c r="A11" s="15" t="s">
        <v>95</v>
      </c>
      <c r="B11" s="11" t="s">
        <v>24</v>
      </c>
      <c r="C11" s="11" t="s">
        <v>71</v>
      </c>
      <c r="D11" s="11" t="s">
        <v>107</v>
      </c>
      <c r="E11" s="11" t="s">
        <v>151</v>
      </c>
      <c r="F11" s="21" t="s">
        <v>153</v>
      </c>
      <c r="G11" s="21" t="s">
        <v>159</v>
      </c>
      <c r="H11" s="21" t="s">
        <v>158</v>
      </c>
      <c r="I11" s="32"/>
    </row>
    <row r="12" spans="1:9" x14ac:dyDescent="0.2">
      <c r="A12" s="15" t="s">
        <v>95</v>
      </c>
      <c r="B12" s="11" t="s">
        <v>26</v>
      </c>
      <c r="C12" s="11" t="s">
        <v>72</v>
      </c>
      <c r="D12" s="11" t="s">
        <v>108</v>
      </c>
      <c r="E12" s="11" t="s">
        <v>151</v>
      </c>
      <c r="F12" s="21" t="s">
        <v>153</v>
      </c>
      <c r="G12" s="21"/>
      <c r="H12" s="21" t="s">
        <v>158</v>
      </c>
      <c r="I12" s="32"/>
    </row>
    <row r="13" spans="1:9" x14ac:dyDescent="0.2">
      <c r="A13" s="15" t="s">
        <v>95</v>
      </c>
      <c r="B13" s="11" t="s">
        <v>27</v>
      </c>
      <c r="C13" s="11" t="s">
        <v>74</v>
      </c>
      <c r="D13" s="11" t="s">
        <v>110</v>
      </c>
      <c r="E13" s="11" t="s">
        <v>151</v>
      </c>
      <c r="F13" s="21" t="s">
        <v>153</v>
      </c>
      <c r="G13" s="21"/>
      <c r="H13" s="21" t="s">
        <v>158</v>
      </c>
      <c r="I13" s="32"/>
    </row>
    <row r="14" spans="1:9" x14ac:dyDescent="0.2">
      <c r="A14" s="15" t="s">
        <v>95</v>
      </c>
      <c r="B14" s="11" t="s">
        <v>28</v>
      </c>
      <c r="C14" s="11" t="s">
        <v>75</v>
      </c>
      <c r="D14" s="11" t="s">
        <v>109</v>
      </c>
      <c r="E14" s="11" t="s">
        <v>151</v>
      </c>
      <c r="F14" s="21" t="s">
        <v>153</v>
      </c>
      <c r="G14" s="21"/>
      <c r="H14" s="21" t="s">
        <v>158</v>
      </c>
      <c r="I14" s="32"/>
    </row>
    <row r="15" spans="1:9" x14ac:dyDescent="0.2">
      <c r="A15" s="15" t="s">
        <v>95</v>
      </c>
      <c r="B15" s="11" t="s">
        <v>178</v>
      </c>
      <c r="C15" s="11" t="s">
        <v>179</v>
      </c>
      <c r="D15" s="11" t="s">
        <v>179</v>
      </c>
      <c r="E15" s="31"/>
      <c r="F15" s="21"/>
      <c r="G15" s="21"/>
      <c r="H15" s="21"/>
      <c r="I15" s="32"/>
    </row>
    <row r="16" spans="1:9" ht="39.6" customHeight="1" x14ac:dyDescent="0.2">
      <c r="A16" s="15" t="s">
        <v>96</v>
      </c>
      <c r="B16" s="11" t="s">
        <v>7</v>
      </c>
      <c r="C16" s="11" t="s">
        <v>77</v>
      </c>
      <c r="D16" s="40" t="s">
        <v>309</v>
      </c>
      <c r="E16" s="21" t="s">
        <v>151</v>
      </c>
      <c r="F16" s="21" t="s">
        <v>153</v>
      </c>
      <c r="G16" s="20"/>
      <c r="H16" s="20" t="s">
        <v>158</v>
      </c>
      <c r="I16" s="32"/>
    </row>
    <row r="17" spans="1:9" s="58" customFormat="1" ht="33.6" customHeight="1" x14ac:dyDescent="0.2">
      <c r="A17" s="54" t="s">
        <v>96</v>
      </c>
      <c r="B17" s="55" t="s">
        <v>9</v>
      </c>
      <c r="C17" s="55" t="s">
        <v>78</v>
      </c>
      <c r="D17" s="55" t="s">
        <v>111</v>
      </c>
      <c r="E17" s="56" t="s">
        <v>151</v>
      </c>
      <c r="F17" s="56" t="s">
        <v>153</v>
      </c>
      <c r="G17" s="57"/>
      <c r="H17" s="57" t="s">
        <v>158</v>
      </c>
      <c r="I17" s="54" t="s">
        <v>176</v>
      </c>
    </row>
    <row r="18" spans="1:9" ht="37.9" customHeight="1" x14ac:dyDescent="0.2">
      <c r="A18" s="15" t="s">
        <v>96</v>
      </c>
      <c r="B18" s="11" t="s">
        <v>11</v>
      </c>
      <c r="C18" s="11" t="s">
        <v>114</v>
      </c>
      <c r="D18" s="11" t="s">
        <v>308</v>
      </c>
      <c r="E18" s="21" t="s">
        <v>170</v>
      </c>
      <c r="F18" s="21" t="s">
        <v>142</v>
      </c>
      <c r="G18" s="21" t="s">
        <v>171</v>
      </c>
      <c r="H18" s="20" t="s">
        <v>158</v>
      </c>
      <c r="I18" s="32"/>
    </row>
    <row r="19" spans="1:9" s="58" customFormat="1" ht="30" x14ac:dyDescent="0.2">
      <c r="A19" s="59" t="s">
        <v>96</v>
      </c>
      <c r="B19" s="60" t="s">
        <v>13</v>
      </c>
      <c r="C19" s="60" t="s">
        <v>79</v>
      </c>
      <c r="D19" s="60" t="s">
        <v>165</v>
      </c>
      <c r="E19" s="60" t="s">
        <v>125</v>
      </c>
      <c r="F19" s="60" t="s">
        <v>145</v>
      </c>
      <c r="G19" s="60" t="s">
        <v>174</v>
      </c>
      <c r="H19" s="60"/>
      <c r="I19" s="59" t="s">
        <v>189</v>
      </c>
    </row>
    <row r="20" spans="1:9" ht="30" x14ac:dyDescent="0.2">
      <c r="A20" s="15" t="s">
        <v>96</v>
      </c>
      <c r="B20" s="11" t="s">
        <v>163</v>
      </c>
      <c r="C20" s="11" t="s">
        <v>166</v>
      </c>
      <c r="D20" s="40" t="s">
        <v>307</v>
      </c>
      <c r="E20" s="11" t="s">
        <v>125</v>
      </c>
      <c r="F20" s="11" t="s">
        <v>145</v>
      </c>
      <c r="G20" s="11" t="s">
        <v>174</v>
      </c>
      <c r="H20" s="11"/>
      <c r="I20" s="32"/>
    </row>
    <row r="21" spans="1:9" ht="30" x14ac:dyDescent="0.2">
      <c r="A21" s="15" t="s">
        <v>96</v>
      </c>
      <c r="B21" s="11" t="s">
        <v>164</v>
      </c>
      <c r="C21" s="11" t="s">
        <v>167</v>
      </c>
      <c r="D21" s="11" t="s">
        <v>316</v>
      </c>
      <c r="E21" s="11" t="s">
        <v>125</v>
      </c>
      <c r="F21" s="11" t="s">
        <v>145</v>
      </c>
      <c r="G21" s="11" t="s">
        <v>174</v>
      </c>
      <c r="H21" s="11"/>
      <c r="I21" s="32"/>
    </row>
    <row r="22" spans="1:9" ht="55.15" customHeight="1" x14ac:dyDescent="0.2">
      <c r="A22" s="15" t="s">
        <v>96</v>
      </c>
      <c r="B22" s="11" t="s">
        <v>15</v>
      </c>
      <c r="C22" s="11" t="s">
        <v>80</v>
      </c>
      <c r="D22" s="11" t="s">
        <v>122</v>
      </c>
      <c r="E22" s="21" t="s">
        <v>151</v>
      </c>
      <c r="F22" s="21" t="s">
        <v>153</v>
      </c>
      <c r="G22" s="20"/>
      <c r="H22" s="20" t="s">
        <v>158</v>
      </c>
      <c r="I22" s="32"/>
    </row>
    <row r="23" spans="1:9" ht="51" customHeight="1" x14ac:dyDescent="0.2">
      <c r="A23" s="15" t="s">
        <v>96</v>
      </c>
      <c r="B23" s="11" t="s">
        <v>17</v>
      </c>
      <c r="C23" s="11" t="s">
        <v>81</v>
      </c>
      <c r="D23" s="11" t="s">
        <v>317</v>
      </c>
      <c r="E23" s="21" t="s">
        <v>151</v>
      </c>
      <c r="F23" s="21" t="s">
        <v>153</v>
      </c>
      <c r="G23" s="20"/>
      <c r="H23" s="20" t="s">
        <v>158</v>
      </c>
      <c r="I23" s="32"/>
    </row>
    <row r="24" spans="1:9" x14ac:dyDescent="0.2">
      <c r="A24" s="15" t="s">
        <v>96</v>
      </c>
      <c r="B24" s="11" t="s">
        <v>18</v>
      </c>
      <c r="C24" s="11" t="s">
        <v>82</v>
      </c>
      <c r="D24" s="11" t="s">
        <v>312</v>
      </c>
      <c r="E24" s="21" t="s">
        <v>151</v>
      </c>
      <c r="F24" s="21" t="s">
        <v>153</v>
      </c>
      <c r="G24" s="11"/>
      <c r="H24" s="20" t="s">
        <v>158</v>
      </c>
      <c r="I24" s="32"/>
    </row>
    <row r="25" spans="1:9" s="58" customFormat="1" x14ac:dyDescent="0.2">
      <c r="A25" s="59" t="s">
        <v>96</v>
      </c>
      <c r="B25" s="60" t="s">
        <v>19</v>
      </c>
      <c r="C25" s="60" t="s">
        <v>83</v>
      </c>
      <c r="D25" s="60" t="s">
        <v>123</v>
      </c>
      <c r="E25" s="61" t="s">
        <v>151</v>
      </c>
      <c r="F25" s="61" t="s">
        <v>153</v>
      </c>
      <c r="G25" s="60"/>
      <c r="H25" s="62" t="s">
        <v>158</v>
      </c>
      <c r="I25" s="59"/>
    </row>
    <row r="26" spans="1:9" ht="30" x14ac:dyDescent="0.2">
      <c r="A26" s="15" t="s">
        <v>96</v>
      </c>
      <c r="B26" s="11" t="s">
        <v>21</v>
      </c>
      <c r="C26" s="11" t="s">
        <v>86</v>
      </c>
      <c r="D26" s="11" t="s">
        <v>136</v>
      </c>
      <c r="E26" s="21" t="s">
        <v>151</v>
      </c>
      <c r="F26" s="21" t="s">
        <v>145</v>
      </c>
      <c r="G26" s="11"/>
      <c r="H26" s="11" t="s">
        <v>160</v>
      </c>
      <c r="I26" s="32"/>
    </row>
    <row r="27" spans="1:9" ht="30" x14ac:dyDescent="0.2">
      <c r="A27" s="15" t="s">
        <v>96</v>
      </c>
      <c r="B27" s="11" t="s">
        <v>23</v>
      </c>
      <c r="C27" s="11" t="s">
        <v>84</v>
      </c>
      <c r="D27" s="11" t="s">
        <v>137</v>
      </c>
      <c r="E27" s="21" t="s">
        <v>151</v>
      </c>
      <c r="F27" s="21" t="s">
        <v>145</v>
      </c>
      <c r="G27" s="11"/>
      <c r="H27" s="11" t="s">
        <v>160</v>
      </c>
      <c r="I27" s="32"/>
    </row>
    <row r="28" spans="1:9" ht="30" x14ac:dyDescent="0.2">
      <c r="A28" s="15" t="s">
        <v>96</v>
      </c>
      <c r="B28" s="11" t="s">
        <v>25</v>
      </c>
      <c r="C28" s="11" t="s">
        <v>85</v>
      </c>
      <c r="D28" s="11" t="s">
        <v>138</v>
      </c>
      <c r="E28" s="21" t="s">
        <v>151</v>
      </c>
      <c r="F28" s="21" t="s">
        <v>145</v>
      </c>
      <c r="G28" s="11"/>
      <c r="H28" s="11" t="s">
        <v>160</v>
      </c>
      <c r="I28" s="32"/>
    </row>
    <row r="29" spans="1:9" x14ac:dyDescent="0.2">
      <c r="A29" s="15" t="s">
        <v>205</v>
      </c>
      <c r="B29" s="11" t="s">
        <v>207</v>
      </c>
      <c r="C29" s="11" t="s">
        <v>210</v>
      </c>
      <c r="D29" s="11" t="s">
        <v>212</v>
      </c>
      <c r="E29" s="21"/>
      <c r="F29" s="21"/>
      <c r="G29" s="11"/>
      <c r="H29" s="11"/>
      <c r="I29" s="32"/>
    </row>
    <row r="30" spans="1:9" x14ac:dyDescent="0.2">
      <c r="A30" s="15" t="s">
        <v>206</v>
      </c>
      <c r="B30" s="11" t="s">
        <v>209</v>
      </c>
      <c r="C30" s="11" t="s">
        <v>211</v>
      </c>
      <c r="D30" s="11" t="s">
        <v>213</v>
      </c>
      <c r="E30" s="21"/>
      <c r="F30" s="21"/>
      <c r="G30" s="11"/>
      <c r="H30" s="11"/>
      <c r="I30" s="32"/>
    </row>
    <row r="31" spans="1:9" x14ac:dyDescent="0.2">
      <c r="A31" s="15" t="s">
        <v>208</v>
      </c>
      <c r="B31" s="11" t="s">
        <v>282</v>
      </c>
      <c r="C31" s="11" t="s">
        <v>283</v>
      </c>
      <c r="D31" s="11" t="s">
        <v>318</v>
      </c>
      <c r="E31" s="21"/>
      <c r="F31" s="21"/>
      <c r="G31" s="11"/>
      <c r="H31" s="11"/>
      <c r="I31" s="32"/>
    </row>
    <row r="32" spans="1:9" ht="30" x14ac:dyDescent="0.2">
      <c r="A32" s="15" t="s">
        <v>96</v>
      </c>
      <c r="B32" s="11" t="s">
        <v>31</v>
      </c>
      <c r="C32" s="11" t="s">
        <v>87</v>
      </c>
      <c r="D32" s="11" t="s">
        <v>303</v>
      </c>
      <c r="E32" s="21" t="s">
        <v>151</v>
      </c>
      <c r="F32" s="21" t="s">
        <v>153</v>
      </c>
      <c r="G32" s="11" t="s">
        <v>175</v>
      </c>
      <c r="H32" s="11"/>
      <c r="I32" s="32"/>
    </row>
    <row r="33" spans="1:9" ht="45" x14ac:dyDescent="0.2">
      <c r="A33" s="15" t="s">
        <v>96</v>
      </c>
      <c r="B33" s="11" t="s">
        <v>32</v>
      </c>
      <c r="C33" s="11" t="s">
        <v>89</v>
      </c>
      <c r="D33" s="11" t="s">
        <v>319</v>
      </c>
      <c r="E33" s="21" t="s">
        <v>151</v>
      </c>
      <c r="F33" s="21" t="s">
        <v>153</v>
      </c>
      <c r="G33" s="11"/>
      <c r="H33" s="20" t="s">
        <v>158</v>
      </c>
      <c r="I33" s="32"/>
    </row>
    <row r="34" spans="1:9" s="58" customFormat="1" x14ac:dyDescent="0.2">
      <c r="A34" s="59" t="s">
        <v>96</v>
      </c>
      <c r="B34" s="60" t="s">
        <v>33</v>
      </c>
      <c r="C34" s="60" t="s">
        <v>88</v>
      </c>
      <c r="D34" s="60" t="s">
        <v>115</v>
      </c>
      <c r="E34" s="61" t="s">
        <v>151</v>
      </c>
      <c r="F34" s="61" t="s">
        <v>153</v>
      </c>
      <c r="G34" s="60"/>
      <c r="H34" s="62" t="s">
        <v>158</v>
      </c>
      <c r="I34" s="59" t="s">
        <v>190</v>
      </c>
    </row>
    <row r="35" spans="1:9" s="58" customFormat="1" x14ac:dyDescent="0.2">
      <c r="A35" s="59" t="s">
        <v>205</v>
      </c>
      <c r="B35" s="60" t="s">
        <v>214</v>
      </c>
      <c r="C35" s="60" t="s">
        <v>215</v>
      </c>
      <c r="D35" s="60" t="s">
        <v>216</v>
      </c>
      <c r="E35" s="61"/>
      <c r="F35" s="61"/>
      <c r="G35" s="60"/>
      <c r="H35" s="62"/>
      <c r="I35" s="59"/>
    </row>
    <row r="36" spans="1:9" x14ac:dyDescent="0.2">
      <c r="A36" s="15" t="s">
        <v>96</v>
      </c>
      <c r="B36" s="11" t="s">
        <v>34</v>
      </c>
      <c r="C36" s="11" t="s">
        <v>113</v>
      </c>
      <c r="D36" s="11" t="s">
        <v>311</v>
      </c>
      <c r="E36" s="21" t="s">
        <v>151</v>
      </c>
      <c r="F36" s="11" t="s">
        <v>145</v>
      </c>
      <c r="G36" s="11" t="s">
        <v>171</v>
      </c>
      <c r="H36" s="11"/>
      <c r="I36" s="32"/>
    </row>
    <row r="37" spans="1:9" ht="30" x14ac:dyDescent="0.2">
      <c r="A37" s="15" t="s">
        <v>96</v>
      </c>
      <c r="B37" s="11" t="s">
        <v>35</v>
      </c>
      <c r="C37" s="11" t="s">
        <v>90</v>
      </c>
      <c r="D37" s="11" t="s">
        <v>172</v>
      </c>
      <c r="E37" s="21" t="s">
        <v>151</v>
      </c>
      <c r="F37" s="11" t="s">
        <v>145</v>
      </c>
      <c r="G37" s="11"/>
      <c r="H37" s="11"/>
      <c r="I37" s="32"/>
    </row>
    <row r="38" spans="1:9" x14ac:dyDescent="0.2">
      <c r="A38" s="15" t="s">
        <v>96</v>
      </c>
      <c r="B38" s="11" t="s">
        <v>275</v>
      </c>
      <c r="C38" s="11" t="s">
        <v>276</v>
      </c>
      <c r="D38" s="11" t="s">
        <v>277</v>
      </c>
      <c r="E38" s="21" t="s">
        <v>151</v>
      </c>
      <c r="F38" s="11"/>
      <c r="G38" s="11"/>
      <c r="H38" s="11"/>
      <c r="I38" s="32"/>
    </row>
    <row r="39" spans="1:9" x14ac:dyDescent="0.2">
      <c r="A39" s="15" t="s">
        <v>96</v>
      </c>
      <c r="B39" s="11" t="s">
        <v>180</v>
      </c>
      <c r="C39" s="11" t="s">
        <v>183</v>
      </c>
      <c r="D39" s="11" t="s">
        <v>186</v>
      </c>
      <c r="E39" s="21"/>
      <c r="F39" s="11"/>
      <c r="G39" s="11"/>
      <c r="H39" s="11"/>
      <c r="I39" s="32"/>
    </row>
    <row r="40" spans="1:9" x14ac:dyDescent="0.2">
      <c r="A40" s="15" t="s">
        <v>96</v>
      </c>
      <c r="B40" s="11" t="s">
        <v>181</v>
      </c>
      <c r="C40" s="11" t="s">
        <v>184</v>
      </c>
      <c r="D40" s="11" t="s">
        <v>188</v>
      </c>
      <c r="E40" s="21"/>
      <c r="F40" s="11"/>
      <c r="G40" s="11"/>
      <c r="H40" s="11"/>
      <c r="I40" s="32"/>
    </row>
    <row r="41" spans="1:9" x14ac:dyDescent="0.2">
      <c r="A41" s="15" t="s">
        <v>177</v>
      </c>
      <c r="B41" s="11" t="s">
        <v>182</v>
      </c>
      <c r="C41" s="11" t="s">
        <v>185</v>
      </c>
      <c r="D41" s="11" t="s">
        <v>187</v>
      </c>
      <c r="E41" s="11"/>
      <c r="F41" s="11"/>
      <c r="G41" s="11"/>
      <c r="H41" s="11"/>
      <c r="I41" s="32"/>
    </row>
    <row r="42" spans="1:9" x14ac:dyDescent="0.2">
      <c r="A42" s="15" t="s">
        <v>99</v>
      </c>
      <c r="B42" s="11" t="s">
        <v>100</v>
      </c>
      <c r="C42" s="11" t="s">
        <v>118</v>
      </c>
      <c r="D42" s="11" t="s">
        <v>135</v>
      </c>
      <c r="E42" s="11" t="s">
        <v>173</v>
      </c>
      <c r="F42" s="11" t="s">
        <v>145</v>
      </c>
      <c r="G42" s="11"/>
      <c r="H42" s="11"/>
      <c r="I42" s="32"/>
    </row>
    <row r="43" spans="1:9" x14ac:dyDescent="0.2">
      <c r="A43" s="15" t="s">
        <v>99</v>
      </c>
      <c r="B43" s="11" t="s">
        <v>225</v>
      </c>
      <c r="C43" s="11" t="s">
        <v>230</v>
      </c>
      <c r="D43" s="11" t="s">
        <v>229</v>
      </c>
      <c r="E43" s="11" t="s">
        <v>173</v>
      </c>
      <c r="F43" s="11"/>
      <c r="G43" s="11"/>
      <c r="H43" s="11"/>
      <c r="I43" s="32"/>
    </row>
    <row r="44" spans="1:9" x14ac:dyDescent="0.2">
      <c r="A44" s="15" t="s">
        <v>99</v>
      </c>
      <c r="B44" s="11" t="s">
        <v>226</v>
      </c>
      <c r="C44" s="11" t="s">
        <v>227</v>
      </c>
      <c r="D44" s="11" t="s">
        <v>231</v>
      </c>
      <c r="E44" s="11" t="s">
        <v>173</v>
      </c>
      <c r="F44" s="11"/>
      <c r="G44" s="11"/>
      <c r="H44" s="11"/>
      <c r="I44" s="32"/>
    </row>
    <row r="45" spans="1:9" x14ac:dyDescent="0.2">
      <c r="A45" s="15" t="s">
        <v>99</v>
      </c>
      <c r="B45" s="11" t="s">
        <v>233</v>
      </c>
      <c r="C45" s="11" t="s">
        <v>304</v>
      </c>
      <c r="D45" s="11" t="s">
        <v>237</v>
      </c>
      <c r="E45" s="11"/>
      <c r="F45" s="11"/>
      <c r="G45" s="11"/>
      <c r="H45" s="11"/>
      <c r="I45" s="32"/>
    </row>
    <row r="46" spans="1:9" x14ac:dyDescent="0.2">
      <c r="A46" s="15" t="s">
        <v>99</v>
      </c>
      <c r="B46" s="11" t="s">
        <v>234</v>
      </c>
      <c r="C46" s="11" t="s">
        <v>305</v>
      </c>
      <c r="D46" s="11" t="s">
        <v>237</v>
      </c>
      <c r="E46" s="11"/>
      <c r="F46" s="11"/>
      <c r="G46" s="11"/>
      <c r="H46" s="11"/>
      <c r="I46" s="32"/>
    </row>
    <row r="47" spans="1:9" x14ac:dyDescent="0.2">
      <c r="A47" s="15" t="s">
        <v>99</v>
      </c>
      <c r="B47" s="11" t="s">
        <v>235</v>
      </c>
      <c r="C47" s="11" t="s">
        <v>306</v>
      </c>
      <c r="D47" s="11" t="s">
        <v>237</v>
      </c>
      <c r="E47" s="11"/>
      <c r="F47" s="11"/>
      <c r="G47" s="11"/>
      <c r="H47" s="11"/>
      <c r="I47" s="32"/>
    </row>
    <row r="48" spans="1:9" x14ac:dyDescent="0.2">
      <c r="A48" s="15" t="s">
        <v>99</v>
      </c>
      <c r="B48" s="11" t="s">
        <v>236</v>
      </c>
      <c r="C48" s="11" t="s">
        <v>237</v>
      </c>
      <c r="D48" s="11" t="s">
        <v>237</v>
      </c>
      <c r="E48" s="11"/>
      <c r="F48" s="11"/>
      <c r="G48" s="11"/>
      <c r="H48" s="11"/>
      <c r="I48" s="32"/>
    </row>
    <row r="49" spans="1:9" x14ac:dyDescent="0.2">
      <c r="A49" s="15" t="s">
        <v>284</v>
      </c>
      <c r="B49" s="11" t="s">
        <v>285</v>
      </c>
      <c r="C49" s="11" t="s">
        <v>286</v>
      </c>
      <c r="D49" s="11" t="s">
        <v>287</v>
      </c>
      <c r="E49" s="11" t="s">
        <v>173</v>
      </c>
      <c r="F49" s="11"/>
      <c r="G49" s="11"/>
      <c r="H49" s="11"/>
      <c r="I49" s="32"/>
    </row>
    <row r="50" spans="1:9" x14ac:dyDescent="0.2">
      <c r="A50" s="15" t="s">
        <v>293</v>
      </c>
      <c r="B50" s="11" t="s">
        <v>290</v>
      </c>
      <c r="C50" s="11" t="s">
        <v>291</v>
      </c>
      <c r="D50" s="11" t="s">
        <v>310</v>
      </c>
      <c r="E50" s="11"/>
      <c r="F50" s="11"/>
      <c r="G50" s="11"/>
      <c r="H50" s="11"/>
      <c r="I50" s="32"/>
    </row>
    <row r="51" spans="1:9" x14ac:dyDescent="0.2">
      <c r="A51" s="15" t="s">
        <v>96</v>
      </c>
      <c r="B51" s="11" t="s">
        <v>292</v>
      </c>
      <c r="C51" s="11" t="s">
        <v>294</v>
      </c>
      <c r="D51" s="11" t="s">
        <v>295</v>
      </c>
      <c r="E51" s="11"/>
      <c r="F51" s="11"/>
      <c r="G51" s="11"/>
      <c r="H51" s="11"/>
      <c r="I51" s="32"/>
    </row>
    <row r="52" spans="1:9" x14ac:dyDescent="0.2">
      <c r="A52" s="15" t="s">
        <v>96</v>
      </c>
      <c r="B52" s="11" t="s">
        <v>313</v>
      </c>
      <c r="C52" s="11" t="s">
        <v>315</v>
      </c>
      <c r="D52" s="11" t="s">
        <v>314</v>
      </c>
      <c r="E52" s="11"/>
      <c r="F52" s="11"/>
      <c r="G52" s="11"/>
      <c r="H52" s="11"/>
      <c r="I52" s="32"/>
    </row>
    <row r="53" spans="1:9" x14ac:dyDescent="0.2">
      <c r="A53" s="15" t="s">
        <v>97</v>
      </c>
      <c r="B53" s="11" t="s">
        <v>112</v>
      </c>
      <c r="C53" s="11" t="s">
        <v>112</v>
      </c>
      <c r="D53" s="11" t="s">
        <v>121</v>
      </c>
      <c r="E53" s="11"/>
      <c r="F53" s="11" t="s">
        <v>76</v>
      </c>
      <c r="G53" s="11"/>
      <c r="H53" s="11"/>
      <c r="I53" s="32"/>
    </row>
    <row r="55" spans="1:9" ht="100.15" customHeight="1" x14ac:dyDescent="0.2">
      <c r="A55" s="42" t="s">
        <v>169</v>
      </c>
      <c r="B55" s="43"/>
      <c r="C55" s="43"/>
      <c r="D55" s="44"/>
      <c r="E55" s="19"/>
    </row>
    <row r="57" spans="1:9" x14ac:dyDescent="0.2">
      <c r="C57" s="23"/>
      <c r="D57" s="23"/>
    </row>
    <row r="58" spans="1:9" x14ac:dyDescent="0.2">
      <c r="C58" s="22" t="s">
        <v>142</v>
      </c>
      <c r="D58" s="22" t="s">
        <v>146</v>
      </c>
    </row>
    <row r="59" spans="1:9" x14ac:dyDescent="0.2">
      <c r="C59" s="22" t="s">
        <v>143</v>
      </c>
      <c r="D59" s="22" t="s">
        <v>147</v>
      </c>
    </row>
    <row r="60" spans="1:9" x14ac:dyDescent="0.2">
      <c r="C60" s="22" t="s">
        <v>144</v>
      </c>
      <c r="D60" s="22" t="s">
        <v>148</v>
      </c>
    </row>
    <row r="61" spans="1:9" x14ac:dyDescent="0.2">
      <c r="C61" s="22" t="s">
        <v>145</v>
      </c>
      <c r="D61" s="22" t="s">
        <v>149</v>
      </c>
    </row>
  </sheetData>
  <autoFilter ref="A1:I1"/>
  <mergeCells count="1">
    <mergeCell ref="A55:D55"/>
  </mergeCells>
  <phoneticPr fontId="2" type="noConversion"/>
  <conditionalFormatting sqref="C56:C1048576 C53:C54 C1:C41">
    <cfRule type="expression" dxfId="396" priority="499" stopIfTrue="1">
      <formula>EXACT(INDIRECT(ADDRESS(ROW(),1,1,1)),"HW")</formula>
    </cfRule>
    <cfRule type="expression" dxfId="395" priority="500" stopIfTrue="1">
      <formula>EXACT(INDIRECT(ADDRESS(ROW(),1,1,1)),"SW")</formula>
    </cfRule>
    <cfRule type="expression" dxfId="394" priority="501" stopIfTrue="1">
      <formula>EXACT(INDIRECT(ADDRESS(ROW(),1,1,1)),"DTC")</formula>
    </cfRule>
  </conditionalFormatting>
  <conditionalFormatting sqref="A55 A56:E1048576 A1:E1 F53:I53 A16:E16 A2:D15 A19:E19 E20:E21 A17:D18 A53:E54 I3:I40 A41:I41 A20:D40">
    <cfRule type="expression" dxfId="393" priority="498" stopIfTrue="1">
      <formula>EXACT(INDIRECT(ADDRESS(ROW(),1,1,1)),"HW")</formula>
    </cfRule>
    <cfRule type="expression" dxfId="392" priority="502" stopIfTrue="1">
      <formula>EXACT(INDIRECT(ADDRESS(ROW(),1,1,1)),"SW")</formula>
    </cfRule>
    <cfRule type="expression" dxfId="391" priority="503" stopIfTrue="1">
      <formula>EXACT(INDIRECT(ADDRESS(ROW(),1,1,1)),"DTC")</formula>
    </cfRule>
    <cfRule type="expression" dxfId="390" priority="504">
      <formula>EXACT(INDIRECT(ADDRESS(ROW(),1,1,1)),"N.A.")</formula>
    </cfRule>
  </conditionalFormatting>
  <conditionalFormatting sqref="F1:I1">
    <cfRule type="expression" dxfId="389" priority="494" stopIfTrue="1">
      <formula>EXACT(INDIRECT(ADDRESS(ROW(),1,1,1)),"HW")</formula>
    </cfRule>
    <cfRule type="expression" dxfId="388" priority="495" stopIfTrue="1">
      <formula>EXACT(INDIRECT(ADDRESS(ROW(),1,1,1)),"SW")</formula>
    </cfRule>
    <cfRule type="expression" dxfId="387" priority="496" stopIfTrue="1">
      <formula>EXACT(INDIRECT(ADDRESS(ROW(),1,1,1)),"DTC")</formula>
    </cfRule>
    <cfRule type="expression" dxfId="386" priority="497">
      <formula>EXACT(INDIRECT(ADDRESS(ROW(),1,1,1)),"N.A.")</formula>
    </cfRule>
  </conditionalFormatting>
  <conditionalFormatting sqref="F2:I2">
    <cfRule type="expression" dxfId="385" priority="490" stopIfTrue="1">
      <formula>EXACT(INDIRECT(ADDRESS(ROW(),1,1,1)),"HW")</formula>
    </cfRule>
    <cfRule type="expression" dxfId="384" priority="491" stopIfTrue="1">
      <formula>EXACT(INDIRECT(ADDRESS(ROW(),1,1,1)),"SW")</formula>
    </cfRule>
    <cfRule type="expression" dxfId="383" priority="492" stopIfTrue="1">
      <formula>EXACT(INDIRECT(ADDRESS(ROW(),1,1,1)),"DTC")</formula>
    </cfRule>
    <cfRule type="expression" dxfId="382" priority="493">
      <formula>EXACT(INDIRECT(ADDRESS(ROW(),1,1,1)),"N.A.")</formula>
    </cfRule>
  </conditionalFormatting>
  <conditionalFormatting sqref="F16:H16 G22 F3:G5 F6:H7">
    <cfRule type="expression" dxfId="381" priority="486" stopIfTrue="1">
      <formula>EXACT(INDIRECT(ADDRESS(ROW(),1,1,1)),"HW")</formula>
    </cfRule>
    <cfRule type="expression" dxfId="380" priority="487" stopIfTrue="1">
      <formula>EXACT(INDIRECT(ADDRESS(ROW(),1,1,1)),"SW")</formula>
    </cfRule>
    <cfRule type="expression" dxfId="379" priority="488" stopIfTrue="1">
      <formula>EXACT(INDIRECT(ADDRESS(ROW(),1,1,1)),"DTC")</formula>
    </cfRule>
    <cfRule type="expression" dxfId="378" priority="489">
      <formula>EXACT(INDIRECT(ADDRESS(ROW(),1,1,1)),"N.A.")</formula>
    </cfRule>
  </conditionalFormatting>
  <conditionalFormatting sqref="F36:H36 G33:G35">
    <cfRule type="expression" dxfId="377" priority="474" stopIfTrue="1">
      <formula>EXACT(INDIRECT(ADDRESS(ROW(),1,1,1)),"HW")</formula>
    </cfRule>
    <cfRule type="expression" dxfId="376" priority="475" stopIfTrue="1">
      <formula>EXACT(INDIRECT(ADDRESS(ROW(),1,1,1)),"SW")</formula>
    </cfRule>
    <cfRule type="expression" dxfId="375" priority="476" stopIfTrue="1">
      <formula>EXACT(INDIRECT(ADDRESS(ROW(),1,1,1)),"DTC")</formula>
    </cfRule>
    <cfRule type="expression" dxfId="374" priority="477">
      <formula>EXACT(INDIRECT(ADDRESS(ROW(),1,1,1)),"N.A.")</formula>
    </cfRule>
  </conditionalFormatting>
  <conditionalFormatting sqref="F37:G40">
    <cfRule type="expression" dxfId="373" priority="466" stopIfTrue="1">
      <formula>EXACT(INDIRECT(ADDRESS(ROW(),1,1,1)),"HW")</formula>
    </cfRule>
    <cfRule type="expression" dxfId="372" priority="467" stopIfTrue="1">
      <formula>EXACT(INDIRECT(ADDRESS(ROW(),1,1,1)),"SW")</formula>
    </cfRule>
    <cfRule type="expression" dxfId="371" priority="468" stopIfTrue="1">
      <formula>EXACT(INDIRECT(ADDRESS(ROW(),1,1,1)),"DTC")</formula>
    </cfRule>
    <cfRule type="expression" dxfId="370" priority="469">
      <formula>EXACT(INDIRECT(ADDRESS(ROW(),1,1,1)),"N.A.")</formula>
    </cfRule>
  </conditionalFormatting>
  <conditionalFormatting sqref="E4:E5">
    <cfRule type="expression" dxfId="369" priority="446" stopIfTrue="1">
      <formula>EXACT(INDIRECT(ADDRESS(ROW(),1,1,1)),"HW")</formula>
    </cfRule>
    <cfRule type="expression" dxfId="368" priority="447" stopIfTrue="1">
      <formula>EXACT(INDIRECT(ADDRESS(ROW(),1,1,1)),"SW")</formula>
    </cfRule>
    <cfRule type="expression" dxfId="367" priority="448" stopIfTrue="1">
      <formula>EXACT(INDIRECT(ADDRESS(ROW(),1,1,1)),"DTC")</formula>
    </cfRule>
    <cfRule type="expression" dxfId="366" priority="449">
      <formula>EXACT(INDIRECT(ADDRESS(ROW(),1,1,1)),"N.A.")</formula>
    </cfRule>
  </conditionalFormatting>
  <conditionalFormatting sqref="F19:H21">
    <cfRule type="expression" dxfId="365" priority="406" stopIfTrue="1">
      <formula>EXACT(INDIRECT(ADDRESS(ROW(),1,1,1)),"HW")</formula>
    </cfRule>
    <cfRule type="expression" dxfId="364" priority="407" stopIfTrue="1">
      <formula>EXACT(INDIRECT(ADDRESS(ROW(),1,1,1)),"SW")</formula>
    </cfRule>
    <cfRule type="expression" dxfId="363" priority="408" stopIfTrue="1">
      <formula>EXACT(INDIRECT(ADDRESS(ROW(),1,1,1)),"DTC")</formula>
    </cfRule>
    <cfRule type="expression" dxfId="362" priority="409">
      <formula>EXACT(INDIRECT(ADDRESS(ROW(),1,1,1)),"N.A.")</formula>
    </cfRule>
  </conditionalFormatting>
  <conditionalFormatting sqref="G24">
    <cfRule type="expression" dxfId="361" priority="402" stopIfTrue="1">
      <formula>EXACT(INDIRECT(ADDRESS(ROW(),1,1,1)),"HW")</formula>
    </cfRule>
    <cfRule type="expression" dxfId="360" priority="403" stopIfTrue="1">
      <formula>EXACT(INDIRECT(ADDRESS(ROW(),1,1,1)),"SW")</formula>
    </cfRule>
    <cfRule type="expression" dxfId="359" priority="404" stopIfTrue="1">
      <formula>EXACT(INDIRECT(ADDRESS(ROW(),1,1,1)),"DTC")</formula>
    </cfRule>
    <cfRule type="expression" dxfId="358" priority="405">
      <formula>EXACT(INDIRECT(ADDRESS(ROW(),1,1,1)),"N.A.")</formula>
    </cfRule>
  </conditionalFormatting>
  <conditionalFormatting sqref="G25">
    <cfRule type="expression" dxfId="357" priority="394" stopIfTrue="1">
      <formula>EXACT(INDIRECT(ADDRESS(ROW(),1,1,1)),"HW")</formula>
    </cfRule>
    <cfRule type="expression" dxfId="356" priority="395" stopIfTrue="1">
      <formula>EXACT(INDIRECT(ADDRESS(ROW(),1,1,1)),"SW")</formula>
    </cfRule>
    <cfRule type="expression" dxfId="355" priority="396" stopIfTrue="1">
      <formula>EXACT(INDIRECT(ADDRESS(ROW(),1,1,1)),"DTC")</formula>
    </cfRule>
    <cfRule type="expression" dxfId="354" priority="397">
      <formula>EXACT(INDIRECT(ADDRESS(ROW(),1,1,1)),"N.A.")</formula>
    </cfRule>
  </conditionalFormatting>
  <conditionalFormatting sqref="G26:H26">
    <cfRule type="expression" dxfId="353" priority="390" stopIfTrue="1">
      <formula>EXACT(INDIRECT(ADDRESS(ROW(),1,1,1)),"HW")</formula>
    </cfRule>
    <cfRule type="expression" dxfId="352" priority="391" stopIfTrue="1">
      <formula>EXACT(INDIRECT(ADDRESS(ROW(),1,1,1)),"SW")</formula>
    </cfRule>
    <cfRule type="expression" dxfId="351" priority="392" stopIfTrue="1">
      <formula>EXACT(INDIRECT(ADDRESS(ROW(),1,1,1)),"DTC")</formula>
    </cfRule>
    <cfRule type="expression" dxfId="350" priority="393">
      <formula>EXACT(INDIRECT(ADDRESS(ROW(),1,1,1)),"N.A.")</formula>
    </cfRule>
  </conditionalFormatting>
  <conditionalFormatting sqref="G32:H32">
    <cfRule type="expression" dxfId="349" priority="370" stopIfTrue="1">
      <formula>EXACT(INDIRECT(ADDRESS(ROW(),1,1,1)),"HW")</formula>
    </cfRule>
    <cfRule type="expression" dxfId="348" priority="371" stopIfTrue="1">
      <formula>EXACT(INDIRECT(ADDRESS(ROW(),1,1,1)),"SW")</formula>
    </cfRule>
    <cfRule type="expression" dxfId="347" priority="372" stopIfTrue="1">
      <formula>EXACT(INDIRECT(ADDRESS(ROW(),1,1,1)),"DTC")</formula>
    </cfRule>
    <cfRule type="expression" dxfId="346" priority="373">
      <formula>EXACT(INDIRECT(ADDRESS(ROW(),1,1,1)),"N.A.")</formula>
    </cfRule>
  </conditionalFormatting>
  <conditionalFormatting sqref="E7">
    <cfRule type="expression" dxfId="345" priority="358" stopIfTrue="1">
      <formula>EXACT(INDIRECT(ADDRESS(ROW(),1,1,1)),"HW")</formula>
    </cfRule>
    <cfRule type="expression" dxfId="344" priority="359" stopIfTrue="1">
      <formula>EXACT(INDIRECT(ADDRESS(ROW(),1,1,1)),"SW")</formula>
    </cfRule>
    <cfRule type="expression" dxfId="343" priority="360" stopIfTrue="1">
      <formula>EXACT(INDIRECT(ADDRESS(ROW(),1,1,1)),"DTC")</formula>
    </cfRule>
    <cfRule type="expression" dxfId="342" priority="361">
      <formula>EXACT(INDIRECT(ADDRESS(ROW(),1,1,1)),"N.A.")</formula>
    </cfRule>
  </conditionalFormatting>
  <conditionalFormatting sqref="E6">
    <cfRule type="expression" dxfId="341" priority="322" stopIfTrue="1">
      <formula>EXACT(INDIRECT(ADDRESS(ROW(),1,1,1)),"HW")</formula>
    </cfRule>
    <cfRule type="expression" dxfId="340" priority="323" stopIfTrue="1">
      <formula>EXACT(INDIRECT(ADDRESS(ROW(),1,1,1)),"SW")</formula>
    </cfRule>
    <cfRule type="expression" dxfId="339" priority="324" stopIfTrue="1">
      <formula>EXACT(INDIRECT(ADDRESS(ROW(),1,1,1)),"DTC")</formula>
    </cfRule>
    <cfRule type="expression" dxfId="338" priority="325">
      <formula>EXACT(INDIRECT(ADDRESS(ROW(),1,1,1)),"N.A.")</formula>
    </cfRule>
  </conditionalFormatting>
  <conditionalFormatting sqref="E8:E9 E11:E15">
    <cfRule type="expression" dxfId="337" priority="318" stopIfTrue="1">
      <formula>EXACT(INDIRECT(ADDRESS(ROW(),1,1,1)),"HW")</formula>
    </cfRule>
    <cfRule type="expression" dxfId="336" priority="319" stopIfTrue="1">
      <formula>EXACT(INDIRECT(ADDRESS(ROW(),1,1,1)),"SW")</formula>
    </cfRule>
    <cfRule type="expression" dxfId="335" priority="320" stopIfTrue="1">
      <formula>EXACT(INDIRECT(ADDRESS(ROW(),1,1,1)),"DTC")</formula>
    </cfRule>
    <cfRule type="expression" dxfId="334" priority="321">
      <formula>EXACT(INDIRECT(ADDRESS(ROW(),1,1,1)),"N.A.")</formula>
    </cfRule>
  </conditionalFormatting>
  <conditionalFormatting sqref="G8">
    <cfRule type="expression" dxfId="333" priority="314" stopIfTrue="1">
      <formula>EXACT(INDIRECT(ADDRESS(ROW(),1,1,1)),"HW")</formula>
    </cfRule>
    <cfRule type="expression" dxfId="332" priority="315" stopIfTrue="1">
      <formula>EXACT(INDIRECT(ADDRESS(ROW(),1,1,1)),"SW")</formula>
    </cfRule>
    <cfRule type="expression" dxfId="331" priority="316" stopIfTrue="1">
      <formula>EXACT(INDIRECT(ADDRESS(ROW(),1,1,1)),"DTC")</formula>
    </cfRule>
    <cfRule type="expression" dxfId="330" priority="317">
      <formula>EXACT(INDIRECT(ADDRESS(ROW(),1,1,1)),"N.A.")</formula>
    </cfRule>
  </conditionalFormatting>
  <conditionalFormatting sqref="G9">
    <cfRule type="expression" dxfId="329" priority="310" stopIfTrue="1">
      <formula>EXACT(INDIRECT(ADDRESS(ROW(),1,1,1)),"HW")</formula>
    </cfRule>
    <cfRule type="expression" dxfId="328" priority="311" stopIfTrue="1">
      <formula>EXACT(INDIRECT(ADDRESS(ROW(),1,1,1)),"SW")</formula>
    </cfRule>
    <cfRule type="expression" dxfId="327" priority="312" stopIfTrue="1">
      <formula>EXACT(INDIRECT(ADDRESS(ROW(),1,1,1)),"DTC")</formula>
    </cfRule>
    <cfRule type="expression" dxfId="326" priority="313">
      <formula>EXACT(INDIRECT(ADDRESS(ROW(),1,1,1)),"N.A.")</formula>
    </cfRule>
  </conditionalFormatting>
  <conditionalFormatting sqref="G10:H10">
    <cfRule type="expression" dxfId="325" priority="306" stopIfTrue="1">
      <formula>EXACT(INDIRECT(ADDRESS(ROW(),1,1,1)),"HW")</formula>
    </cfRule>
    <cfRule type="expression" dxfId="324" priority="307" stopIfTrue="1">
      <formula>EXACT(INDIRECT(ADDRESS(ROW(),1,1,1)),"SW")</formula>
    </cfRule>
    <cfRule type="expression" dxfId="323" priority="308" stopIfTrue="1">
      <formula>EXACT(INDIRECT(ADDRESS(ROW(),1,1,1)),"DTC")</formula>
    </cfRule>
    <cfRule type="expression" dxfId="322" priority="309">
      <formula>EXACT(INDIRECT(ADDRESS(ROW(),1,1,1)),"N.A.")</formula>
    </cfRule>
  </conditionalFormatting>
  <conditionalFormatting sqref="G11">
    <cfRule type="expression" dxfId="321" priority="302" stopIfTrue="1">
      <formula>EXACT(INDIRECT(ADDRESS(ROW(),1,1,1)),"HW")</formula>
    </cfRule>
    <cfRule type="expression" dxfId="320" priority="303" stopIfTrue="1">
      <formula>EXACT(INDIRECT(ADDRESS(ROW(),1,1,1)),"SW")</formula>
    </cfRule>
    <cfRule type="expression" dxfId="319" priority="304" stopIfTrue="1">
      <formula>EXACT(INDIRECT(ADDRESS(ROW(),1,1,1)),"DTC")</formula>
    </cfRule>
    <cfRule type="expression" dxfId="318" priority="305">
      <formula>EXACT(INDIRECT(ADDRESS(ROW(),1,1,1)),"N.A.")</formula>
    </cfRule>
  </conditionalFormatting>
  <conditionalFormatting sqref="G12">
    <cfRule type="expression" dxfId="317" priority="298" stopIfTrue="1">
      <formula>EXACT(INDIRECT(ADDRESS(ROW(),1,1,1)),"HW")</formula>
    </cfRule>
    <cfRule type="expression" dxfId="316" priority="299" stopIfTrue="1">
      <formula>EXACT(INDIRECT(ADDRESS(ROW(),1,1,1)),"SW")</formula>
    </cfRule>
    <cfRule type="expression" dxfId="315" priority="300" stopIfTrue="1">
      <formula>EXACT(INDIRECT(ADDRESS(ROW(),1,1,1)),"DTC")</formula>
    </cfRule>
    <cfRule type="expression" dxfId="314" priority="301">
      <formula>EXACT(INDIRECT(ADDRESS(ROW(),1,1,1)),"N.A.")</formula>
    </cfRule>
  </conditionalFormatting>
  <conditionalFormatting sqref="E2:E3">
    <cfRule type="expression" dxfId="313" priority="326" stopIfTrue="1">
      <formula>EXACT(INDIRECT(ADDRESS(ROW(),1,1,1)),"HW")</formula>
    </cfRule>
    <cfRule type="expression" dxfId="312" priority="327" stopIfTrue="1">
      <formula>EXACT(INDIRECT(ADDRESS(ROW(),1,1,1)),"SW")</formula>
    </cfRule>
    <cfRule type="expression" dxfId="311" priority="328" stopIfTrue="1">
      <formula>EXACT(INDIRECT(ADDRESS(ROW(),1,1,1)),"DTC")</formula>
    </cfRule>
    <cfRule type="expression" dxfId="310" priority="329">
      <formula>EXACT(INDIRECT(ADDRESS(ROW(),1,1,1)),"N.A.")</formula>
    </cfRule>
  </conditionalFormatting>
  <conditionalFormatting sqref="G13">
    <cfRule type="expression" dxfId="309" priority="294" stopIfTrue="1">
      <formula>EXACT(INDIRECT(ADDRESS(ROW(),1,1,1)),"HW")</formula>
    </cfRule>
    <cfRule type="expression" dxfId="308" priority="295" stopIfTrue="1">
      <formula>EXACT(INDIRECT(ADDRESS(ROW(),1,1,1)),"SW")</formula>
    </cfRule>
    <cfRule type="expression" dxfId="307" priority="296" stopIfTrue="1">
      <formula>EXACT(INDIRECT(ADDRESS(ROW(),1,1,1)),"DTC")</formula>
    </cfRule>
    <cfRule type="expression" dxfId="306" priority="297">
      <formula>EXACT(INDIRECT(ADDRESS(ROW(),1,1,1)),"N.A.")</formula>
    </cfRule>
  </conditionalFormatting>
  <conditionalFormatting sqref="G14:G15">
    <cfRule type="expression" dxfId="305" priority="290" stopIfTrue="1">
      <formula>EXACT(INDIRECT(ADDRESS(ROW(),1,1,1)),"HW")</formula>
    </cfRule>
    <cfRule type="expression" dxfId="304" priority="291" stopIfTrue="1">
      <formula>EXACT(INDIRECT(ADDRESS(ROW(),1,1,1)),"SW")</formula>
    </cfRule>
    <cfRule type="expression" dxfId="303" priority="292" stopIfTrue="1">
      <formula>EXACT(INDIRECT(ADDRESS(ROW(),1,1,1)),"DTC")</formula>
    </cfRule>
    <cfRule type="expression" dxfId="302" priority="293">
      <formula>EXACT(INDIRECT(ADDRESS(ROW(),1,1,1)),"N.A.")</formula>
    </cfRule>
  </conditionalFormatting>
  <conditionalFormatting sqref="E17">
    <cfRule type="expression" dxfId="301" priority="286" stopIfTrue="1">
      <formula>EXACT(INDIRECT(ADDRESS(ROW(),1,1,1)),"HW")</formula>
    </cfRule>
    <cfRule type="expression" dxfId="300" priority="287" stopIfTrue="1">
      <formula>EXACT(INDIRECT(ADDRESS(ROW(),1,1,1)),"SW")</formula>
    </cfRule>
    <cfRule type="expression" dxfId="299" priority="288" stopIfTrue="1">
      <formula>EXACT(INDIRECT(ADDRESS(ROW(),1,1,1)),"DTC")</formula>
    </cfRule>
    <cfRule type="expression" dxfId="298" priority="289">
      <formula>EXACT(INDIRECT(ADDRESS(ROW(),1,1,1)),"N.A.")</formula>
    </cfRule>
  </conditionalFormatting>
  <conditionalFormatting sqref="E18">
    <cfRule type="expression" dxfId="297" priority="282" stopIfTrue="1">
      <formula>EXACT(INDIRECT(ADDRESS(ROW(),1,1,1)),"HW")</formula>
    </cfRule>
    <cfRule type="expression" dxfId="296" priority="283" stopIfTrue="1">
      <formula>EXACT(INDIRECT(ADDRESS(ROW(),1,1,1)),"SW")</formula>
    </cfRule>
    <cfRule type="expression" dxfId="295" priority="284" stopIfTrue="1">
      <formula>EXACT(INDIRECT(ADDRESS(ROW(),1,1,1)),"DTC")</formula>
    </cfRule>
    <cfRule type="expression" dxfId="294" priority="285">
      <formula>EXACT(INDIRECT(ADDRESS(ROW(),1,1,1)),"N.A.")</formula>
    </cfRule>
  </conditionalFormatting>
  <conditionalFormatting sqref="E22">
    <cfRule type="expression" dxfId="293" priority="278" stopIfTrue="1">
      <formula>EXACT(INDIRECT(ADDRESS(ROW(),1,1,1)),"HW")</formula>
    </cfRule>
    <cfRule type="expression" dxfId="292" priority="279" stopIfTrue="1">
      <formula>EXACT(INDIRECT(ADDRESS(ROW(),1,1,1)),"SW")</formula>
    </cfRule>
    <cfRule type="expression" dxfId="291" priority="280" stopIfTrue="1">
      <formula>EXACT(INDIRECT(ADDRESS(ROW(),1,1,1)),"DTC")</formula>
    </cfRule>
    <cfRule type="expression" dxfId="290" priority="281">
      <formula>EXACT(INDIRECT(ADDRESS(ROW(),1,1,1)),"N.A.")</formula>
    </cfRule>
  </conditionalFormatting>
  <conditionalFormatting sqref="E23">
    <cfRule type="expression" dxfId="289" priority="274" stopIfTrue="1">
      <formula>EXACT(INDIRECT(ADDRESS(ROW(),1,1,1)),"HW")</formula>
    </cfRule>
    <cfRule type="expression" dxfId="288" priority="275" stopIfTrue="1">
      <formula>EXACT(INDIRECT(ADDRESS(ROW(),1,1,1)),"SW")</formula>
    </cfRule>
    <cfRule type="expression" dxfId="287" priority="276" stopIfTrue="1">
      <formula>EXACT(INDIRECT(ADDRESS(ROW(),1,1,1)),"DTC")</formula>
    </cfRule>
    <cfRule type="expression" dxfId="286" priority="277">
      <formula>EXACT(INDIRECT(ADDRESS(ROW(),1,1,1)),"N.A.")</formula>
    </cfRule>
  </conditionalFormatting>
  <conditionalFormatting sqref="E24">
    <cfRule type="expression" dxfId="285" priority="270" stopIfTrue="1">
      <formula>EXACT(INDIRECT(ADDRESS(ROW(),1,1,1)),"HW")</formula>
    </cfRule>
    <cfRule type="expression" dxfId="284" priority="271" stopIfTrue="1">
      <formula>EXACT(INDIRECT(ADDRESS(ROW(),1,1,1)),"SW")</formula>
    </cfRule>
    <cfRule type="expression" dxfId="283" priority="272" stopIfTrue="1">
      <formula>EXACT(INDIRECT(ADDRESS(ROW(),1,1,1)),"DTC")</formula>
    </cfRule>
    <cfRule type="expression" dxfId="282" priority="273">
      <formula>EXACT(INDIRECT(ADDRESS(ROW(),1,1,1)),"N.A.")</formula>
    </cfRule>
  </conditionalFormatting>
  <conditionalFormatting sqref="E25">
    <cfRule type="expression" dxfId="281" priority="266" stopIfTrue="1">
      <formula>EXACT(INDIRECT(ADDRESS(ROW(),1,1,1)),"HW")</formula>
    </cfRule>
    <cfRule type="expression" dxfId="280" priority="267" stopIfTrue="1">
      <formula>EXACT(INDIRECT(ADDRESS(ROW(),1,1,1)),"SW")</formula>
    </cfRule>
    <cfRule type="expression" dxfId="279" priority="268" stopIfTrue="1">
      <formula>EXACT(INDIRECT(ADDRESS(ROW(),1,1,1)),"DTC")</formula>
    </cfRule>
    <cfRule type="expression" dxfId="278" priority="269">
      <formula>EXACT(INDIRECT(ADDRESS(ROW(),1,1,1)),"N.A.")</formula>
    </cfRule>
  </conditionalFormatting>
  <conditionalFormatting sqref="E32">
    <cfRule type="expression" dxfId="277" priority="250" stopIfTrue="1">
      <formula>EXACT(INDIRECT(ADDRESS(ROW(),1,1,1)),"HW")</formula>
    </cfRule>
    <cfRule type="expression" dxfId="276" priority="251" stopIfTrue="1">
      <formula>EXACT(INDIRECT(ADDRESS(ROW(),1,1,1)),"SW")</formula>
    </cfRule>
    <cfRule type="expression" dxfId="275" priority="252" stopIfTrue="1">
      <formula>EXACT(INDIRECT(ADDRESS(ROW(),1,1,1)),"DTC")</formula>
    </cfRule>
    <cfRule type="expression" dxfId="274" priority="253">
      <formula>EXACT(INDIRECT(ADDRESS(ROW(),1,1,1)),"N.A.")</formula>
    </cfRule>
  </conditionalFormatting>
  <conditionalFormatting sqref="E33">
    <cfRule type="expression" dxfId="273" priority="246" stopIfTrue="1">
      <formula>EXACT(INDIRECT(ADDRESS(ROW(),1,1,1)),"HW")</formula>
    </cfRule>
    <cfRule type="expression" dxfId="272" priority="247" stopIfTrue="1">
      <formula>EXACT(INDIRECT(ADDRESS(ROW(),1,1,1)),"SW")</formula>
    </cfRule>
    <cfRule type="expression" dxfId="271" priority="248" stopIfTrue="1">
      <formula>EXACT(INDIRECT(ADDRESS(ROW(),1,1,1)),"DTC")</formula>
    </cfRule>
    <cfRule type="expression" dxfId="270" priority="249">
      <formula>EXACT(INDIRECT(ADDRESS(ROW(),1,1,1)),"N.A.")</formula>
    </cfRule>
  </conditionalFormatting>
  <conditionalFormatting sqref="E34:E35">
    <cfRule type="expression" dxfId="269" priority="242" stopIfTrue="1">
      <formula>EXACT(INDIRECT(ADDRESS(ROW(),1,1,1)),"HW")</formula>
    </cfRule>
    <cfRule type="expression" dxfId="268" priority="243" stopIfTrue="1">
      <formula>EXACT(INDIRECT(ADDRESS(ROW(),1,1,1)),"SW")</formula>
    </cfRule>
    <cfRule type="expression" dxfId="267" priority="244" stopIfTrue="1">
      <formula>EXACT(INDIRECT(ADDRESS(ROW(),1,1,1)),"DTC")</formula>
    </cfRule>
    <cfRule type="expression" dxfId="266" priority="245">
      <formula>EXACT(INDIRECT(ADDRESS(ROW(),1,1,1)),"N.A.")</formula>
    </cfRule>
  </conditionalFormatting>
  <conditionalFormatting sqref="F17">
    <cfRule type="expression" dxfId="265" priority="238" stopIfTrue="1">
      <formula>EXACT(INDIRECT(ADDRESS(ROW(),1,1,1)),"HW")</formula>
    </cfRule>
    <cfRule type="expression" dxfId="264" priority="239" stopIfTrue="1">
      <formula>EXACT(INDIRECT(ADDRESS(ROW(),1,1,1)),"SW")</formula>
    </cfRule>
    <cfRule type="expression" dxfId="263" priority="240" stopIfTrue="1">
      <formula>EXACT(INDIRECT(ADDRESS(ROW(),1,1,1)),"DTC")</formula>
    </cfRule>
    <cfRule type="expression" dxfId="262" priority="241">
      <formula>EXACT(INDIRECT(ADDRESS(ROW(),1,1,1)),"N.A.")</formula>
    </cfRule>
  </conditionalFormatting>
  <conditionalFormatting sqref="F18">
    <cfRule type="expression" dxfId="261" priority="234" stopIfTrue="1">
      <formula>EXACT(INDIRECT(ADDRESS(ROW(),1,1,1)),"HW")</formula>
    </cfRule>
    <cfRule type="expression" dxfId="260" priority="235" stopIfTrue="1">
      <formula>EXACT(INDIRECT(ADDRESS(ROW(),1,1,1)),"SW")</formula>
    </cfRule>
    <cfRule type="expression" dxfId="259" priority="236" stopIfTrue="1">
      <formula>EXACT(INDIRECT(ADDRESS(ROW(),1,1,1)),"DTC")</formula>
    </cfRule>
    <cfRule type="expression" dxfId="258" priority="237">
      <formula>EXACT(INDIRECT(ADDRESS(ROW(),1,1,1)),"N.A.")</formula>
    </cfRule>
  </conditionalFormatting>
  <conditionalFormatting sqref="G17">
    <cfRule type="expression" dxfId="257" priority="230" stopIfTrue="1">
      <formula>EXACT(INDIRECT(ADDRESS(ROW(),1,1,1)),"HW")</formula>
    </cfRule>
    <cfRule type="expression" dxfId="256" priority="231" stopIfTrue="1">
      <formula>EXACT(INDIRECT(ADDRESS(ROW(),1,1,1)),"SW")</formula>
    </cfRule>
    <cfRule type="expression" dxfId="255" priority="232" stopIfTrue="1">
      <formula>EXACT(INDIRECT(ADDRESS(ROW(),1,1,1)),"DTC")</formula>
    </cfRule>
    <cfRule type="expression" dxfId="254" priority="233">
      <formula>EXACT(INDIRECT(ADDRESS(ROW(),1,1,1)),"N.A.")</formula>
    </cfRule>
  </conditionalFormatting>
  <conditionalFormatting sqref="F10">
    <cfRule type="expression" dxfId="253" priority="214" stopIfTrue="1">
      <formula>EXACT(INDIRECT(ADDRESS(ROW(),1,1,1)),"HW")</formula>
    </cfRule>
    <cfRule type="expression" dxfId="252" priority="215" stopIfTrue="1">
      <formula>EXACT(INDIRECT(ADDRESS(ROW(),1,1,1)),"SW")</formula>
    </cfRule>
    <cfRule type="expression" dxfId="251" priority="216" stopIfTrue="1">
      <formula>EXACT(INDIRECT(ADDRESS(ROW(),1,1,1)),"DTC")</formula>
    </cfRule>
    <cfRule type="expression" dxfId="250" priority="217">
      <formula>EXACT(INDIRECT(ADDRESS(ROW(),1,1,1)),"N.A.")</formula>
    </cfRule>
  </conditionalFormatting>
  <conditionalFormatting sqref="F8">
    <cfRule type="expression" dxfId="249" priority="222" stopIfTrue="1">
      <formula>EXACT(INDIRECT(ADDRESS(ROW(),1,1,1)),"HW")</formula>
    </cfRule>
    <cfRule type="expression" dxfId="248" priority="223" stopIfTrue="1">
      <formula>EXACT(INDIRECT(ADDRESS(ROW(),1,1,1)),"SW")</formula>
    </cfRule>
    <cfRule type="expression" dxfId="247" priority="224" stopIfTrue="1">
      <formula>EXACT(INDIRECT(ADDRESS(ROW(),1,1,1)),"DTC")</formula>
    </cfRule>
    <cfRule type="expression" dxfId="246" priority="225">
      <formula>EXACT(INDIRECT(ADDRESS(ROW(),1,1,1)),"N.A.")</formula>
    </cfRule>
  </conditionalFormatting>
  <conditionalFormatting sqref="F9">
    <cfRule type="expression" dxfId="245" priority="218" stopIfTrue="1">
      <formula>EXACT(INDIRECT(ADDRESS(ROW(),1,1,1)),"HW")</formula>
    </cfRule>
    <cfRule type="expression" dxfId="244" priority="219" stopIfTrue="1">
      <formula>EXACT(INDIRECT(ADDRESS(ROW(),1,1,1)),"SW")</formula>
    </cfRule>
    <cfRule type="expression" dxfId="243" priority="220" stopIfTrue="1">
      <formula>EXACT(INDIRECT(ADDRESS(ROW(),1,1,1)),"DTC")</formula>
    </cfRule>
    <cfRule type="expression" dxfId="242" priority="221">
      <formula>EXACT(INDIRECT(ADDRESS(ROW(),1,1,1)),"N.A.")</formula>
    </cfRule>
  </conditionalFormatting>
  <conditionalFormatting sqref="F11">
    <cfRule type="expression" dxfId="241" priority="210" stopIfTrue="1">
      <formula>EXACT(INDIRECT(ADDRESS(ROW(),1,1,1)),"HW")</formula>
    </cfRule>
    <cfRule type="expression" dxfId="240" priority="211" stopIfTrue="1">
      <formula>EXACT(INDIRECT(ADDRESS(ROW(),1,1,1)),"SW")</formula>
    </cfRule>
    <cfRule type="expression" dxfId="239" priority="212" stopIfTrue="1">
      <formula>EXACT(INDIRECT(ADDRESS(ROW(),1,1,1)),"DTC")</formula>
    </cfRule>
    <cfRule type="expression" dxfId="238" priority="213">
      <formula>EXACT(INDIRECT(ADDRESS(ROW(),1,1,1)),"N.A.")</formula>
    </cfRule>
  </conditionalFormatting>
  <conditionalFormatting sqref="F12">
    <cfRule type="expression" dxfId="237" priority="206" stopIfTrue="1">
      <formula>EXACT(INDIRECT(ADDRESS(ROW(),1,1,1)),"HW")</formula>
    </cfRule>
    <cfRule type="expression" dxfId="236" priority="207" stopIfTrue="1">
      <formula>EXACT(INDIRECT(ADDRESS(ROW(),1,1,1)),"SW")</formula>
    </cfRule>
    <cfRule type="expression" dxfId="235" priority="208" stopIfTrue="1">
      <formula>EXACT(INDIRECT(ADDRESS(ROW(),1,1,1)),"DTC")</formula>
    </cfRule>
    <cfRule type="expression" dxfId="234" priority="209">
      <formula>EXACT(INDIRECT(ADDRESS(ROW(),1,1,1)),"N.A.")</formula>
    </cfRule>
  </conditionalFormatting>
  <conditionalFormatting sqref="F13">
    <cfRule type="expression" dxfId="233" priority="202" stopIfTrue="1">
      <formula>EXACT(INDIRECT(ADDRESS(ROW(),1,1,1)),"HW")</formula>
    </cfRule>
    <cfRule type="expression" dxfId="232" priority="203" stopIfTrue="1">
      <formula>EXACT(INDIRECT(ADDRESS(ROW(),1,1,1)),"SW")</formula>
    </cfRule>
    <cfRule type="expression" dxfId="231" priority="204" stopIfTrue="1">
      <formula>EXACT(INDIRECT(ADDRESS(ROW(),1,1,1)),"DTC")</formula>
    </cfRule>
    <cfRule type="expression" dxfId="230" priority="205">
      <formula>EXACT(INDIRECT(ADDRESS(ROW(),1,1,1)),"N.A.")</formula>
    </cfRule>
  </conditionalFormatting>
  <conditionalFormatting sqref="F14:F15">
    <cfRule type="expression" dxfId="229" priority="198" stopIfTrue="1">
      <formula>EXACT(INDIRECT(ADDRESS(ROW(),1,1,1)),"HW")</formula>
    </cfRule>
    <cfRule type="expression" dxfId="228" priority="199" stopIfTrue="1">
      <formula>EXACT(INDIRECT(ADDRESS(ROW(),1,1,1)),"SW")</formula>
    </cfRule>
    <cfRule type="expression" dxfId="227" priority="200" stopIfTrue="1">
      <formula>EXACT(INDIRECT(ADDRESS(ROW(),1,1,1)),"DTC")</formula>
    </cfRule>
    <cfRule type="expression" dxfId="226" priority="201">
      <formula>EXACT(INDIRECT(ADDRESS(ROW(),1,1,1)),"N.A.")</formula>
    </cfRule>
  </conditionalFormatting>
  <conditionalFormatting sqref="F22">
    <cfRule type="expression" dxfId="225" priority="194" stopIfTrue="1">
      <formula>EXACT(INDIRECT(ADDRESS(ROW(),1,1,1)),"HW")</formula>
    </cfRule>
    <cfRule type="expression" dxfId="224" priority="195" stopIfTrue="1">
      <formula>EXACT(INDIRECT(ADDRESS(ROW(),1,1,1)),"SW")</formula>
    </cfRule>
    <cfRule type="expression" dxfId="223" priority="196" stopIfTrue="1">
      <formula>EXACT(INDIRECT(ADDRESS(ROW(),1,1,1)),"DTC")</formula>
    </cfRule>
    <cfRule type="expression" dxfId="222" priority="197">
      <formula>EXACT(INDIRECT(ADDRESS(ROW(),1,1,1)),"N.A.")</formula>
    </cfRule>
  </conditionalFormatting>
  <conditionalFormatting sqref="F23">
    <cfRule type="expression" dxfId="221" priority="190" stopIfTrue="1">
      <formula>EXACT(INDIRECT(ADDRESS(ROW(),1,1,1)),"HW")</formula>
    </cfRule>
    <cfRule type="expression" dxfId="220" priority="191" stopIfTrue="1">
      <formula>EXACT(INDIRECT(ADDRESS(ROW(),1,1,1)),"SW")</formula>
    </cfRule>
    <cfRule type="expression" dxfId="219" priority="192" stopIfTrue="1">
      <formula>EXACT(INDIRECT(ADDRESS(ROW(),1,1,1)),"DTC")</formula>
    </cfRule>
    <cfRule type="expression" dxfId="218" priority="193">
      <formula>EXACT(INDIRECT(ADDRESS(ROW(),1,1,1)),"N.A.")</formula>
    </cfRule>
  </conditionalFormatting>
  <conditionalFormatting sqref="F24">
    <cfRule type="expression" dxfId="217" priority="186" stopIfTrue="1">
      <formula>EXACT(INDIRECT(ADDRESS(ROW(),1,1,1)),"HW")</formula>
    </cfRule>
    <cfRule type="expression" dxfId="216" priority="187" stopIfTrue="1">
      <formula>EXACT(INDIRECT(ADDRESS(ROW(),1,1,1)),"SW")</formula>
    </cfRule>
    <cfRule type="expression" dxfId="215" priority="188" stopIfTrue="1">
      <formula>EXACT(INDIRECT(ADDRESS(ROW(),1,1,1)),"DTC")</formula>
    </cfRule>
    <cfRule type="expression" dxfId="214" priority="189">
      <formula>EXACT(INDIRECT(ADDRESS(ROW(),1,1,1)),"N.A.")</formula>
    </cfRule>
  </conditionalFormatting>
  <conditionalFormatting sqref="F25">
    <cfRule type="expression" dxfId="213" priority="182" stopIfTrue="1">
      <formula>EXACT(INDIRECT(ADDRESS(ROW(),1,1,1)),"HW")</formula>
    </cfRule>
    <cfRule type="expression" dxfId="212" priority="183" stopIfTrue="1">
      <formula>EXACT(INDIRECT(ADDRESS(ROW(),1,1,1)),"SW")</formula>
    </cfRule>
    <cfRule type="expression" dxfId="211" priority="184" stopIfTrue="1">
      <formula>EXACT(INDIRECT(ADDRESS(ROW(),1,1,1)),"DTC")</formula>
    </cfRule>
    <cfRule type="expression" dxfId="210" priority="185">
      <formula>EXACT(INDIRECT(ADDRESS(ROW(),1,1,1)),"N.A.")</formula>
    </cfRule>
  </conditionalFormatting>
  <conditionalFormatting sqref="G27">
    <cfRule type="expression" dxfId="209" priority="178" stopIfTrue="1">
      <formula>EXACT(INDIRECT(ADDRESS(ROW(),1,1,1)),"HW")</formula>
    </cfRule>
    <cfRule type="expression" dxfId="208" priority="179" stopIfTrue="1">
      <formula>EXACT(INDIRECT(ADDRESS(ROW(),1,1,1)),"SW")</formula>
    </cfRule>
    <cfRule type="expression" dxfId="207" priority="180" stopIfTrue="1">
      <formula>EXACT(INDIRECT(ADDRESS(ROW(),1,1,1)),"DTC")</formula>
    </cfRule>
    <cfRule type="expression" dxfId="206" priority="181">
      <formula>EXACT(INDIRECT(ADDRESS(ROW(),1,1,1)),"N.A.")</formula>
    </cfRule>
  </conditionalFormatting>
  <conditionalFormatting sqref="F26">
    <cfRule type="expression" dxfId="205" priority="158" stopIfTrue="1">
      <formula>EXACT(INDIRECT(ADDRESS(ROW(),1,1,1)),"HW")</formula>
    </cfRule>
    <cfRule type="expression" dxfId="204" priority="159" stopIfTrue="1">
      <formula>EXACT(INDIRECT(ADDRESS(ROW(),1,1,1)),"SW")</formula>
    </cfRule>
    <cfRule type="expression" dxfId="203" priority="160" stopIfTrue="1">
      <formula>EXACT(INDIRECT(ADDRESS(ROW(),1,1,1)),"DTC")</formula>
    </cfRule>
    <cfRule type="expression" dxfId="202" priority="161">
      <formula>EXACT(INDIRECT(ADDRESS(ROW(),1,1,1)),"N.A.")</formula>
    </cfRule>
  </conditionalFormatting>
  <conditionalFormatting sqref="F27">
    <cfRule type="expression" dxfId="201" priority="154" stopIfTrue="1">
      <formula>EXACT(INDIRECT(ADDRESS(ROW(),1,1,1)),"HW")</formula>
    </cfRule>
    <cfRule type="expression" dxfId="200" priority="155" stopIfTrue="1">
      <formula>EXACT(INDIRECT(ADDRESS(ROW(),1,1,1)),"SW")</formula>
    </cfRule>
    <cfRule type="expression" dxfId="199" priority="156" stopIfTrue="1">
      <formula>EXACT(INDIRECT(ADDRESS(ROW(),1,1,1)),"DTC")</formula>
    </cfRule>
    <cfRule type="expression" dxfId="198" priority="157">
      <formula>EXACT(INDIRECT(ADDRESS(ROW(),1,1,1)),"N.A.")</formula>
    </cfRule>
  </conditionalFormatting>
  <conditionalFormatting sqref="F28:F31">
    <cfRule type="expression" dxfId="197" priority="150" stopIfTrue="1">
      <formula>EXACT(INDIRECT(ADDRESS(ROW(),1,1,1)),"HW")</formula>
    </cfRule>
    <cfRule type="expression" dxfId="196" priority="151" stopIfTrue="1">
      <formula>EXACT(INDIRECT(ADDRESS(ROW(),1,1,1)),"SW")</formula>
    </cfRule>
    <cfRule type="expression" dxfId="195" priority="152" stopIfTrue="1">
      <formula>EXACT(INDIRECT(ADDRESS(ROW(),1,1,1)),"DTC")</formula>
    </cfRule>
    <cfRule type="expression" dxfId="194" priority="153">
      <formula>EXACT(INDIRECT(ADDRESS(ROW(),1,1,1)),"N.A.")</formula>
    </cfRule>
  </conditionalFormatting>
  <conditionalFormatting sqref="G28:G31">
    <cfRule type="expression" dxfId="193" priority="146" stopIfTrue="1">
      <formula>EXACT(INDIRECT(ADDRESS(ROW(),1,1,1)),"HW")</formula>
    </cfRule>
    <cfRule type="expression" dxfId="192" priority="147" stopIfTrue="1">
      <formula>EXACT(INDIRECT(ADDRESS(ROW(),1,1,1)),"SW")</formula>
    </cfRule>
    <cfRule type="expression" dxfId="191" priority="148" stopIfTrue="1">
      <formula>EXACT(INDIRECT(ADDRESS(ROW(),1,1,1)),"DTC")</formula>
    </cfRule>
    <cfRule type="expression" dxfId="190" priority="149">
      <formula>EXACT(INDIRECT(ADDRESS(ROW(),1,1,1)),"N.A.")</formula>
    </cfRule>
  </conditionalFormatting>
  <conditionalFormatting sqref="F32">
    <cfRule type="expression" dxfId="189" priority="142" stopIfTrue="1">
      <formula>EXACT(INDIRECT(ADDRESS(ROW(),1,1,1)),"HW")</formula>
    </cfRule>
    <cfRule type="expression" dxfId="188" priority="143" stopIfTrue="1">
      <formula>EXACT(INDIRECT(ADDRESS(ROW(),1,1,1)),"SW")</formula>
    </cfRule>
    <cfRule type="expression" dxfId="187" priority="144" stopIfTrue="1">
      <formula>EXACT(INDIRECT(ADDRESS(ROW(),1,1,1)),"DTC")</formula>
    </cfRule>
    <cfRule type="expression" dxfId="186" priority="145">
      <formula>EXACT(INDIRECT(ADDRESS(ROW(),1,1,1)),"N.A.")</formula>
    </cfRule>
  </conditionalFormatting>
  <conditionalFormatting sqref="F33">
    <cfRule type="expression" dxfId="185" priority="138" stopIfTrue="1">
      <formula>EXACT(INDIRECT(ADDRESS(ROW(),1,1,1)),"HW")</formula>
    </cfRule>
    <cfRule type="expression" dxfId="184" priority="139" stopIfTrue="1">
      <formula>EXACT(INDIRECT(ADDRESS(ROW(),1,1,1)),"SW")</formula>
    </cfRule>
    <cfRule type="expression" dxfId="183" priority="140" stopIfTrue="1">
      <formula>EXACT(INDIRECT(ADDRESS(ROW(),1,1,1)),"DTC")</formula>
    </cfRule>
    <cfRule type="expression" dxfId="182" priority="141">
      <formula>EXACT(INDIRECT(ADDRESS(ROW(),1,1,1)),"N.A.")</formula>
    </cfRule>
  </conditionalFormatting>
  <conditionalFormatting sqref="F34:F35">
    <cfRule type="expression" dxfId="181" priority="134" stopIfTrue="1">
      <formula>EXACT(INDIRECT(ADDRESS(ROW(),1,1,1)),"HW")</formula>
    </cfRule>
    <cfRule type="expression" dxfId="180" priority="135" stopIfTrue="1">
      <formula>EXACT(INDIRECT(ADDRESS(ROW(),1,1,1)),"SW")</formula>
    </cfRule>
    <cfRule type="expression" dxfId="179" priority="136" stopIfTrue="1">
      <formula>EXACT(INDIRECT(ADDRESS(ROW(),1,1,1)),"DTC")</formula>
    </cfRule>
    <cfRule type="expression" dxfId="178" priority="137">
      <formula>EXACT(INDIRECT(ADDRESS(ROW(),1,1,1)),"N.A.")</formula>
    </cfRule>
  </conditionalFormatting>
  <conditionalFormatting sqref="G23">
    <cfRule type="expression" dxfId="177" priority="130" stopIfTrue="1">
      <formula>EXACT(INDIRECT(ADDRESS(ROW(),1,1,1)),"HW")</formula>
    </cfRule>
    <cfRule type="expression" dxfId="176" priority="131" stopIfTrue="1">
      <formula>EXACT(INDIRECT(ADDRESS(ROW(),1,1,1)),"SW")</formula>
    </cfRule>
    <cfRule type="expression" dxfId="175" priority="132" stopIfTrue="1">
      <formula>EXACT(INDIRECT(ADDRESS(ROW(),1,1,1)),"DTC")</formula>
    </cfRule>
    <cfRule type="expression" dxfId="174" priority="133">
      <formula>EXACT(INDIRECT(ADDRESS(ROW(),1,1,1)),"N.A.")</formula>
    </cfRule>
  </conditionalFormatting>
  <conditionalFormatting sqref="H3">
    <cfRule type="expression" dxfId="173" priority="126" stopIfTrue="1">
      <formula>EXACT(INDIRECT(ADDRESS(ROW(),1,1,1)),"HW")</formula>
    </cfRule>
    <cfRule type="expression" dxfId="172" priority="127" stopIfTrue="1">
      <formula>EXACT(INDIRECT(ADDRESS(ROW(),1,1,1)),"SW")</formula>
    </cfRule>
    <cfRule type="expression" dxfId="171" priority="128" stopIfTrue="1">
      <formula>EXACT(INDIRECT(ADDRESS(ROW(),1,1,1)),"DTC")</formula>
    </cfRule>
    <cfRule type="expression" dxfId="170" priority="129">
      <formula>EXACT(INDIRECT(ADDRESS(ROW(),1,1,1)),"N.A.")</formula>
    </cfRule>
  </conditionalFormatting>
  <conditionalFormatting sqref="H4:H5">
    <cfRule type="expression" dxfId="169" priority="122" stopIfTrue="1">
      <formula>EXACT(INDIRECT(ADDRESS(ROW(),1,1,1)),"HW")</formula>
    </cfRule>
    <cfRule type="expression" dxfId="168" priority="123" stopIfTrue="1">
      <formula>EXACT(INDIRECT(ADDRESS(ROW(),1,1,1)),"SW")</formula>
    </cfRule>
    <cfRule type="expression" dxfId="167" priority="124" stopIfTrue="1">
      <formula>EXACT(INDIRECT(ADDRESS(ROW(),1,1,1)),"DTC")</formula>
    </cfRule>
    <cfRule type="expression" dxfId="166" priority="125">
      <formula>EXACT(INDIRECT(ADDRESS(ROW(),1,1,1)),"N.A.")</formula>
    </cfRule>
  </conditionalFormatting>
  <conditionalFormatting sqref="H9">
    <cfRule type="expression" dxfId="165" priority="118" stopIfTrue="1">
      <formula>EXACT(INDIRECT(ADDRESS(ROW(),1,1,1)),"HW")</formula>
    </cfRule>
    <cfRule type="expression" dxfId="164" priority="119" stopIfTrue="1">
      <formula>EXACT(INDIRECT(ADDRESS(ROW(),1,1,1)),"SW")</formula>
    </cfRule>
    <cfRule type="expression" dxfId="163" priority="120" stopIfTrue="1">
      <formula>EXACT(INDIRECT(ADDRESS(ROW(),1,1,1)),"DTC")</formula>
    </cfRule>
    <cfRule type="expression" dxfId="162" priority="121">
      <formula>EXACT(INDIRECT(ADDRESS(ROW(),1,1,1)),"N.A.")</formula>
    </cfRule>
  </conditionalFormatting>
  <conditionalFormatting sqref="H8">
    <cfRule type="expression" dxfId="161" priority="114" stopIfTrue="1">
      <formula>EXACT(INDIRECT(ADDRESS(ROW(),1,1,1)),"HW")</formula>
    </cfRule>
    <cfRule type="expression" dxfId="160" priority="115" stopIfTrue="1">
      <formula>EXACT(INDIRECT(ADDRESS(ROW(),1,1,1)),"SW")</formula>
    </cfRule>
    <cfRule type="expression" dxfId="159" priority="116" stopIfTrue="1">
      <formula>EXACT(INDIRECT(ADDRESS(ROW(),1,1,1)),"DTC")</formula>
    </cfRule>
    <cfRule type="expression" dxfId="158" priority="117">
      <formula>EXACT(INDIRECT(ADDRESS(ROW(),1,1,1)),"N.A.")</formula>
    </cfRule>
  </conditionalFormatting>
  <conditionalFormatting sqref="H11">
    <cfRule type="expression" dxfId="157" priority="110" stopIfTrue="1">
      <formula>EXACT(INDIRECT(ADDRESS(ROW(),1,1,1)),"HW")</formula>
    </cfRule>
    <cfRule type="expression" dxfId="156" priority="111" stopIfTrue="1">
      <formula>EXACT(INDIRECT(ADDRESS(ROW(),1,1,1)),"SW")</formula>
    </cfRule>
    <cfRule type="expression" dxfId="155" priority="112" stopIfTrue="1">
      <formula>EXACT(INDIRECT(ADDRESS(ROW(),1,1,1)),"DTC")</formula>
    </cfRule>
    <cfRule type="expression" dxfId="154" priority="113">
      <formula>EXACT(INDIRECT(ADDRESS(ROW(),1,1,1)),"N.A.")</formula>
    </cfRule>
  </conditionalFormatting>
  <conditionalFormatting sqref="H12">
    <cfRule type="expression" dxfId="153" priority="106" stopIfTrue="1">
      <formula>EXACT(INDIRECT(ADDRESS(ROW(),1,1,1)),"HW")</formula>
    </cfRule>
    <cfRule type="expression" dxfId="152" priority="107" stopIfTrue="1">
      <formula>EXACT(INDIRECT(ADDRESS(ROW(),1,1,1)),"SW")</formula>
    </cfRule>
    <cfRule type="expression" dxfId="151" priority="108" stopIfTrue="1">
      <formula>EXACT(INDIRECT(ADDRESS(ROW(),1,1,1)),"DTC")</formula>
    </cfRule>
    <cfRule type="expression" dxfId="150" priority="109">
      <formula>EXACT(INDIRECT(ADDRESS(ROW(),1,1,1)),"N.A.")</formula>
    </cfRule>
  </conditionalFormatting>
  <conditionalFormatting sqref="H13">
    <cfRule type="expression" dxfId="149" priority="102" stopIfTrue="1">
      <formula>EXACT(INDIRECT(ADDRESS(ROW(),1,1,1)),"HW")</formula>
    </cfRule>
    <cfRule type="expression" dxfId="148" priority="103" stopIfTrue="1">
      <formula>EXACT(INDIRECT(ADDRESS(ROW(),1,1,1)),"SW")</formula>
    </cfRule>
    <cfRule type="expression" dxfId="147" priority="104" stopIfTrue="1">
      <formula>EXACT(INDIRECT(ADDRESS(ROW(),1,1,1)),"DTC")</formula>
    </cfRule>
    <cfRule type="expression" dxfId="146" priority="105">
      <formula>EXACT(INDIRECT(ADDRESS(ROW(),1,1,1)),"N.A.")</formula>
    </cfRule>
  </conditionalFormatting>
  <conditionalFormatting sqref="H14:H15">
    <cfRule type="expression" dxfId="145" priority="98" stopIfTrue="1">
      <formula>EXACT(INDIRECT(ADDRESS(ROW(),1,1,1)),"HW")</formula>
    </cfRule>
    <cfRule type="expression" dxfId="144" priority="99" stopIfTrue="1">
      <formula>EXACT(INDIRECT(ADDRESS(ROW(),1,1,1)),"SW")</formula>
    </cfRule>
    <cfRule type="expression" dxfId="143" priority="100" stopIfTrue="1">
      <formula>EXACT(INDIRECT(ADDRESS(ROW(),1,1,1)),"DTC")</formula>
    </cfRule>
    <cfRule type="expression" dxfId="142" priority="101">
      <formula>EXACT(INDIRECT(ADDRESS(ROW(),1,1,1)),"N.A.")</formula>
    </cfRule>
  </conditionalFormatting>
  <conditionalFormatting sqref="H17">
    <cfRule type="expression" dxfId="141" priority="94" stopIfTrue="1">
      <formula>EXACT(INDIRECT(ADDRESS(ROW(),1,1,1)),"HW")</formula>
    </cfRule>
    <cfRule type="expression" dxfId="140" priority="95" stopIfTrue="1">
      <formula>EXACT(INDIRECT(ADDRESS(ROW(),1,1,1)),"SW")</formula>
    </cfRule>
    <cfRule type="expression" dxfId="139" priority="96" stopIfTrue="1">
      <formula>EXACT(INDIRECT(ADDRESS(ROW(),1,1,1)),"DTC")</formula>
    </cfRule>
    <cfRule type="expression" dxfId="138" priority="97">
      <formula>EXACT(INDIRECT(ADDRESS(ROW(),1,1,1)),"N.A.")</formula>
    </cfRule>
  </conditionalFormatting>
  <conditionalFormatting sqref="H18">
    <cfRule type="expression" dxfId="137" priority="90" stopIfTrue="1">
      <formula>EXACT(INDIRECT(ADDRESS(ROW(),1,1,1)),"HW")</formula>
    </cfRule>
    <cfRule type="expression" dxfId="136" priority="91" stopIfTrue="1">
      <formula>EXACT(INDIRECT(ADDRESS(ROW(),1,1,1)),"SW")</formula>
    </cfRule>
    <cfRule type="expression" dxfId="135" priority="92" stopIfTrue="1">
      <formula>EXACT(INDIRECT(ADDRESS(ROW(),1,1,1)),"DTC")</formula>
    </cfRule>
    <cfRule type="expression" dxfId="134" priority="93">
      <formula>EXACT(INDIRECT(ADDRESS(ROW(),1,1,1)),"N.A.")</formula>
    </cfRule>
  </conditionalFormatting>
  <conditionalFormatting sqref="H22">
    <cfRule type="expression" dxfId="133" priority="86" stopIfTrue="1">
      <formula>EXACT(INDIRECT(ADDRESS(ROW(),1,1,1)),"HW")</formula>
    </cfRule>
    <cfRule type="expression" dxfId="132" priority="87" stopIfTrue="1">
      <formula>EXACT(INDIRECT(ADDRESS(ROW(),1,1,1)),"SW")</formula>
    </cfRule>
    <cfRule type="expression" dxfId="131" priority="88" stopIfTrue="1">
      <formula>EXACT(INDIRECT(ADDRESS(ROW(),1,1,1)),"DTC")</formula>
    </cfRule>
    <cfRule type="expression" dxfId="130" priority="89">
      <formula>EXACT(INDIRECT(ADDRESS(ROW(),1,1,1)),"N.A.")</formula>
    </cfRule>
  </conditionalFormatting>
  <conditionalFormatting sqref="H23">
    <cfRule type="expression" dxfId="129" priority="82" stopIfTrue="1">
      <formula>EXACT(INDIRECT(ADDRESS(ROW(),1,1,1)),"HW")</formula>
    </cfRule>
    <cfRule type="expression" dxfId="128" priority="83" stopIfTrue="1">
      <formula>EXACT(INDIRECT(ADDRESS(ROW(),1,1,1)),"SW")</formula>
    </cfRule>
    <cfRule type="expression" dxfId="127" priority="84" stopIfTrue="1">
      <formula>EXACT(INDIRECT(ADDRESS(ROW(),1,1,1)),"DTC")</formula>
    </cfRule>
    <cfRule type="expression" dxfId="126" priority="85">
      <formula>EXACT(INDIRECT(ADDRESS(ROW(),1,1,1)),"N.A.")</formula>
    </cfRule>
  </conditionalFormatting>
  <conditionalFormatting sqref="H24">
    <cfRule type="expression" dxfId="125" priority="78" stopIfTrue="1">
      <formula>EXACT(INDIRECT(ADDRESS(ROW(),1,1,1)),"HW")</formula>
    </cfRule>
    <cfRule type="expression" dxfId="124" priority="79" stopIfTrue="1">
      <formula>EXACT(INDIRECT(ADDRESS(ROW(),1,1,1)),"SW")</formula>
    </cfRule>
    <cfRule type="expression" dxfId="123" priority="80" stopIfTrue="1">
      <formula>EXACT(INDIRECT(ADDRESS(ROW(),1,1,1)),"DTC")</formula>
    </cfRule>
    <cfRule type="expression" dxfId="122" priority="81">
      <formula>EXACT(INDIRECT(ADDRESS(ROW(),1,1,1)),"N.A.")</formula>
    </cfRule>
  </conditionalFormatting>
  <conditionalFormatting sqref="H25">
    <cfRule type="expression" dxfId="121" priority="74" stopIfTrue="1">
      <formula>EXACT(INDIRECT(ADDRESS(ROW(),1,1,1)),"HW")</formula>
    </cfRule>
    <cfRule type="expression" dxfId="120" priority="75" stopIfTrue="1">
      <formula>EXACT(INDIRECT(ADDRESS(ROW(),1,1,1)),"SW")</formula>
    </cfRule>
    <cfRule type="expression" dxfId="119" priority="76" stopIfTrue="1">
      <formula>EXACT(INDIRECT(ADDRESS(ROW(),1,1,1)),"DTC")</formula>
    </cfRule>
    <cfRule type="expression" dxfId="118" priority="77">
      <formula>EXACT(INDIRECT(ADDRESS(ROW(),1,1,1)),"N.A.")</formula>
    </cfRule>
  </conditionalFormatting>
  <conditionalFormatting sqref="E26">
    <cfRule type="expression" dxfId="117" priority="70" stopIfTrue="1">
      <formula>EXACT(INDIRECT(ADDRESS(ROW(),1,1,1)),"HW")</formula>
    </cfRule>
    <cfRule type="expression" dxfId="116" priority="71" stopIfTrue="1">
      <formula>EXACT(INDIRECT(ADDRESS(ROW(),1,1,1)),"SW")</formula>
    </cfRule>
    <cfRule type="expression" dxfId="115" priority="72" stopIfTrue="1">
      <formula>EXACT(INDIRECT(ADDRESS(ROW(),1,1,1)),"DTC")</formula>
    </cfRule>
    <cfRule type="expression" dxfId="114" priority="73">
      <formula>EXACT(INDIRECT(ADDRESS(ROW(),1,1,1)),"N.A.")</formula>
    </cfRule>
  </conditionalFormatting>
  <conditionalFormatting sqref="E27">
    <cfRule type="expression" dxfId="113" priority="66" stopIfTrue="1">
      <formula>EXACT(INDIRECT(ADDRESS(ROW(),1,1,1)),"HW")</formula>
    </cfRule>
    <cfRule type="expression" dxfId="112" priority="67" stopIfTrue="1">
      <formula>EXACT(INDIRECT(ADDRESS(ROW(),1,1,1)),"SW")</formula>
    </cfRule>
    <cfRule type="expression" dxfId="111" priority="68" stopIfTrue="1">
      <formula>EXACT(INDIRECT(ADDRESS(ROW(),1,1,1)),"DTC")</formula>
    </cfRule>
    <cfRule type="expression" dxfId="110" priority="69">
      <formula>EXACT(INDIRECT(ADDRESS(ROW(),1,1,1)),"N.A.")</formula>
    </cfRule>
  </conditionalFormatting>
  <conditionalFormatting sqref="E28:E31">
    <cfRule type="expression" dxfId="109" priority="62" stopIfTrue="1">
      <formula>EXACT(INDIRECT(ADDRESS(ROW(),1,1,1)),"HW")</formula>
    </cfRule>
    <cfRule type="expression" dxfId="108" priority="63" stopIfTrue="1">
      <formula>EXACT(INDIRECT(ADDRESS(ROW(),1,1,1)),"SW")</formula>
    </cfRule>
    <cfRule type="expression" dxfId="107" priority="64" stopIfTrue="1">
      <formula>EXACT(INDIRECT(ADDRESS(ROW(),1,1,1)),"DTC")</formula>
    </cfRule>
    <cfRule type="expression" dxfId="106" priority="65">
      <formula>EXACT(INDIRECT(ADDRESS(ROW(),1,1,1)),"N.A.")</formula>
    </cfRule>
  </conditionalFormatting>
  <conditionalFormatting sqref="H27">
    <cfRule type="expression" dxfId="105" priority="58" stopIfTrue="1">
      <formula>EXACT(INDIRECT(ADDRESS(ROW(),1,1,1)),"HW")</formula>
    </cfRule>
    <cfRule type="expression" dxfId="104" priority="59" stopIfTrue="1">
      <formula>EXACT(INDIRECT(ADDRESS(ROW(),1,1,1)),"SW")</formula>
    </cfRule>
    <cfRule type="expression" dxfId="103" priority="60" stopIfTrue="1">
      <formula>EXACT(INDIRECT(ADDRESS(ROW(),1,1,1)),"DTC")</formula>
    </cfRule>
    <cfRule type="expression" dxfId="102" priority="61">
      <formula>EXACT(INDIRECT(ADDRESS(ROW(),1,1,1)),"N.A.")</formula>
    </cfRule>
  </conditionalFormatting>
  <conditionalFormatting sqref="H28:H31">
    <cfRule type="expression" dxfId="101" priority="54" stopIfTrue="1">
      <formula>EXACT(INDIRECT(ADDRESS(ROW(),1,1,1)),"HW")</formula>
    </cfRule>
    <cfRule type="expression" dxfId="100" priority="55" stopIfTrue="1">
      <formula>EXACT(INDIRECT(ADDRESS(ROW(),1,1,1)),"SW")</formula>
    </cfRule>
    <cfRule type="expression" dxfId="99" priority="56" stopIfTrue="1">
      <formula>EXACT(INDIRECT(ADDRESS(ROW(),1,1,1)),"DTC")</formula>
    </cfRule>
    <cfRule type="expression" dxfId="98" priority="57">
      <formula>EXACT(INDIRECT(ADDRESS(ROW(),1,1,1)),"N.A.")</formula>
    </cfRule>
  </conditionalFormatting>
  <conditionalFormatting sqref="H33">
    <cfRule type="expression" dxfId="97" priority="50" stopIfTrue="1">
      <formula>EXACT(INDIRECT(ADDRESS(ROW(),1,1,1)),"HW")</formula>
    </cfRule>
    <cfRule type="expression" dxfId="96" priority="51" stopIfTrue="1">
      <formula>EXACT(INDIRECT(ADDRESS(ROW(),1,1,1)),"SW")</formula>
    </cfRule>
    <cfRule type="expression" dxfId="95" priority="52" stopIfTrue="1">
      <formula>EXACT(INDIRECT(ADDRESS(ROW(),1,1,1)),"DTC")</formula>
    </cfRule>
    <cfRule type="expression" dxfId="94" priority="53">
      <formula>EXACT(INDIRECT(ADDRESS(ROW(),1,1,1)),"N.A.")</formula>
    </cfRule>
  </conditionalFormatting>
  <conditionalFormatting sqref="H34:H35">
    <cfRule type="expression" dxfId="93" priority="46" stopIfTrue="1">
      <formula>EXACT(INDIRECT(ADDRESS(ROW(),1,1,1)),"HW")</formula>
    </cfRule>
    <cfRule type="expression" dxfId="92" priority="47" stopIfTrue="1">
      <formula>EXACT(INDIRECT(ADDRESS(ROW(),1,1,1)),"SW")</formula>
    </cfRule>
    <cfRule type="expression" dxfId="91" priority="48" stopIfTrue="1">
      <formula>EXACT(INDIRECT(ADDRESS(ROW(),1,1,1)),"DTC")</formula>
    </cfRule>
    <cfRule type="expression" dxfId="90" priority="49">
      <formula>EXACT(INDIRECT(ADDRESS(ROW(),1,1,1)),"N.A.")</formula>
    </cfRule>
  </conditionalFormatting>
  <conditionalFormatting sqref="H37:H40">
    <cfRule type="expression" dxfId="89" priority="42" stopIfTrue="1">
      <formula>EXACT(INDIRECT(ADDRESS(ROW(),1,1,1)),"HW")</formula>
    </cfRule>
    <cfRule type="expression" dxfId="88" priority="43" stopIfTrue="1">
      <formula>EXACT(INDIRECT(ADDRESS(ROW(),1,1,1)),"SW")</formula>
    </cfRule>
    <cfRule type="expression" dxfId="87" priority="44" stopIfTrue="1">
      <formula>EXACT(INDIRECT(ADDRESS(ROW(),1,1,1)),"DTC")</formula>
    </cfRule>
    <cfRule type="expression" dxfId="86" priority="45">
      <formula>EXACT(INDIRECT(ADDRESS(ROW(),1,1,1)),"N.A.")</formula>
    </cfRule>
  </conditionalFormatting>
  <conditionalFormatting sqref="E10">
    <cfRule type="expression" dxfId="85" priority="38" stopIfTrue="1">
      <formula>EXACT(INDIRECT(ADDRESS(ROW(),1,1,1)),"HW")</formula>
    </cfRule>
    <cfRule type="expression" dxfId="84" priority="39" stopIfTrue="1">
      <formula>EXACT(INDIRECT(ADDRESS(ROW(),1,1,1)),"SW")</formula>
    </cfRule>
    <cfRule type="expression" dxfId="83" priority="40" stopIfTrue="1">
      <formula>EXACT(INDIRECT(ADDRESS(ROW(),1,1,1)),"DTC")</formula>
    </cfRule>
    <cfRule type="expression" dxfId="82" priority="41">
      <formula>EXACT(INDIRECT(ADDRESS(ROW(),1,1,1)),"N.A.")</formula>
    </cfRule>
  </conditionalFormatting>
  <conditionalFormatting sqref="G18">
    <cfRule type="expression" dxfId="81" priority="34" stopIfTrue="1">
      <formula>EXACT(INDIRECT(ADDRESS(ROW(),1,1,1)),"HW")</formula>
    </cfRule>
    <cfRule type="expression" dxfId="80" priority="35" stopIfTrue="1">
      <formula>EXACT(INDIRECT(ADDRESS(ROW(),1,1,1)),"SW")</formula>
    </cfRule>
    <cfRule type="expression" dxfId="79" priority="36" stopIfTrue="1">
      <formula>EXACT(INDIRECT(ADDRESS(ROW(),1,1,1)),"DTC")</formula>
    </cfRule>
    <cfRule type="expression" dxfId="78" priority="37">
      <formula>EXACT(INDIRECT(ADDRESS(ROW(),1,1,1)),"N.A.")</formula>
    </cfRule>
  </conditionalFormatting>
  <conditionalFormatting sqref="E36">
    <cfRule type="expression" dxfId="77" priority="30" stopIfTrue="1">
      <formula>EXACT(INDIRECT(ADDRESS(ROW(),1,1,1)),"HW")</formula>
    </cfRule>
    <cfRule type="expression" dxfId="76" priority="31" stopIfTrue="1">
      <formula>EXACT(INDIRECT(ADDRESS(ROW(),1,1,1)),"SW")</formula>
    </cfRule>
    <cfRule type="expression" dxfId="75" priority="32" stopIfTrue="1">
      <formula>EXACT(INDIRECT(ADDRESS(ROW(),1,1,1)),"DTC")</formula>
    </cfRule>
    <cfRule type="expression" dxfId="74" priority="33">
      <formula>EXACT(INDIRECT(ADDRESS(ROW(),1,1,1)),"N.A.")</formula>
    </cfRule>
  </conditionalFormatting>
  <conditionalFormatting sqref="E37:E40">
    <cfRule type="expression" dxfId="73" priority="26" stopIfTrue="1">
      <formula>EXACT(INDIRECT(ADDRESS(ROW(),1,1,1)),"HW")</formula>
    </cfRule>
    <cfRule type="expression" dxfId="72" priority="27" stopIfTrue="1">
      <formula>EXACT(INDIRECT(ADDRESS(ROW(),1,1,1)),"SW")</formula>
    </cfRule>
    <cfRule type="expression" dxfId="71" priority="28" stopIfTrue="1">
      <formula>EXACT(INDIRECT(ADDRESS(ROW(),1,1,1)),"DTC")</formula>
    </cfRule>
    <cfRule type="expression" dxfId="70" priority="29">
      <formula>EXACT(INDIRECT(ADDRESS(ROW(),1,1,1)),"N.A.")</formula>
    </cfRule>
  </conditionalFormatting>
  <conditionalFormatting sqref="C42:C44 C48:C52">
    <cfRule type="expression" dxfId="69" priority="20" stopIfTrue="1">
      <formula>EXACT(INDIRECT(ADDRESS(ROW(),1,1,1)),"HW")</formula>
    </cfRule>
    <cfRule type="expression" dxfId="68" priority="21" stopIfTrue="1">
      <formula>EXACT(INDIRECT(ADDRESS(ROW(),1,1,1)),"SW")</formula>
    </cfRule>
    <cfRule type="expression" dxfId="67" priority="22" stopIfTrue="1">
      <formula>EXACT(INDIRECT(ADDRESS(ROW(),1,1,1)),"DTC")</formula>
    </cfRule>
  </conditionalFormatting>
  <conditionalFormatting sqref="A42:E44 A48:E52 A45:B47 D45:E47">
    <cfRule type="expression" dxfId="66" priority="19" stopIfTrue="1">
      <formula>EXACT(INDIRECT(ADDRESS(ROW(),1,1,1)),"HW")</formula>
    </cfRule>
    <cfRule type="expression" dxfId="65" priority="23" stopIfTrue="1">
      <formula>EXACT(INDIRECT(ADDRESS(ROW(),1,1,1)),"SW")</formula>
    </cfRule>
    <cfRule type="expression" dxfId="64" priority="24" stopIfTrue="1">
      <formula>EXACT(INDIRECT(ADDRESS(ROW(),1,1,1)),"DTC")</formula>
    </cfRule>
    <cfRule type="expression" dxfId="63" priority="25">
      <formula>EXACT(INDIRECT(ADDRESS(ROW(),1,1,1)),"N.A.")</formula>
    </cfRule>
  </conditionalFormatting>
  <conditionalFormatting sqref="I42:I52">
    <cfRule type="expression" dxfId="62" priority="15" stopIfTrue="1">
      <formula>EXACT(INDIRECT(ADDRESS(ROW(),1,1,1)),"HW")</formula>
    </cfRule>
    <cfRule type="expression" dxfId="61" priority="16" stopIfTrue="1">
      <formula>EXACT(INDIRECT(ADDRESS(ROW(),1,1,1)),"SW")</formula>
    </cfRule>
    <cfRule type="expression" dxfId="60" priority="17" stopIfTrue="1">
      <formula>EXACT(INDIRECT(ADDRESS(ROW(),1,1,1)),"DTC")</formula>
    </cfRule>
    <cfRule type="expression" dxfId="59" priority="18">
      <formula>EXACT(INDIRECT(ADDRESS(ROW(),1,1,1)),"N.A.")</formula>
    </cfRule>
  </conditionalFormatting>
  <conditionalFormatting sqref="F42:H52">
    <cfRule type="expression" dxfId="58" priority="11" stopIfTrue="1">
      <formula>EXACT(INDIRECT(ADDRESS(ROW(),1,1,1)),"HW")</formula>
    </cfRule>
    <cfRule type="expression" dxfId="57" priority="12" stopIfTrue="1">
      <formula>EXACT(INDIRECT(ADDRESS(ROW(),1,1,1)),"SW")</formula>
    </cfRule>
    <cfRule type="expression" dxfId="56" priority="13" stopIfTrue="1">
      <formula>EXACT(INDIRECT(ADDRESS(ROW(),1,1,1)),"DTC")</formula>
    </cfRule>
    <cfRule type="expression" dxfId="55" priority="14">
      <formula>EXACT(INDIRECT(ADDRESS(ROW(),1,1,1)),"N.A.")</formula>
    </cfRule>
  </conditionalFormatting>
  <conditionalFormatting sqref="D45:D52">
    <cfRule type="expression" dxfId="54" priority="8" stopIfTrue="1">
      <formula>EXACT(INDIRECT(ADDRESS(ROW(),1,1,1)),"HW")</formula>
    </cfRule>
    <cfRule type="expression" dxfId="53" priority="9" stopIfTrue="1">
      <formula>EXACT(INDIRECT(ADDRESS(ROW(),1,1,1)),"SW")</formula>
    </cfRule>
    <cfRule type="expression" dxfId="52" priority="10" stopIfTrue="1">
      <formula>EXACT(INDIRECT(ADDRESS(ROW(),1,1,1)),"DTC")</formula>
    </cfRule>
  </conditionalFormatting>
  <conditionalFormatting sqref="C45:C47">
    <cfRule type="expression" dxfId="51" priority="2" stopIfTrue="1">
      <formula>EXACT(INDIRECT(ADDRESS(ROW(),1,1,1)),"HW")</formula>
    </cfRule>
    <cfRule type="expression" dxfId="50" priority="3" stopIfTrue="1">
      <formula>EXACT(INDIRECT(ADDRESS(ROW(),1,1,1)),"SW")</formula>
    </cfRule>
    <cfRule type="expression" dxfId="49" priority="4" stopIfTrue="1">
      <formula>EXACT(INDIRECT(ADDRESS(ROW(),1,1,1)),"DTC")</formula>
    </cfRule>
  </conditionalFormatting>
  <conditionalFormatting sqref="C45:C47">
    <cfRule type="expression" dxfId="48" priority="1" stopIfTrue="1">
      <formula>EXACT(INDIRECT(ADDRESS(ROW(),1,1,1)),"HW")</formula>
    </cfRule>
    <cfRule type="expression" dxfId="47" priority="5" stopIfTrue="1">
      <formula>EXACT(INDIRECT(ADDRESS(ROW(),1,1,1)),"SW")</formula>
    </cfRule>
    <cfRule type="expression" dxfId="46" priority="6" stopIfTrue="1">
      <formula>EXACT(INDIRECT(ADDRESS(ROW(),1,1,1)),"DTC")</formula>
    </cfRule>
    <cfRule type="expression" dxfId="45" priority="7">
      <formula>EXACT(INDIRECT(ADDRESS(ROW(),1,1,1)),"N.A.")</formula>
    </cfRule>
  </conditionalFormatting>
  <dataValidations count="1">
    <dataValidation type="list" allowBlank="1" showInputMessage="1" showErrorMessage="1" sqref="A2:A53">
      <formula1>"HW,SW,DTC,N.A."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abSelected="1" zoomScale="85" zoomScaleNormal="85" workbookViewId="0">
      <selection activeCell="L39" sqref="L39"/>
    </sheetView>
  </sheetViews>
  <sheetFormatPr defaultColWidth="8.625" defaultRowHeight="15" x14ac:dyDescent="0.2"/>
  <cols>
    <col min="1" max="1" width="12.625" style="1" customWidth="1"/>
    <col min="2" max="2" width="5.625" style="37" customWidth="1"/>
    <col min="3" max="3" width="20.625" style="1" customWidth="1"/>
    <col min="4" max="5" width="5.625" style="37" customWidth="1"/>
    <col min="6" max="6" width="40.625" style="1" customWidth="1"/>
    <col min="7" max="7" width="8.625" style="1"/>
    <col min="8" max="8" width="15.625" style="1" customWidth="1"/>
    <col min="9" max="16384" width="8.625" style="1"/>
  </cols>
  <sheetData>
    <row r="1" spans="1:9" x14ac:dyDescent="0.2">
      <c r="A1" s="8" t="s">
        <v>0</v>
      </c>
      <c r="B1" s="8" t="s">
        <v>1</v>
      </c>
      <c r="C1" s="8" t="s">
        <v>2</v>
      </c>
      <c r="D1" s="8" t="s">
        <v>63</v>
      </c>
      <c r="E1" s="9" t="s">
        <v>3</v>
      </c>
      <c r="F1" s="8" t="s">
        <v>119</v>
      </c>
    </row>
    <row r="2" spans="1:9" x14ac:dyDescent="0.2">
      <c r="A2" s="47" t="s">
        <v>4</v>
      </c>
      <c r="B2" s="36">
        <v>0</v>
      </c>
      <c r="C2" s="6" t="str">
        <f>ErrorList!B2</f>
        <v>AutoDiagOvp16V</v>
      </c>
      <c r="D2" s="36">
        <v>0</v>
      </c>
      <c r="E2" s="10">
        <f t="shared" ref="E2:E17" si="0">_xlfn.BITAND($I$3,POWER(2,B2))/POWER(2,B2)</f>
        <v>0</v>
      </c>
      <c r="F2" s="6" t="str">
        <f ca="1">INDIRECT(ADDRESS(MATCH(C2,ErrorList!B:B,0),MATCH("Description",ErrorList!$1:$1,0),1,1,"ErrorList"),1)</f>
        <v>Vout OVP16V auto diagnostic fail</v>
      </c>
      <c r="H2" s="50" t="s">
        <v>93</v>
      </c>
      <c r="I2" s="50"/>
    </row>
    <row r="3" spans="1:9" x14ac:dyDescent="0.2">
      <c r="A3" s="48"/>
      <c r="B3" s="36">
        <v>1</v>
      </c>
      <c r="C3" s="6" t="str">
        <f>ErrorList!B3</f>
        <v>AutoDiagOvp19V</v>
      </c>
      <c r="D3" s="36">
        <v>0</v>
      </c>
      <c r="E3" s="10">
        <f t="shared" si="0"/>
        <v>0</v>
      </c>
      <c r="F3" s="6" t="str">
        <f ca="1">INDIRECT(ADDRESS(MATCH(C3,ErrorList!B:B,0),MATCH("Description",ErrorList!$1:$1,0),1,1,"ErrorList"),1)</f>
        <v>Vout OVP19V auto diagnostic fail</v>
      </c>
      <c r="H3" s="4" t="s">
        <v>36</v>
      </c>
      <c r="I3" s="4">
        <v>0</v>
      </c>
    </row>
    <row r="4" spans="1:9" x14ac:dyDescent="0.2">
      <c r="A4" s="48"/>
      <c r="B4" s="36">
        <v>2</v>
      </c>
      <c r="C4" s="6" t="str">
        <f>ErrorList!B4</f>
        <v>AutoDiagOtp</v>
      </c>
      <c r="D4" s="36">
        <v>0</v>
      </c>
      <c r="E4" s="10">
        <f t="shared" si="0"/>
        <v>0</v>
      </c>
      <c r="F4" s="6" t="str">
        <f ca="1">INDIRECT(ADDRESS(MATCH(C4,ErrorList!B:B,0),MATCH("Description",ErrorList!$1:$1,0),1,1,"ErrorList"),1)</f>
        <v>WaterOut OTP auto diagnostic fail</v>
      </c>
      <c r="H4" s="4" t="s">
        <v>38</v>
      </c>
      <c r="I4" s="4">
        <v>0</v>
      </c>
    </row>
    <row r="5" spans="1:9" x14ac:dyDescent="0.2">
      <c r="A5" s="48"/>
      <c r="B5" s="36">
        <v>3</v>
      </c>
      <c r="C5" s="6" t="str">
        <f>ErrorList!B5</f>
        <v>AutoDiagKL30</v>
      </c>
      <c r="D5" s="36">
        <v>0</v>
      </c>
      <c r="E5" s="10">
        <f t="shared" si="0"/>
        <v>0</v>
      </c>
      <c r="F5" s="6" t="str">
        <f ca="1">INDIRECT(ADDRESS(MATCH(C5,ErrorList!B:B,0),MATCH("Description",ErrorList!$1:$1,0),1,1,"ErrorList"),1)</f>
        <v>KL30 measurement test fail</v>
      </c>
      <c r="H5" s="4" t="s">
        <v>40</v>
      </c>
      <c r="I5" s="4">
        <v>0</v>
      </c>
    </row>
    <row r="6" spans="1:9" x14ac:dyDescent="0.2">
      <c r="A6" s="48"/>
      <c r="B6" s="36">
        <v>4</v>
      </c>
      <c r="C6" s="6" t="str">
        <f>ErrorList!B6</f>
        <v>FastTurnOff</v>
      </c>
      <c r="D6" s="36">
        <v>1</v>
      </c>
      <c r="E6" s="10">
        <f t="shared" si="0"/>
        <v>0</v>
      </c>
      <c r="F6" s="6" t="str">
        <f ca="1">INDIRECT(ADDRESS(MATCH(C6,ErrorList!B:B,0),MATCH("Description",ErrorList!$1:$1,0),1,1,"ErrorList"),1)</f>
        <v>COM fast turn off (ORU)</v>
      </c>
      <c r="H6" s="4" t="s">
        <v>42</v>
      </c>
      <c r="I6" s="4">
        <v>0</v>
      </c>
    </row>
    <row r="7" spans="1:9" x14ac:dyDescent="0.2">
      <c r="A7" s="48"/>
      <c r="B7" s="36">
        <v>5</v>
      </c>
      <c r="C7" s="6" t="str">
        <f>ErrorList!B7</f>
        <v>DrvPriOff</v>
      </c>
      <c r="D7" s="36">
        <v>0</v>
      </c>
      <c r="E7" s="10">
        <f t="shared" si="0"/>
        <v>0</v>
      </c>
      <c r="F7" s="6" t="str">
        <f ca="1">INDIRECT(ADDRESS(MATCH(C7,ErrorList!B:B,0),MATCH("Description",ErrorList!$1:$1,0),1,1,"ErrorList"),1)</f>
        <v>Primary driver turn off</v>
      </c>
    </row>
    <row r="8" spans="1:9" x14ac:dyDescent="0.2">
      <c r="A8" s="48"/>
      <c r="B8" s="36">
        <v>6</v>
      </c>
      <c r="C8" s="6" t="str">
        <f>ErrorList!B8</f>
        <v>DrvSrOff</v>
      </c>
      <c r="D8" s="36">
        <v>0</v>
      </c>
      <c r="E8" s="10">
        <f t="shared" si="0"/>
        <v>0</v>
      </c>
      <c r="F8" s="6" t="str">
        <f ca="1">INDIRECT(ADDRESS(MATCH(C8,ErrorList!B:B,0),MATCH("Description",ErrorList!$1:$1,0),1,1,"ErrorList"),1)</f>
        <v>Secondary driver turn off</v>
      </c>
      <c r="H8" s="4" t="s">
        <v>132</v>
      </c>
    </row>
    <row r="9" spans="1:9" x14ac:dyDescent="0.2">
      <c r="A9" s="48"/>
      <c r="B9" s="36">
        <v>7</v>
      </c>
      <c r="C9" s="6" t="s">
        <v>76</v>
      </c>
      <c r="D9" s="36">
        <v>1</v>
      </c>
      <c r="E9" s="10">
        <f t="shared" si="0"/>
        <v>0</v>
      </c>
      <c r="F9" s="6" t="str">
        <f ca="1">INDIRECT(ADDRESS(MATCH(C9,ErrorList!B:B,0),MATCH("Description",ErrorList!$1:$1,0),1,1,"ErrorList"),1)</f>
        <v>Reserved</v>
      </c>
      <c r="H9" s="4" t="s">
        <v>223</v>
      </c>
    </row>
    <row r="10" spans="1:9" x14ac:dyDescent="0.2">
      <c r="A10" s="48"/>
      <c r="B10" s="36">
        <v>8</v>
      </c>
      <c r="C10" s="6" t="str">
        <f>ErrorList!B9</f>
        <v>OvpVout16V</v>
      </c>
      <c r="D10" s="36">
        <v>1</v>
      </c>
      <c r="E10" s="10">
        <f t="shared" si="0"/>
        <v>0</v>
      </c>
      <c r="F10" s="6" t="str">
        <f ca="1">INDIRECT(ADDRESS(MATCH(C10,ErrorList!B:B,0),MATCH("Description",ErrorList!$1:$1,0),1,1,"ErrorList"),1)</f>
        <v>HW Vout OVP16V</v>
      </c>
      <c r="H10" s="4" t="s">
        <v>238</v>
      </c>
    </row>
    <row r="11" spans="1:9" x14ac:dyDescent="0.2">
      <c r="A11" s="48"/>
      <c r="B11" s="36">
        <v>9</v>
      </c>
      <c r="C11" s="6" t="str">
        <f>ErrorList!B10</f>
        <v>OvpVout19V</v>
      </c>
      <c r="D11" s="36">
        <v>0</v>
      </c>
      <c r="E11" s="10">
        <f t="shared" si="0"/>
        <v>0</v>
      </c>
      <c r="F11" s="6" t="str">
        <f ca="1">INDIRECT(ADDRESS(MATCH(C11,ErrorList!B:B,0),MATCH("Description",ErrorList!$1:$1,0),1,1,"ErrorList"),1)</f>
        <v>HW Vout OVP19V</v>
      </c>
      <c r="H11" s="4" t="s">
        <v>239</v>
      </c>
    </row>
    <row r="12" spans="1:9" x14ac:dyDescent="0.2">
      <c r="A12" s="48"/>
      <c r="B12" s="36">
        <v>10</v>
      </c>
      <c r="C12" s="6" t="str">
        <f>ErrorList!B11</f>
        <v>OcpIoutP</v>
      </c>
      <c r="D12" s="36">
        <v>1</v>
      </c>
      <c r="E12" s="10">
        <f t="shared" si="0"/>
        <v>0</v>
      </c>
      <c r="F12" s="6" t="str">
        <f ca="1">INDIRECT(ADDRESS(MATCH(C12,ErrorList!B:B,0),MATCH("Description",ErrorList!$1:$1,0),1,1,"ErrorList"),1)</f>
        <v>HW Iout positive OCP</v>
      </c>
      <c r="H12" s="4" t="s">
        <v>240</v>
      </c>
    </row>
    <row r="13" spans="1:9" x14ac:dyDescent="0.2">
      <c r="A13" s="48"/>
      <c r="B13" s="36">
        <v>11</v>
      </c>
      <c r="C13" s="6" t="str">
        <f>ErrorList!B12</f>
        <v>OcpIoutN</v>
      </c>
      <c r="D13" s="36">
        <v>1</v>
      </c>
      <c r="E13" s="10">
        <f t="shared" si="0"/>
        <v>0</v>
      </c>
      <c r="F13" s="6" t="str">
        <f ca="1">INDIRECT(ADDRESS(MATCH(C13,ErrorList!B:B,0),MATCH("Description",ErrorList!$1:$1,0),1,1,"ErrorList"),1)</f>
        <v>HW Iout negative OCP</v>
      </c>
      <c r="H13" s="4" t="s">
        <v>241</v>
      </c>
    </row>
    <row r="14" spans="1:9" x14ac:dyDescent="0.2">
      <c r="A14" s="48"/>
      <c r="B14" s="36">
        <v>12</v>
      </c>
      <c r="C14" s="6" t="str">
        <f>ErrorList!B13</f>
        <v>OvpVin</v>
      </c>
      <c r="D14" s="36">
        <v>1</v>
      </c>
      <c r="E14" s="10">
        <f t="shared" si="0"/>
        <v>0</v>
      </c>
      <c r="F14" s="6" t="str">
        <f ca="1">INDIRECT(ADDRESS(MATCH(C14,ErrorList!B:B,0),MATCH("Description",ErrorList!$1:$1,0),1,1,"ErrorList"),1)</f>
        <v>HW Vin OVP</v>
      </c>
      <c r="H14" s="4" t="s">
        <v>242</v>
      </c>
    </row>
    <row r="15" spans="1:9" x14ac:dyDescent="0.2">
      <c r="A15" s="48"/>
      <c r="B15" s="36">
        <v>13</v>
      </c>
      <c r="C15" s="6" t="str">
        <f>ErrorList!B14</f>
        <v>OcpCt</v>
      </c>
      <c r="D15" s="36">
        <v>1</v>
      </c>
      <c r="E15" s="10">
        <f t="shared" si="0"/>
        <v>0</v>
      </c>
      <c r="F15" s="6" t="str">
        <f ca="1">INDIRECT(ADDRESS(MATCH(C15,ErrorList!B:B,0),MATCH("Description",ErrorList!$1:$1,0),1,1,"ErrorList"),1)</f>
        <v>HW CT OCP</v>
      </c>
      <c r="H15" s="4" t="s">
        <v>243</v>
      </c>
    </row>
    <row r="16" spans="1:9" x14ac:dyDescent="0.2">
      <c r="A16" s="48"/>
      <c r="B16" s="36">
        <v>14</v>
      </c>
      <c r="C16" s="6" t="s">
        <v>76</v>
      </c>
      <c r="D16" s="36">
        <v>1</v>
      </c>
      <c r="E16" s="10">
        <f t="shared" si="0"/>
        <v>0</v>
      </c>
      <c r="F16" s="6" t="str">
        <f ca="1">INDIRECT(ADDRESS(MATCH(C16,ErrorList!B:B,0),MATCH("Description",ErrorList!$1:$1,0),1,1,"ErrorList"),1)</f>
        <v>Reserved</v>
      </c>
      <c r="H16" s="4" t="s">
        <v>244</v>
      </c>
    </row>
    <row r="17" spans="1:8" x14ac:dyDescent="0.2">
      <c r="A17" s="49"/>
      <c r="B17" s="36">
        <v>15</v>
      </c>
      <c r="C17" s="6" t="str">
        <f>ErrorList!B15</f>
        <v>HwVerError</v>
      </c>
      <c r="D17" s="36">
        <v>1</v>
      </c>
      <c r="E17" s="10">
        <f t="shared" si="0"/>
        <v>0</v>
      </c>
      <c r="F17" s="6" t="str">
        <f ca="1">INDIRECT(ADDRESS(MATCH(C17,ErrorList!B:B,0),MATCH("Description",ErrorList!$1:$1,0),1,1,"ErrorList"),1)</f>
        <v>Invalid HW version code</v>
      </c>
      <c r="H17" s="4" t="s">
        <v>278</v>
      </c>
    </row>
    <row r="18" spans="1:8" x14ac:dyDescent="0.2">
      <c r="A18" s="51" t="s">
        <v>29</v>
      </c>
      <c r="B18" s="36">
        <v>0</v>
      </c>
      <c r="C18" s="6" t="str">
        <f>ErrorList!B42</f>
        <v>BoostRampFin</v>
      </c>
      <c r="D18" s="36">
        <v>0</v>
      </c>
      <c r="E18" s="10">
        <f t="shared" ref="E18:E33" si="1">_xlfn.BITAND($I$4,POWER(2,B18))/POWER(2,B18)</f>
        <v>0</v>
      </c>
      <c r="F18" s="6" t="str">
        <f ca="1">INDIRECT(ADDRESS(MATCH(C18,ErrorList!B:B,0),MATCH("Description",ErrorList!$1:$1,0),1,1,"ErrorList"),1)</f>
        <v>Boost second ramp finish</v>
      </c>
      <c r="H18" s="4" t="s">
        <v>279</v>
      </c>
    </row>
    <row r="19" spans="1:8" x14ac:dyDescent="0.2">
      <c r="A19" s="51"/>
      <c r="B19" s="36">
        <v>1</v>
      </c>
      <c r="C19" s="6" t="str">
        <f>ErrorList!B43</f>
        <v>AutoDiagWait</v>
      </c>
      <c r="D19" s="36">
        <v>0</v>
      </c>
      <c r="E19" s="10">
        <f t="shared" si="1"/>
        <v>0</v>
      </c>
      <c r="F19" s="6" t="str">
        <f ca="1">INDIRECT(ADDRESS(MATCH(C19,ErrorList!B:B,0),MATCH("Description",ErrorList!$1:$1,0),1,1,"ErrorList"),1)</f>
        <v>AutoDiag not start yet</v>
      </c>
      <c r="H19" s="4" t="s">
        <v>280</v>
      </c>
    </row>
    <row r="20" spans="1:8" x14ac:dyDescent="0.2">
      <c r="A20" s="51"/>
      <c r="B20" s="36">
        <v>2</v>
      </c>
      <c r="C20" s="6" t="str">
        <f>ErrorList!B44</f>
        <v>AutoDiagNotFin</v>
      </c>
      <c r="D20" s="36">
        <v>0</v>
      </c>
      <c r="E20" s="10">
        <f t="shared" si="1"/>
        <v>0</v>
      </c>
      <c r="F20" s="6" t="str">
        <f ca="1">INDIRECT(ADDRESS(MATCH(C20,ErrorList!B:B,0),MATCH("Description",ErrorList!$1:$1,0),1,1,"ErrorList"),1)</f>
        <v>AutoDiag not finish yet</v>
      </c>
      <c r="H20" s="4" t="s">
        <v>281</v>
      </c>
    </row>
    <row r="21" spans="1:8" x14ac:dyDescent="0.2">
      <c r="A21" s="51"/>
      <c r="B21" s="36">
        <v>3</v>
      </c>
      <c r="C21" s="6" t="str">
        <f>ErrorList!B49</f>
        <v>BoostRampFail</v>
      </c>
      <c r="D21" s="36">
        <v>0</v>
      </c>
      <c r="E21" s="10">
        <f t="shared" si="1"/>
        <v>0</v>
      </c>
      <c r="F21" s="6" t="str">
        <f ca="1">INDIRECT(ADDRESS(MATCH(C21,ErrorList!B:B,0),MATCH("Description",ErrorList!$1:$1,0),1,1,"ErrorList"),1)</f>
        <v>Boost First Ramp Fail error</v>
      </c>
      <c r="H21" s="4" t="s">
        <v>288</v>
      </c>
    </row>
    <row r="22" spans="1:8" x14ac:dyDescent="0.2">
      <c r="A22" s="51"/>
      <c r="B22" s="36">
        <v>4</v>
      </c>
      <c r="C22" s="6" t="s">
        <v>76</v>
      </c>
      <c r="D22" s="36">
        <v>0</v>
      </c>
      <c r="E22" s="10">
        <f t="shared" si="1"/>
        <v>0</v>
      </c>
      <c r="F22" s="6" t="str">
        <f ca="1">INDIRECT(ADDRESS(MATCH(C22,ErrorList!B:B,0),MATCH("Description",ErrorList!$1:$1,0),1,1,"ErrorList"),1)</f>
        <v>Reserved</v>
      </c>
      <c r="H22" s="4" t="s">
        <v>289</v>
      </c>
    </row>
    <row r="23" spans="1:8" x14ac:dyDescent="0.2">
      <c r="A23" s="51"/>
      <c r="B23" s="36">
        <v>5</v>
      </c>
      <c r="C23" s="6" t="s">
        <v>76</v>
      </c>
      <c r="D23" s="36">
        <v>0</v>
      </c>
      <c r="E23" s="10">
        <f t="shared" si="1"/>
        <v>0</v>
      </c>
      <c r="F23" s="6" t="str">
        <f ca="1">INDIRECT(ADDRESS(MATCH(C23,ErrorList!B:B,0),MATCH("Description",ErrorList!$1:$1,0),1,1,"ErrorList"),1)</f>
        <v>Reserved</v>
      </c>
      <c r="H23" s="4" t="s">
        <v>296</v>
      </c>
    </row>
    <row r="24" spans="1:8" x14ac:dyDescent="0.2">
      <c r="A24" s="51"/>
      <c r="B24" s="36">
        <v>6</v>
      </c>
      <c r="C24" s="6" t="s">
        <v>76</v>
      </c>
      <c r="D24" s="36">
        <v>0</v>
      </c>
      <c r="E24" s="10">
        <f t="shared" si="1"/>
        <v>0</v>
      </c>
      <c r="F24" s="6" t="str">
        <f ca="1">INDIRECT(ADDRESS(MATCH(C24,ErrorList!B:B,0),MATCH("Description",ErrorList!$1:$1,0),1,1,"ErrorList"),1)</f>
        <v>Reserved</v>
      </c>
      <c r="H24" s="4" t="s">
        <v>297</v>
      </c>
    </row>
    <row r="25" spans="1:8" x14ac:dyDescent="0.2">
      <c r="A25" s="51"/>
      <c r="B25" s="36">
        <v>7</v>
      </c>
      <c r="C25" s="6" t="s">
        <v>76</v>
      </c>
      <c r="D25" s="36">
        <v>0</v>
      </c>
      <c r="E25" s="10">
        <f t="shared" si="1"/>
        <v>0</v>
      </c>
      <c r="F25" s="6" t="str">
        <f ca="1">INDIRECT(ADDRESS(MATCH(C25,ErrorList!B:B,0),MATCH("Description",ErrorList!$1:$1,0),1,1,"ErrorList"),1)</f>
        <v>Reserved</v>
      </c>
      <c r="H25" s="4" t="s">
        <v>298</v>
      </c>
    </row>
    <row r="26" spans="1:8" x14ac:dyDescent="0.2">
      <c r="A26" s="51"/>
      <c r="B26" s="36">
        <v>8</v>
      </c>
      <c r="C26" s="6" t="s">
        <v>76</v>
      </c>
      <c r="D26" s="36">
        <v>0</v>
      </c>
      <c r="E26" s="10">
        <f t="shared" si="1"/>
        <v>0</v>
      </c>
      <c r="F26" s="6" t="str">
        <f ca="1">INDIRECT(ADDRESS(MATCH(C26,ErrorList!B:B,0),MATCH("Description",ErrorList!$1:$1,0),1,1,"ErrorList"),1)</f>
        <v>Reserved</v>
      </c>
      <c r="H26" s="4" t="s">
        <v>299</v>
      </c>
    </row>
    <row r="27" spans="1:8" x14ac:dyDescent="0.2">
      <c r="A27" s="51"/>
      <c r="B27" s="36">
        <v>9</v>
      </c>
      <c r="C27" s="6" t="s">
        <v>76</v>
      </c>
      <c r="D27" s="36">
        <v>0</v>
      </c>
      <c r="E27" s="10">
        <f t="shared" si="1"/>
        <v>0</v>
      </c>
      <c r="F27" s="6" t="str">
        <f ca="1">INDIRECT(ADDRESS(MATCH(C27,ErrorList!B:B,0),MATCH("Description",ErrorList!$1:$1,0),1,1,"ErrorList"),1)</f>
        <v>Reserved</v>
      </c>
      <c r="H27" s="4" t="s">
        <v>300</v>
      </c>
    </row>
    <row r="28" spans="1:8" x14ac:dyDescent="0.2">
      <c r="A28" s="51"/>
      <c r="B28" s="36">
        <v>10</v>
      </c>
      <c r="C28" s="6" t="s">
        <v>76</v>
      </c>
      <c r="D28" s="36">
        <v>0</v>
      </c>
      <c r="E28" s="10">
        <f t="shared" si="1"/>
        <v>0</v>
      </c>
      <c r="F28" s="6" t="str">
        <f ca="1">INDIRECT(ADDRESS(MATCH(C28,ErrorList!B:B,0),MATCH("Description",ErrorList!$1:$1,0),1,1,"ErrorList"),1)</f>
        <v>Reserved</v>
      </c>
      <c r="H28" s="4" t="s">
        <v>301</v>
      </c>
    </row>
    <row r="29" spans="1:8" x14ac:dyDescent="0.2">
      <c r="A29" s="51"/>
      <c r="B29" s="36">
        <v>11</v>
      </c>
      <c r="C29" s="6" t="s">
        <v>76</v>
      </c>
      <c r="D29" s="36">
        <v>0</v>
      </c>
      <c r="E29" s="10">
        <f t="shared" si="1"/>
        <v>0</v>
      </c>
      <c r="F29" s="6" t="str">
        <f ca="1">INDIRECT(ADDRESS(MATCH(C29,ErrorList!B:B,0),MATCH("Description",ErrorList!$1:$1,0),1,1,"ErrorList"),1)</f>
        <v>Reserved</v>
      </c>
      <c r="H29" s="4" t="s">
        <v>302</v>
      </c>
    </row>
    <row r="30" spans="1:8" x14ac:dyDescent="0.2">
      <c r="A30" s="51"/>
      <c r="B30" s="36">
        <v>12</v>
      </c>
      <c r="C30" s="6" t="str">
        <f>ErrorList!B48</f>
        <v>DebugError3</v>
      </c>
      <c r="D30" s="36">
        <v>0</v>
      </c>
      <c r="E30" s="10">
        <f t="shared" si="1"/>
        <v>0</v>
      </c>
      <c r="F30" s="6" t="str">
        <f ca="1">INDIRECT(ADDRESS(MATCH(C30,ErrorList!B:B,0),MATCH("Description",ErrorList!$1:$1,0),1,1,"ErrorList"),1)</f>
        <v>Error bit for debug, no effect</v>
      </c>
    </row>
    <row r="31" spans="1:8" x14ac:dyDescent="0.2">
      <c r="A31" s="51"/>
      <c r="B31" s="36">
        <v>13</v>
      </c>
      <c r="C31" s="4" t="str">
        <f>ErrorList!B47</f>
        <v>DebugError2</v>
      </c>
      <c r="D31" s="38">
        <v>0</v>
      </c>
      <c r="E31" s="39">
        <f t="shared" si="1"/>
        <v>0</v>
      </c>
      <c r="F31" s="4" t="str">
        <f ca="1">INDIRECT(ADDRESS(MATCH(C31,ErrorList!B:B,0),MATCH("Description",ErrorList!$1:$1,0),1,1,"ErrorList"),1)</f>
        <v>CanE2E.RxErr[u16Index].CRC != 0</v>
      </c>
    </row>
    <row r="32" spans="1:8" x14ac:dyDescent="0.2">
      <c r="A32" s="51"/>
      <c r="B32" s="36">
        <v>14</v>
      </c>
      <c r="C32" s="4" t="str">
        <f>ErrorList!B46</f>
        <v>DebugError1</v>
      </c>
      <c r="D32" s="38">
        <v>0</v>
      </c>
      <c r="E32" s="39">
        <f t="shared" si="1"/>
        <v>0</v>
      </c>
      <c r="F32" s="4" t="str">
        <f ca="1">INDIRECT(ADDRESS(MATCH(C32,ErrorList!B:B,0),MATCH("Description",ErrorList!$1:$1,0),1,1,"ErrorList"),1)</f>
        <v>CanE2E.RxErr[u16Index].BZ != 0</v>
      </c>
    </row>
    <row r="33" spans="1:6" x14ac:dyDescent="0.2">
      <c r="A33" s="51"/>
      <c r="B33" s="36">
        <v>15</v>
      </c>
      <c r="C33" s="6" t="str">
        <f>ErrorList!B45</f>
        <v>DebugError0</v>
      </c>
      <c r="D33" s="36">
        <v>0</v>
      </c>
      <c r="E33" s="10">
        <f t="shared" si="1"/>
        <v>0</v>
      </c>
      <c r="F33" s="6" t="str">
        <f ca="1">INDIRECT(ADDRESS(MATCH(C33,ErrorList!B:B,0),MATCH("Description",ErrorList!$1:$1,0),1,1,"ErrorList"),1)</f>
        <v>CanRxFlags[u16Index].Timeout != 0</v>
      </c>
    </row>
    <row r="34" spans="1:6" x14ac:dyDescent="0.2">
      <c r="A34" s="51" t="s">
        <v>6</v>
      </c>
      <c r="B34" s="36">
        <v>0</v>
      </c>
      <c r="C34" s="6" t="str">
        <f>ErrorList!B16</f>
        <v>Vout16VHigh</v>
      </c>
      <c r="D34" s="36">
        <v>1</v>
      </c>
      <c r="E34" s="10">
        <f>IF($E$64=0,_xlfn.BITAND($I$5,POWER(2,B34))/POWER(2,B34),0)</f>
        <v>0</v>
      </c>
      <c r="F34" s="6" t="str">
        <f ca="1">INDIRECT(ADDRESS(MATCH(C34,ErrorList!B:B,0),MATCH("Description",ErrorList!$1:$1,0),1,1,"ErrorList"),1)</f>
        <v>SW Vout OVP16V</v>
      </c>
    </row>
    <row r="35" spans="1:6" x14ac:dyDescent="0.2">
      <c r="A35" s="51"/>
      <c r="B35" s="36">
        <v>1</v>
      </c>
      <c r="C35" s="6" t="str">
        <f>ErrorList!B20</f>
        <v>VoutErr1High</v>
      </c>
      <c r="D35" s="36">
        <v>1</v>
      </c>
      <c r="E35" s="10">
        <f t="shared" ref="E35:E49" si="2">IF($E$64=0,_xlfn.BITAND($I$5,POWER(2,B35))/POWER(2,B35),0)</f>
        <v>0</v>
      </c>
      <c r="F35" s="6" t="str">
        <f ca="1">INDIRECT(ADDRESS(MATCH(C35,ErrorList!B:B,0),MATCH("Description",ErrorList!$1:$1,0),1,1,"ErrorList"),1)</f>
        <v>SW Vout plausibility error (SG1)</v>
      </c>
    </row>
    <row r="36" spans="1:6" x14ac:dyDescent="0.2">
      <c r="A36" s="51"/>
      <c r="B36" s="36">
        <v>2</v>
      </c>
      <c r="C36" s="6" t="str">
        <f>ErrorList!B18</f>
        <v>Vout19VHigh</v>
      </c>
      <c r="D36" s="36">
        <v>0</v>
      </c>
      <c r="E36" s="10">
        <f t="shared" si="2"/>
        <v>0</v>
      </c>
      <c r="F36" s="6" t="str">
        <f ca="1">INDIRECT(ADDRESS(MATCH(C36,ErrorList!B:B,0),MATCH("Description",ErrorList!$1:$1,0),1,1,"ErrorList"),1)</f>
        <v>SW Vout OVP19V</v>
      </c>
    </row>
    <row r="37" spans="1:6" x14ac:dyDescent="0.2">
      <c r="A37" s="51"/>
      <c r="B37" s="36">
        <v>3</v>
      </c>
      <c r="C37" s="6" t="str">
        <f>ErrorList!B21</f>
        <v>VoutErr2High</v>
      </c>
      <c r="D37" s="36">
        <v>0</v>
      </c>
      <c r="E37" s="10">
        <f t="shared" si="2"/>
        <v>0</v>
      </c>
      <c r="F37" s="6" t="str">
        <f ca="1">INDIRECT(ADDRESS(MATCH(C37,ErrorList!B:B,0),MATCH("Description",ErrorList!$1:$1,0),1,1,"ErrorList"),1)</f>
        <v>SW Vout plausibility error (SG2)</v>
      </c>
    </row>
    <row r="38" spans="1:6" x14ac:dyDescent="0.2">
      <c r="A38" s="51"/>
      <c r="B38" s="36">
        <v>4</v>
      </c>
      <c r="C38" s="6" t="str">
        <f>ErrorList!B22</f>
        <v>IoutpHigh</v>
      </c>
      <c r="D38" s="36">
        <v>1</v>
      </c>
      <c r="E38" s="10">
        <f t="shared" si="2"/>
        <v>0</v>
      </c>
      <c r="F38" s="6" t="str">
        <f ca="1">INDIRECT(ADDRESS(MATCH(C38,ErrorList!B:B,0),MATCH("Description",ErrorList!$1:$1,0),1,1,"ErrorList"),1)</f>
        <v>SW Iout positive OCP</v>
      </c>
    </row>
    <row r="39" spans="1:6" x14ac:dyDescent="0.2">
      <c r="A39" s="51"/>
      <c r="B39" s="36">
        <v>5</v>
      </c>
      <c r="C39" s="6" t="str">
        <f>ErrorList!B23</f>
        <v>IoutnHigh</v>
      </c>
      <c r="D39" s="36">
        <v>1</v>
      </c>
      <c r="E39" s="10">
        <f t="shared" si="2"/>
        <v>0</v>
      </c>
      <c r="F39" s="6" t="str">
        <f ca="1">INDIRECT(ADDRESS(MATCH(C39,ErrorList!B:B,0),MATCH("Description",ErrorList!$1:$1,0),1,1,"ErrorList"),1)</f>
        <v>SW Iout negative OCP</v>
      </c>
    </row>
    <row r="40" spans="1:6" x14ac:dyDescent="0.2">
      <c r="A40" s="51"/>
      <c r="B40" s="36">
        <v>6</v>
      </c>
      <c r="C40" s="6" t="str">
        <f>ErrorList!B24</f>
        <v>VinHigh</v>
      </c>
      <c r="D40" s="36">
        <v>1</v>
      </c>
      <c r="E40" s="10">
        <f t="shared" si="2"/>
        <v>0</v>
      </c>
      <c r="F40" s="6" t="str">
        <f ca="1">INDIRECT(ADDRESS(MATCH(C40,ErrorList!B:B,0),MATCH("Description",ErrorList!$1:$1,0),1,1,"ErrorList"),1)</f>
        <v>SW Vin OVP</v>
      </c>
    </row>
    <row r="41" spans="1:6" x14ac:dyDescent="0.2">
      <c r="A41" s="51"/>
      <c r="B41" s="36">
        <v>7</v>
      </c>
      <c r="C41" s="6" t="str">
        <f>ErrorList!B25</f>
        <v>VinLow</v>
      </c>
      <c r="D41" s="36">
        <v>1</v>
      </c>
      <c r="E41" s="10">
        <f t="shared" si="2"/>
        <v>0</v>
      </c>
      <c r="F41" s="6" t="str">
        <f ca="1">INDIRECT(ADDRESS(MATCH(C41,ErrorList!B:B,0),MATCH("Description",ErrorList!$1:$1,0),1,1,"ErrorList"),1)</f>
        <v>SW Vin UVP</v>
      </c>
    </row>
    <row r="42" spans="1:6" x14ac:dyDescent="0.2">
      <c r="A42" s="51"/>
      <c r="B42" s="36">
        <v>8</v>
      </c>
      <c r="C42" s="6" t="str">
        <f>ErrorList!B26</f>
        <v>TempPriHigh</v>
      </c>
      <c r="D42" s="36">
        <v>1</v>
      </c>
      <c r="E42" s="10">
        <f t="shared" si="2"/>
        <v>0</v>
      </c>
      <c r="F42" s="6" t="str">
        <f ca="1">INDIRECT(ADDRESS(MATCH(C42,ErrorList!B:B,0),MATCH("Description",ErrorList!$1:$1,0),1,1,"ErrorList"),1)</f>
        <v>SW Primary OTP</v>
      </c>
    </row>
    <row r="43" spans="1:6" x14ac:dyDescent="0.2">
      <c r="A43" s="51"/>
      <c r="B43" s="36">
        <v>9</v>
      </c>
      <c r="C43" s="6" t="str">
        <f>ErrorList!B27</f>
        <v>TempSrAHigh</v>
      </c>
      <c r="D43" s="36">
        <v>1</v>
      </c>
      <c r="E43" s="10">
        <f t="shared" si="2"/>
        <v>0</v>
      </c>
      <c r="F43" s="6" t="str">
        <f ca="1">INDIRECT(ADDRESS(MATCH(C43,ErrorList!B:B,0),MATCH("Description",ErrorList!$1:$1,0),1,1,"ErrorList"),1)</f>
        <v>SW SrA OTP</v>
      </c>
    </row>
    <row r="44" spans="1:6" x14ac:dyDescent="0.2">
      <c r="A44" s="51"/>
      <c r="B44" s="36">
        <v>10</v>
      </c>
      <c r="C44" s="6" t="str">
        <f>ErrorList!B28</f>
        <v>TempSrBHigh</v>
      </c>
      <c r="D44" s="36">
        <v>1</v>
      </c>
      <c r="E44" s="10">
        <f t="shared" si="2"/>
        <v>0</v>
      </c>
      <c r="F44" s="6" t="str">
        <f ca="1">INDIRECT(ADDRESS(MATCH(C44,ErrorList!B:B,0),MATCH("Description",ErrorList!$1:$1,0),1,1,"ErrorList"),1)</f>
        <v>SW SrB OTP</v>
      </c>
    </row>
    <row r="45" spans="1:6" x14ac:dyDescent="0.2">
      <c r="A45" s="51"/>
      <c r="B45" s="36">
        <v>11</v>
      </c>
      <c r="C45" s="6" t="str">
        <f>ErrorList!B29</f>
        <v>VauxHigh</v>
      </c>
      <c r="D45" s="36">
        <v>1</v>
      </c>
      <c r="E45" s="10">
        <f t="shared" si="2"/>
        <v>0</v>
      </c>
      <c r="F45" s="6" t="str">
        <f ca="1">INDIRECT(ADDRESS(MATCH(C45,ErrorList!B:B,0),MATCH("Description",ErrorList!$1:$1,0),1,1,"ErrorList"),1)</f>
        <v>SW Vaux OVP</v>
      </c>
    </row>
    <row r="46" spans="1:6" x14ac:dyDescent="0.2">
      <c r="A46" s="51"/>
      <c r="B46" s="36">
        <v>12</v>
      </c>
      <c r="C46" s="6" t="str">
        <f>ErrorList!B30</f>
        <v>VauxLow</v>
      </c>
      <c r="D46" s="36">
        <v>1</v>
      </c>
      <c r="E46" s="10">
        <f t="shared" si="2"/>
        <v>0</v>
      </c>
      <c r="F46" s="6" t="str">
        <f ca="1">INDIRECT(ADDRESS(MATCH(C46,ErrorList!B:B,0),MATCH("Description",ErrorList!$1:$1,0),1,1,"ErrorList"),1)</f>
        <v>SW Vaux UVP</v>
      </c>
    </row>
    <row r="47" spans="1:6" x14ac:dyDescent="0.2">
      <c r="A47" s="51"/>
      <c r="B47" s="36">
        <v>13</v>
      </c>
      <c r="C47" s="6" t="str">
        <f>ErrorList!B31</f>
        <v>Vkl30Low</v>
      </c>
      <c r="D47" s="36">
        <v>1</v>
      </c>
      <c r="E47" s="10">
        <f t="shared" si="2"/>
        <v>0</v>
      </c>
      <c r="F47" s="6" t="str">
        <f ca="1">INDIRECT(ADDRESS(MATCH(C47,ErrorList!B:B,0),MATCH("Description",ErrorList!$1:$1,0),1,1,"ErrorList"),1)</f>
        <v>SW Vkl30 Low error</v>
      </c>
    </row>
    <row r="48" spans="1:6" x14ac:dyDescent="0.2">
      <c r="A48" s="51"/>
      <c r="B48" s="36">
        <v>14</v>
      </c>
      <c r="C48" s="6" t="str">
        <f>ErrorList!B51</f>
        <v>TempErrSrAB_High</v>
      </c>
      <c r="D48" s="36">
        <v>1</v>
      </c>
      <c r="E48" s="10">
        <f t="shared" si="2"/>
        <v>0</v>
      </c>
      <c r="F48" s="6" t="str">
        <f ca="1">INDIRECT(ADDRESS(MATCH(C48,ErrorList!B:B,0),MATCH("Description",ErrorList!$1:$1,0),1,1,"ErrorList"),1)</f>
        <v>SrA and SrB temp plausibility check</v>
      </c>
    </row>
    <row r="49" spans="1:6" x14ac:dyDescent="0.2">
      <c r="A49" s="51"/>
      <c r="B49" s="41">
        <v>14</v>
      </c>
      <c r="C49" s="6" t="str">
        <f>ErrorList!B52</f>
        <v>Iprotect_High</v>
      </c>
      <c r="D49" s="36">
        <v>1</v>
      </c>
      <c r="E49" s="10">
        <f t="shared" si="2"/>
        <v>0</v>
      </c>
      <c r="F49" s="6" t="str">
        <f ca="1">INDIRECT(ADDRESS(MATCH(C49,ErrorList!B:B,0),MATCH("Description",ErrorList!$1:$1,0),1,1,"ErrorList"),1)</f>
        <v xml:space="preserve">Protect current high </v>
      </c>
    </row>
    <row r="50" spans="1:6" x14ac:dyDescent="0.2">
      <c r="A50" s="51" t="s">
        <v>30</v>
      </c>
      <c r="B50" s="36">
        <v>0</v>
      </c>
      <c r="C50" s="6" t="str">
        <f>ErrorList!B32</f>
        <v>BuckVoltage</v>
      </c>
      <c r="D50" s="36">
        <v>1</v>
      </c>
      <c r="E50" s="10">
        <f t="shared" ref="E50:E65" si="3">_xlfn.BITAND($I$6,POWER(2,B50))/POWER(2,B50)</f>
        <v>0</v>
      </c>
      <c r="F50" s="6" t="str">
        <f ca="1">INDIRECT(ADDRESS(MATCH(C50,ErrorList!B:B,0),MATCH("Description",ErrorList!$1:$1,0),1,1,"ErrorList"),1)</f>
        <v>Buck Vin UVP and OVP</v>
      </c>
    </row>
    <row r="51" spans="1:6" x14ac:dyDescent="0.2">
      <c r="A51" s="51"/>
      <c r="B51" s="36">
        <v>1</v>
      </c>
      <c r="C51" s="6" t="str">
        <f>ErrorList!B33</f>
        <v>BuckTopology</v>
      </c>
      <c r="D51" s="36">
        <v>1</v>
      </c>
      <c r="E51" s="10">
        <f t="shared" si="3"/>
        <v>0</v>
      </c>
      <c r="F51" s="6" t="str">
        <f ca="1">INDIRECT(ADDRESS(MATCH(C51,ErrorList!B:B,0),MATCH("Description",ErrorList!$1:$1,0),1,1,"ErrorList"),1)</f>
        <v>Buck topology error</v>
      </c>
    </row>
    <row r="52" spans="1:6" x14ac:dyDescent="0.2">
      <c r="A52" s="51"/>
      <c r="B52" s="36">
        <v>2</v>
      </c>
      <c r="C52" s="6" t="str">
        <f>ErrorList!B35</f>
        <v>BuckPowerLow</v>
      </c>
      <c r="D52" s="36">
        <v>0</v>
      </c>
      <c r="E52" s="10">
        <f t="shared" si="3"/>
        <v>0</v>
      </c>
      <c r="F52" s="6" t="str">
        <f ca="1">INDIRECT(ADDRESS(MATCH(C52,ErrorList!B:B,0),MATCH("Description",ErrorList!$1:$1,0),1,1,"ErrorList"),1)</f>
        <v>Buck low power output</v>
      </c>
    </row>
    <row r="53" spans="1:6" x14ac:dyDescent="0.2">
      <c r="A53" s="51"/>
      <c r="B53" s="36">
        <v>3</v>
      </c>
      <c r="C53" s="6" t="str">
        <f>ErrorList!B50</f>
        <v>BuckVinShort</v>
      </c>
      <c r="D53" s="36">
        <v>1</v>
      </c>
      <c r="E53" s="10">
        <f t="shared" si="3"/>
        <v>0</v>
      </c>
      <c r="F53" s="6" t="str">
        <f ca="1">INDIRECT(ADDRESS(MATCH(C53,ErrorList!B:B,0),MATCH("Description",ErrorList!$1:$1,0),1,1,"ErrorList"),1)</f>
        <v>Buck HV drop fast</v>
      </c>
    </row>
    <row r="54" spans="1:6" x14ac:dyDescent="0.2">
      <c r="A54" s="51"/>
      <c r="B54" s="36">
        <v>4</v>
      </c>
      <c r="C54" s="6" t="s">
        <v>76</v>
      </c>
      <c r="D54" s="36">
        <v>1</v>
      </c>
      <c r="E54" s="10">
        <f t="shared" si="3"/>
        <v>0</v>
      </c>
      <c r="F54" s="6" t="str">
        <f ca="1">INDIRECT(ADDRESS(MATCH(C54,ErrorList!B:B,0),MATCH("Description",ErrorList!$1:$1,0),1,1,"ErrorList"),1)</f>
        <v>Reserved</v>
      </c>
    </row>
    <row r="55" spans="1:6" x14ac:dyDescent="0.2">
      <c r="A55" s="51"/>
      <c r="B55" s="36">
        <v>5</v>
      </c>
      <c r="C55" s="6" t="s">
        <v>76</v>
      </c>
      <c r="D55" s="36">
        <v>1</v>
      </c>
      <c r="E55" s="10">
        <f t="shared" si="3"/>
        <v>0</v>
      </c>
      <c r="F55" s="6" t="str">
        <f ca="1">INDIRECT(ADDRESS(MATCH(C55,ErrorList!B:B,0),MATCH("Description",ErrorList!$1:$1,0),1,1,"ErrorList"),1)</f>
        <v>Reserved</v>
      </c>
    </row>
    <row r="56" spans="1:6" x14ac:dyDescent="0.2">
      <c r="A56" s="51"/>
      <c r="B56" s="36">
        <v>6</v>
      </c>
      <c r="C56" s="6" t="s">
        <v>124</v>
      </c>
      <c r="D56" s="36">
        <v>1</v>
      </c>
      <c r="E56" s="10">
        <f t="shared" si="3"/>
        <v>0</v>
      </c>
      <c r="F56" s="6" t="str">
        <f ca="1">INDIRECT(ADDRESS(MATCH(C56,ErrorList!B:B,0),MATCH("Description",ErrorList!$1:$1,0),1,1,"ErrorList"),1)</f>
        <v>Reserved</v>
      </c>
    </row>
    <row r="57" spans="1:6" x14ac:dyDescent="0.2">
      <c r="A57" s="51"/>
      <c r="B57" s="36">
        <v>7</v>
      </c>
      <c r="C57" s="6" t="s">
        <v>76</v>
      </c>
      <c r="D57" s="36">
        <v>1</v>
      </c>
      <c r="E57" s="10">
        <f t="shared" si="3"/>
        <v>0</v>
      </c>
      <c r="F57" s="6" t="str">
        <f ca="1">INDIRECT(ADDRESS(MATCH(C57,ErrorList!B:B,0),MATCH("Description",ErrorList!$1:$1,0),1,1,"ErrorList"),1)</f>
        <v>Reserved</v>
      </c>
    </row>
    <row r="58" spans="1:6" x14ac:dyDescent="0.2">
      <c r="A58" s="51"/>
      <c r="B58" s="36">
        <v>8</v>
      </c>
      <c r="C58" s="6" t="str">
        <f>ErrorList!B36</f>
        <v>BoostVoutLimit</v>
      </c>
      <c r="D58" s="36">
        <v>1</v>
      </c>
      <c r="E58" s="10">
        <f t="shared" si="3"/>
        <v>0</v>
      </c>
      <c r="F58" s="6" t="str">
        <f ca="1">INDIRECT(ADDRESS(MATCH(C58,ErrorList!B:B,0),MATCH("Description",ErrorList!$1:$1,0),1,1,"ErrorList"),1)</f>
        <v>Boost Vout UVP</v>
      </c>
    </row>
    <row r="59" spans="1:6" x14ac:dyDescent="0.2">
      <c r="A59" s="51"/>
      <c r="B59" s="36">
        <v>9</v>
      </c>
      <c r="C59" s="6" t="str">
        <f>ErrorList!B37</f>
        <v>BoostVinShort</v>
      </c>
      <c r="D59" s="36">
        <v>1</v>
      </c>
      <c r="E59" s="10">
        <f t="shared" si="3"/>
        <v>0</v>
      </c>
      <c r="F59" s="6" t="str">
        <f ca="1">INDIRECT(ADDRESS(MATCH(C59,ErrorList!B:B,0),MATCH("Description",ErrorList!$1:$1,0),1,1,"ErrorList"),1)</f>
        <v>Boost Vin short error</v>
      </c>
    </row>
    <row r="60" spans="1:6" x14ac:dyDescent="0.2">
      <c r="A60" s="51"/>
      <c r="B60" s="36">
        <v>10</v>
      </c>
      <c r="C60" s="6" t="s">
        <v>76</v>
      </c>
      <c r="D60" s="36">
        <v>1</v>
      </c>
      <c r="E60" s="10">
        <f t="shared" si="3"/>
        <v>0</v>
      </c>
      <c r="F60" s="6" t="str">
        <f ca="1">INDIRECT(ADDRESS(MATCH(C60,ErrorList!B:B,0),MATCH("Description",ErrorList!$1:$1,0),1,1,"ErrorList"),1)</f>
        <v>Reserved</v>
      </c>
    </row>
    <row r="61" spans="1:6" x14ac:dyDescent="0.2">
      <c r="A61" s="51"/>
      <c r="B61" s="36">
        <v>11</v>
      </c>
      <c r="C61" s="6" t="s">
        <v>76</v>
      </c>
      <c r="D61" s="36">
        <v>1</v>
      </c>
      <c r="E61" s="10">
        <f t="shared" si="3"/>
        <v>0</v>
      </c>
      <c r="F61" s="6" t="str">
        <f ca="1">INDIRECT(ADDRESS(MATCH(C61,ErrorList!B:B,0),MATCH("Description",ErrorList!$1:$1,0),1,1,"ErrorList"),1)</f>
        <v>Reserved</v>
      </c>
    </row>
    <row r="62" spans="1:6" x14ac:dyDescent="0.2">
      <c r="A62" s="51"/>
      <c r="B62" s="36">
        <v>12</v>
      </c>
      <c r="C62" s="6" t="str">
        <f>ErrorList!B38</f>
        <v>FlybackShort</v>
      </c>
      <c r="D62" s="36">
        <v>1</v>
      </c>
      <c r="E62" s="10">
        <f t="shared" si="3"/>
        <v>0</v>
      </c>
      <c r="F62" s="6" t="str">
        <f ca="1">INDIRECT(ADDRESS(MATCH(C62,ErrorList!B:B,0),MATCH("Description",ErrorList!$1:$1,0),1,1,"ErrorList"),1)</f>
        <v>Flyback HV winding short</v>
      </c>
    </row>
    <row r="63" spans="1:6" x14ac:dyDescent="0.2">
      <c r="A63" s="51"/>
      <c r="B63" s="36">
        <v>13</v>
      </c>
      <c r="C63" s="6" t="str">
        <f>ErrorList!B39</f>
        <v>E2EError</v>
      </c>
      <c r="D63" s="36">
        <v>0</v>
      </c>
      <c r="E63" s="10">
        <f t="shared" si="3"/>
        <v>0</v>
      </c>
      <c r="F63" s="6" t="str">
        <f ca="1">INDIRECT(ADDRESS(MATCH(C63,ErrorList!B:B,0),MATCH("Description",ErrorList!$1:$1,0),1,1,"ErrorList"),1)</f>
        <v>CAN E2E failure</v>
      </c>
    </row>
    <row r="64" spans="1:6" x14ac:dyDescent="0.2">
      <c r="A64" s="51"/>
      <c r="B64" s="36">
        <v>14</v>
      </c>
      <c r="C64" s="6" t="str">
        <f>ErrorList!B40</f>
        <v>SbcError</v>
      </c>
      <c r="D64" s="36">
        <v>1</v>
      </c>
      <c r="E64" s="10">
        <f t="shared" si="3"/>
        <v>0</v>
      </c>
      <c r="F64" s="6" t="str">
        <f ca="1">INDIRECT(ADDRESS(MATCH(C64,ErrorList!B:B,0),MATCH("Description",ErrorList!$1:$1,0),1,1,"ErrorList"),1)</f>
        <v>SBC safety failure</v>
      </c>
    </row>
    <row r="65" spans="1:6" x14ac:dyDescent="0.2">
      <c r="A65" s="51"/>
      <c r="B65" s="36">
        <v>15</v>
      </c>
      <c r="C65" s="6" t="str">
        <f>ErrorList!B41</f>
        <v>DspError</v>
      </c>
      <c r="D65" s="36">
        <v>0</v>
      </c>
      <c r="E65" s="10">
        <f t="shared" si="3"/>
        <v>0</v>
      </c>
      <c r="F65" s="6" t="str">
        <f ca="1">INDIRECT(ADDRESS(MATCH(C65,ErrorList!B:B,0),MATCH("Description",ErrorList!$1:$1,0),1,1,"ErrorList"),1)</f>
        <v>DSP safety failure</v>
      </c>
    </row>
    <row r="66" spans="1:6" x14ac:dyDescent="0.2">
      <c r="A66" s="52" t="s">
        <v>245</v>
      </c>
      <c r="B66" s="36">
        <v>0</v>
      </c>
      <c r="C66" s="6" t="s">
        <v>246</v>
      </c>
      <c r="D66" s="36">
        <v>1</v>
      </c>
      <c r="E66" s="10">
        <f>IF($E$64=1,_xlfn.BITAND($I$5,POWER(2,B66))/POWER(2,B66),0)</f>
        <v>0</v>
      </c>
      <c r="F66" s="6" t="s">
        <v>260</v>
      </c>
    </row>
    <row r="67" spans="1:6" x14ac:dyDescent="0.2">
      <c r="A67" s="51"/>
      <c r="B67" s="36">
        <v>1</v>
      </c>
      <c r="C67" s="6" t="s">
        <v>247</v>
      </c>
      <c r="D67" s="36">
        <v>1</v>
      </c>
      <c r="E67" s="10">
        <f t="shared" ref="E67:E81" si="4">IF($E$64=1,_xlfn.BITAND($I$5,POWER(2,B67))/POWER(2,B67),0)</f>
        <v>0</v>
      </c>
      <c r="F67" s="6" t="s">
        <v>261</v>
      </c>
    </row>
    <row r="68" spans="1:6" x14ac:dyDescent="0.2">
      <c r="A68" s="51"/>
      <c r="B68" s="36">
        <v>2</v>
      </c>
      <c r="C68" s="6" t="s">
        <v>248</v>
      </c>
      <c r="D68" s="36">
        <v>1</v>
      </c>
      <c r="E68" s="10">
        <f t="shared" si="4"/>
        <v>0</v>
      </c>
      <c r="F68" s="6" t="s">
        <v>262</v>
      </c>
    </row>
    <row r="69" spans="1:6" x14ac:dyDescent="0.2">
      <c r="A69" s="51"/>
      <c r="B69" s="36">
        <v>3</v>
      </c>
      <c r="C69" s="6" t="s">
        <v>249</v>
      </c>
      <c r="D69" s="36">
        <v>1</v>
      </c>
      <c r="E69" s="10">
        <f t="shared" si="4"/>
        <v>0</v>
      </c>
      <c r="F69" s="6" t="s">
        <v>263</v>
      </c>
    </row>
    <row r="70" spans="1:6" x14ac:dyDescent="0.2">
      <c r="A70" s="51"/>
      <c r="B70" s="36">
        <v>4</v>
      </c>
      <c r="C70" s="6" t="s">
        <v>250</v>
      </c>
      <c r="D70" s="36">
        <v>1</v>
      </c>
      <c r="E70" s="10">
        <f t="shared" si="4"/>
        <v>0</v>
      </c>
      <c r="F70" s="6" t="s">
        <v>267</v>
      </c>
    </row>
    <row r="71" spans="1:6" x14ac:dyDescent="0.2">
      <c r="A71" s="51"/>
      <c r="B71" s="36">
        <v>5</v>
      </c>
      <c r="C71" s="6" t="s">
        <v>251</v>
      </c>
      <c r="D71" s="36">
        <v>1</v>
      </c>
      <c r="E71" s="10">
        <f t="shared" si="4"/>
        <v>0</v>
      </c>
      <c r="F71" s="6" t="s">
        <v>264</v>
      </c>
    </row>
    <row r="72" spans="1:6" x14ac:dyDescent="0.2">
      <c r="A72" s="51"/>
      <c r="B72" s="36">
        <v>6</v>
      </c>
      <c r="C72" s="6" t="s">
        <v>252</v>
      </c>
      <c r="D72" s="36">
        <v>1</v>
      </c>
      <c r="E72" s="10">
        <f t="shared" si="4"/>
        <v>0</v>
      </c>
      <c r="F72" s="6" t="s">
        <v>266</v>
      </c>
    </row>
    <row r="73" spans="1:6" x14ac:dyDescent="0.2">
      <c r="A73" s="51"/>
      <c r="B73" s="36">
        <v>7</v>
      </c>
      <c r="C73" s="6" t="s">
        <v>253</v>
      </c>
      <c r="D73" s="36">
        <v>1</v>
      </c>
      <c r="E73" s="10">
        <f t="shared" si="4"/>
        <v>0</v>
      </c>
      <c r="F73" s="6" t="s">
        <v>268</v>
      </c>
    </row>
    <row r="74" spans="1:6" x14ac:dyDescent="0.2">
      <c r="A74" s="51"/>
      <c r="B74" s="36">
        <v>8</v>
      </c>
      <c r="C74" s="6" t="s">
        <v>254</v>
      </c>
      <c r="D74" s="36">
        <v>1</v>
      </c>
      <c r="E74" s="10">
        <f t="shared" si="4"/>
        <v>0</v>
      </c>
      <c r="F74" s="6" t="s">
        <v>269</v>
      </c>
    </row>
    <row r="75" spans="1:6" x14ac:dyDescent="0.2">
      <c r="A75" s="51"/>
      <c r="B75" s="36">
        <v>9</v>
      </c>
      <c r="C75" s="6" t="s">
        <v>255</v>
      </c>
      <c r="D75" s="36">
        <v>1</v>
      </c>
      <c r="E75" s="10">
        <f t="shared" si="4"/>
        <v>0</v>
      </c>
      <c r="F75" s="6" t="s">
        <v>270</v>
      </c>
    </row>
    <row r="76" spans="1:6" x14ac:dyDescent="0.2">
      <c r="A76" s="51"/>
      <c r="B76" s="36">
        <v>10</v>
      </c>
      <c r="C76" s="6" t="s">
        <v>256</v>
      </c>
      <c r="D76" s="36">
        <v>1</v>
      </c>
      <c r="E76" s="10">
        <f t="shared" si="4"/>
        <v>0</v>
      </c>
      <c r="F76" s="6" t="s">
        <v>271</v>
      </c>
    </row>
    <row r="77" spans="1:6" x14ac:dyDescent="0.2">
      <c r="A77" s="51"/>
      <c r="B77" s="36">
        <v>11</v>
      </c>
      <c r="C77" s="6" t="s">
        <v>257</v>
      </c>
      <c r="D77" s="36">
        <v>1</v>
      </c>
      <c r="E77" s="10">
        <f t="shared" si="4"/>
        <v>0</v>
      </c>
      <c r="F77" s="6" t="s">
        <v>265</v>
      </c>
    </row>
    <row r="78" spans="1:6" x14ac:dyDescent="0.2">
      <c r="A78" s="51"/>
      <c r="B78" s="36">
        <v>12</v>
      </c>
      <c r="C78" s="6" t="s">
        <v>258</v>
      </c>
      <c r="D78" s="36">
        <v>1</v>
      </c>
      <c r="E78" s="10">
        <f t="shared" si="4"/>
        <v>0</v>
      </c>
      <c r="F78" s="6" t="s">
        <v>272</v>
      </c>
    </row>
    <row r="79" spans="1:6" x14ac:dyDescent="0.2">
      <c r="A79" s="51"/>
      <c r="B79" s="36">
        <v>13</v>
      </c>
      <c r="C79" s="6" t="s">
        <v>259</v>
      </c>
      <c r="D79" s="36">
        <v>1</v>
      </c>
      <c r="E79" s="10">
        <f t="shared" si="4"/>
        <v>0</v>
      </c>
      <c r="F79" s="6" t="s">
        <v>273</v>
      </c>
    </row>
    <row r="80" spans="1:6" x14ac:dyDescent="0.2">
      <c r="A80" s="51"/>
      <c r="B80" s="36">
        <v>14</v>
      </c>
      <c r="C80" s="6" t="s">
        <v>76</v>
      </c>
      <c r="D80" s="36">
        <v>1</v>
      </c>
      <c r="E80" s="10">
        <f t="shared" si="4"/>
        <v>0</v>
      </c>
      <c r="F80" s="6" t="str">
        <f ca="1">INDIRECT(ADDRESS(MATCH(C80,ErrorList!B:B,0),MATCH("Description",ErrorList!$1:$1,0),1,1,"ErrorList"),1)</f>
        <v>Reserved</v>
      </c>
    </row>
    <row r="81" spans="1:6" x14ac:dyDescent="0.2">
      <c r="A81" s="51"/>
      <c r="B81" s="36">
        <v>15</v>
      </c>
      <c r="C81" s="6" t="s">
        <v>76</v>
      </c>
      <c r="D81" s="36">
        <v>1</v>
      </c>
      <c r="E81" s="10">
        <f t="shared" si="4"/>
        <v>0</v>
      </c>
      <c r="F81" s="6" t="str">
        <f ca="1">INDIRECT(ADDRESS(MATCH(C81,ErrorList!B:B,0),MATCH("Description",ErrorList!$1:$1,0),1,1,"ErrorList"),1)</f>
        <v>Reserved</v>
      </c>
    </row>
    <row r="83" spans="1:6" ht="100.15" customHeight="1" x14ac:dyDescent="0.2">
      <c r="A83" s="45" t="s">
        <v>274</v>
      </c>
      <c r="B83" s="46"/>
      <c r="C83" s="46"/>
      <c r="D83" s="46"/>
      <c r="E83" s="46"/>
      <c r="F83" s="46"/>
    </row>
  </sheetData>
  <mergeCells count="7">
    <mergeCell ref="A83:F83"/>
    <mergeCell ref="A2:A17"/>
    <mergeCell ref="H2:I2"/>
    <mergeCell ref="A18:A33"/>
    <mergeCell ref="A34:A49"/>
    <mergeCell ref="A50:A65"/>
    <mergeCell ref="A66:A81"/>
  </mergeCells>
  <phoneticPr fontId="2" type="noConversion"/>
  <conditionalFormatting sqref="D2:D81">
    <cfRule type="cellIs" dxfId="34" priority="2" stopIfTrue="1" operator="equal">
      <formula>0</formula>
    </cfRule>
  </conditionalFormatting>
  <conditionalFormatting sqref="E2:E81">
    <cfRule type="cellIs" dxfId="33" priority="3" stopIfTrue="1" operator="equal">
      <formula>1</formula>
    </cfRule>
    <cfRule type="cellIs" dxfId="32" priority="4" stopIfTrue="1" operator="equal">
      <formula>0</formula>
    </cfRule>
  </conditionalFormatting>
  <conditionalFormatting sqref="B1:F81">
    <cfRule type="expression" dxfId="31" priority="1">
      <formula>EXACT(INDIRECT(ADDRESS(ROW(),3,1,1)),"Reserved")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zoomScaleNormal="100" workbookViewId="0"/>
  </sheetViews>
  <sheetFormatPr defaultColWidth="8.625" defaultRowHeight="15" x14ac:dyDescent="0.2"/>
  <cols>
    <col min="1" max="1" width="12.625" style="1" customWidth="1"/>
    <col min="2" max="2" width="5.625" style="34" customWidth="1"/>
    <col min="3" max="3" width="20.625" style="1" customWidth="1"/>
    <col min="4" max="5" width="5.625" style="34" customWidth="1"/>
    <col min="6" max="6" width="40.625" style="1" customWidth="1"/>
    <col min="7" max="7" width="8.625" style="1"/>
    <col min="8" max="8" width="15.625" style="1" customWidth="1"/>
    <col min="9" max="16384" width="8.625" style="1"/>
  </cols>
  <sheetData>
    <row r="1" spans="1:9" x14ac:dyDescent="0.2">
      <c r="A1" s="8" t="s">
        <v>0</v>
      </c>
      <c r="B1" s="8" t="s">
        <v>1</v>
      </c>
      <c r="C1" s="8" t="s">
        <v>2</v>
      </c>
      <c r="D1" s="8" t="s">
        <v>63</v>
      </c>
      <c r="E1" s="9" t="s">
        <v>3</v>
      </c>
      <c r="F1" s="8" t="s">
        <v>119</v>
      </c>
    </row>
    <row r="2" spans="1:9" x14ac:dyDescent="0.2">
      <c r="A2" s="47" t="s">
        <v>4</v>
      </c>
      <c r="B2" s="33">
        <v>0</v>
      </c>
      <c r="C2" s="6" t="str">
        <f>ErrorList!B2</f>
        <v>AutoDiagOvp16V</v>
      </c>
      <c r="D2" s="33">
        <v>0</v>
      </c>
      <c r="E2" s="10">
        <f t="shared" ref="E2:E17" si="0">_xlfn.BITAND($I$3,POWER(2,B2))/POWER(2,B2)</f>
        <v>0</v>
      </c>
      <c r="F2" s="6" t="str">
        <f ca="1">INDIRECT(ADDRESS(MATCH(C2,ErrorList!B:B,0),MATCH("Description",ErrorList!$1:$1,0),1,1,"ErrorList"),1)</f>
        <v>Vout OVP16V auto diagnostic fail</v>
      </c>
      <c r="H2" s="50" t="s">
        <v>93</v>
      </c>
      <c r="I2" s="50"/>
    </row>
    <row r="3" spans="1:9" x14ac:dyDescent="0.2">
      <c r="A3" s="48"/>
      <c r="B3" s="33">
        <v>1</v>
      </c>
      <c r="C3" s="6" t="str">
        <f>ErrorList!B3</f>
        <v>AutoDiagOvp19V</v>
      </c>
      <c r="D3" s="33">
        <v>0</v>
      </c>
      <c r="E3" s="10">
        <f t="shared" si="0"/>
        <v>0</v>
      </c>
      <c r="F3" s="6" t="str">
        <f ca="1">INDIRECT(ADDRESS(MATCH(C3,ErrorList!B:B,0),MATCH("Description",ErrorList!$1:$1,0),1,1,"ErrorList"),1)</f>
        <v>Vout OVP19V auto diagnostic fail</v>
      </c>
      <c r="H3" s="4" t="s">
        <v>36</v>
      </c>
      <c r="I3" s="4">
        <v>0</v>
      </c>
    </row>
    <row r="4" spans="1:9" x14ac:dyDescent="0.2">
      <c r="A4" s="48"/>
      <c r="B4" s="33">
        <v>2</v>
      </c>
      <c r="C4" s="6" t="str">
        <f>ErrorList!B4</f>
        <v>AutoDiagOtp</v>
      </c>
      <c r="D4" s="33">
        <v>0</v>
      </c>
      <c r="E4" s="10">
        <f t="shared" si="0"/>
        <v>0</v>
      </c>
      <c r="F4" s="6" t="str">
        <f ca="1">INDIRECT(ADDRESS(MATCH(C4,ErrorList!B:B,0),MATCH("Description",ErrorList!$1:$1,0),1,1,"ErrorList"),1)</f>
        <v>WaterOut OTP auto diagnostic fail</v>
      </c>
      <c r="H4" s="4" t="s">
        <v>38</v>
      </c>
      <c r="I4" s="4">
        <v>0</v>
      </c>
    </row>
    <row r="5" spans="1:9" x14ac:dyDescent="0.2">
      <c r="A5" s="48"/>
      <c r="B5" s="33">
        <v>3</v>
      </c>
      <c r="C5" s="6" t="str">
        <f>ErrorList!B5</f>
        <v>AutoDiagKL30</v>
      </c>
      <c r="D5" s="33">
        <v>0</v>
      </c>
      <c r="E5" s="10">
        <f t="shared" si="0"/>
        <v>0</v>
      </c>
      <c r="F5" s="6" t="str">
        <f ca="1">INDIRECT(ADDRESS(MATCH(C5,ErrorList!B:B,0),MATCH("Description",ErrorList!$1:$1,0),1,1,"ErrorList"),1)</f>
        <v>KL30 measurement test fail</v>
      </c>
      <c r="H5" s="4" t="s">
        <v>40</v>
      </c>
      <c r="I5" s="4">
        <v>0</v>
      </c>
    </row>
    <row r="6" spans="1:9" x14ac:dyDescent="0.2">
      <c r="A6" s="48"/>
      <c r="B6" s="33">
        <v>4</v>
      </c>
      <c r="C6" s="6" t="str">
        <f>ErrorList!B6</f>
        <v>FastTurnOff</v>
      </c>
      <c r="D6" s="33">
        <v>1</v>
      </c>
      <c r="E6" s="10">
        <f t="shared" si="0"/>
        <v>0</v>
      </c>
      <c r="F6" s="6" t="str">
        <f ca="1">INDIRECT(ADDRESS(MATCH(C6,ErrorList!B:B,0),MATCH("Description",ErrorList!$1:$1,0),1,1,"ErrorList"),1)</f>
        <v>COM fast turn off (ORU)</v>
      </c>
      <c r="H6" s="4" t="s">
        <v>42</v>
      </c>
      <c r="I6" s="4">
        <v>0</v>
      </c>
    </row>
    <row r="7" spans="1:9" x14ac:dyDescent="0.2">
      <c r="A7" s="48"/>
      <c r="B7" s="33">
        <v>5</v>
      </c>
      <c r="C7" s="6" t="str">
        <f>ErrorList!B7</f>
        <v>DrvPriOff</v>
      </c>
      <c r="D7" s="33">
        <v>0</v>
      </c>
      <c r="E7" s="10">
        <f t="shared" si="0"/>
        <v>0</v>
      </c>
      <c r="F7" s="6" t="str">
        <f ca="1">INDIRECT(ADDRESS(MATCH(C7,ErrorList!B:B,0),MATCH("Description",ErrorList!$1:$1,0),1,1,"ErrorList"),1)</f>
        <v>Primary driver turn off</v>
      </c>
    </row>
    <row r="8" spans="1:9" x14ac:dyDescent="0.2">
      <c r="A8" s="48"/>
      <c r="B8" s="33">
        <v>6</v>
      </c>
      <c r="C8" s="6" t="str">
        <f>ErrorList!B8</f>
        <v>DrvSrOff</v>
      </c>
      <c r="D8" s="33">
        <v>0</v>
      </c>
      <c r="E8" s="10">
        <f t="shared" si="0"/>
        <v>0</v>
      </c>
      <c r="F8" s="6" t="str">
        <f ca="1">INDIRECT(ADDRESS(MATCH(C8,ErrorList!B:B,0),MATCH("Description",ErrorList!$1:$1,0),1,1,"ErrorList"),1)</f>
        <v>Secondary driver turn off</v>
      </c>
      <c r="H8" s="4" t="s">
        <v>132</v>
      </c>
    </row>
    <row r="9" spans="1:9" x14ac:dyDescent="0.2">
      <c r="A9" s="48"/>
      <c r="B9" s="33">
        <v>7</v>
      </c>
      <c r="C9" s="6" t="s">
        <v>76</v>
      </c>
      <c r="D9" s="33">
        <v>1</v>
      </c>
      <c r="E9" s="10">
        <f t="shared" si="0"/>
        <v>0</v>
      </c>
      <c r="F9" s="6" t="str">
        <f ca="1">INDIRECT(ADDRESS(MATCH(C9,ErrorList!B:B,0),MATCH("Description",ErrorList!$1:$1,0),1,1,"ErrorList"),1)</f>
        <v>Reserved</v>
      </c>
      <c r="H9" s="4" t="s">
        <v>223</v>
      </c>
    </row>
    <row r="10" spans="1:9" x14ac:dyDescent="0.2">
      <c r="A10" s="48"/>
      <c r="B10" s="33">
        <v>8</v>
      </c>
      <c r="C10" s="6" t="str">
        <f>ErrorList!B9</f>
        <v>OvpVout16V</v>
      </c>
      <c r="D10" s="33">
        <v>1</v>
      </c>
      <c r="E10" s="10">
        <f t="shared" si="0"/>
        <v>0</v>
      </c>
      <c r="F10" s="6" t="str">
        <f ca="1">INDIRECT(ADDRESS(MATCH(C10,ErrorList!B:B,0),MATCH("Description",ErrorList!$1:$1,0),1,1,"ErrorList"),1)</f>
        <v>HW Vout OVP16V</v>
      </c>
      <c r="H10" s="4" t="s">
        <v>238</v>
      </c>
    </row>
    <row r="11" spans="1:9" x14ac:dyDescent="0.2">
      <c r="A11" s="48"/>
      <c r="B11" s="33">
        <v>9</v>
      </c>
      <c r="C11" s="6" t="str">
        <f>ErrorList!B10</f>
        <v>OvpVout19V</v>
      </c>
      <c r="D11" s="33">
        <v>0</v>
      </c>
      <c r="E11" s="10">
        <f t="shared" si="0"/>
        <v>0</v>
      </c>
      <c r="F11" s="6" t="str">
        <f ca="1">INDIRECT(ADDRESS(MATCH(C11,ErrorList!B:B,0),MATCH("Description",ErrorList!$1:$1,0),1,1,"ErrorList"),1)</f>
        <v>HW Vout OVP19V</v>
      </c>
      <c r="H11" s="4" t="s">
        <v>239</v>
      </c>
    </row>
    <row r="12" spans="1:9" x14ac:dyDescent="0.2">
      <c r="A12" s="48"/>
      <c r="B12" s="33">
        <v>10</v>
      </c>
      <c r="C12" s="6" t="str">
        <f>ErrorList!B11</f>
        <v>OcpIoutP</v>
      </c>
      <c r="D12" s="33">
        <v>1</v>
      </c>
      <c r="E12" s="10">
        <f t="shared" si="0"/>
        <v>0</v>
      </c>
      <c r="F12" s="6" t="str">
        <f ca="1">INDIRECT(ADDRESS(MATCH(C12,ErrorList!B:B,0),MATCH("Description",ErrorList!$1:$1,0),1,1,"ErrorList"),1)</f>
        <v>HW Iout positive OCP</v>
      </c>
      <c r="H12" s="4" t="s">
        <v>240</v>
      </c>
    </row>
    <row r="13" spans="1:9" x14ac:dyDescent="0.2">
      <c r="A13" s="48"/>
      <c r="B13" s="33">
        <v>11</v>
      </c>
      <c r="C13" s="6" t="str">
        <f>ErrorList!B12</f>
        <v>OcpIoutN</v>
      </c>
      <c r="D13" s="33">
        <v>1</v>
      </c>
      <c r="E13" s="10">
        <f t="shared" si="0"/>
        <v>0</v>
      </c>
      <c r="F13" s="6" t="str">
        <f ca="1">INDIRECT(ADDRESS(MATCH(C13,ErrorList!B:B,0),MATCH("Description",ErrorList!$1:$1,0),1,1,"ErrorList"),1)</f>
        <v>HW Iout negative OCP</v>
      </c>
      <c r="H13" s="4" t="s">
        <v>241</v>
      </c>
    </row>
    <row r="14" spans="1:9" x14ac:dyDescent="0.2">
      <c r="A14" s="48"/>
      <c r="B14" s="33">
        <v>12</v>
      </c>
      <c r="C14" s="6" t="str">
        <f>ErrorList!B13</f>
        <v>OvpVin</v>
      </c>
      <c r="D14" s="33">
        <v>1</v>
      </c>
      <c r="E14" s="10">
        <f t="shared" si="0"/>
        <v>0</v>
      </c>
      <c r="F14" s="6" t="str">
        <f ca="1">INDIRECT(ADDRESS(MATCH(C14,ErrorList!B:B,0),MATCH("Description",ErrorList!$1:$1,0),1,1,"ErrorList"),1)</f>
        <v>HW Vin OVP</v>
      </c>
      <c r="H14" s="4" t="s">
        <v>242</v>
      </c>
    </row>
    <row r="15" spans="1:9" x14ac:dyDescent="0.2">
      <c r="A15" s="48"/>
      <c r="B15" s="33">
        <v>13</v>
      </c>
      <c r="C15" s="6" t="str">
        <f>ErrorList!B14</f>
        <v>OcpCt</v>
      </c>
      <c r="D15" s="33">
        <v>1</v>
      </c>
      <c r="E15" s="10">
        <f t="shared" si="0"/>
        <v>0</v>
      </c>
      <c r="F15" s="6" t="str">
        <f ca="1">INDIRECT(ADDRESS(MATCH(C15,ErrorList!B:B,0),MATCH("Description",ErrorList!$1:$1,0),1,1,"ErrorList"),1)</f>
        <v>HW CT OCP</v>
      </c>
      <c r="H15" s="4" t="s">
        <v>243</v>
      </c>
    </row>
    <row r="16" spans="1:9" x14ac:dyDescent="0.2">
      <c r="A16" s="48"/>
      <c r="B16" s="33">
        <v>14</v>
      </c>
      <c r="C16" s="6" t="s">
        <v>76</v>
      </c>
      <c r="D16" s="33">
        <v>1</v>
      </c>
      <c r="E16" s="10">
        <f t="shared" si="0"/>
        <v>0</v>
      </c>
      <c r="F16" s="6" t="str">
        <f ca="1">INDIRECT(ADDRESS(MATCH(C16,ErrorList!B:B,0),MATCH("Description",ErrorList!$1:$1,0),1,1,"ErrorList"),1)</f>
        <v>Reserved</v>
      </c>
      <c r="H16" s="4" t="s">
        <v>244</v>
      </c>
    </row>
    <row r="17" spans="1:6" x14ac:dyDescent="0.2">
      <c r="A17" s="49"/>
      <c r="B17" s="33">
        <v>15</v>
      </c>
      <c r="C17" s="6" t="str">
        <f>ErrorList!B15</f>
        <v>HwVerError</v>
      </c>
      <c r="D17" s="33">
        <v>1</v>
      </c>
      <c r="E17" s="10">
        <f t="shared" si="0"/>
        <v>0</v>
      </c>
      <c r="F17" s="6" t="str">
        <f ca="1">INDIRECT(ADDRESS(MATCH(C17,ErrorList!B:B,0),MATCH("Description",ErrorList!$1:$1,0),1,1,"ErrorList"),1)</f>
        <v>Invalid HW version code</v>
      </c>
    </row>
    <row r="18" spans="1:6" x14ac:dyDescent="0.2">
      <c r="A18" s="51" t="s">
        <v>29</v>
      </c>
      <c r="B18" s="33">
        <v>0</v>
      </c>
      <c r="C18" s="6" t="str">
        <f>ErrorList!B42</f>
        <v>BoostRampFin</v>
      </c>
      <c r="D18" s="33">
        <v>0</v>
      </c>
      <c r="E18" s="10">
        <f t="shared" ref="E18:E33" si="1">_xlfn.BITAND($I$4,POWER(2,B18))/POWER(2,B18)</f>
        <v>0</v>
      </c>
      <c r="F18" s="6" t="str">
        <f ca="1">INDIRECT(ADDRESS(MATCH(C18,ErrorList!B:B,0),MATCH("Description",ErrorList!$1:$1,0),1,1,"ErrorList"),1)</f>
        <v>Boost second ramp finish</v>
      </c>
    </row>
    <row r="19" spans="1:6" x14ac:dyDescent="0.2">
      <c r="A19" s="51"/>
      <c r="B19" s="33">
        <v>1</v>
      </c>
      <c r="C19" s="6" t="str">
        <f>ErrorList!B43</f>
        <v>AutoDiagWait</v>
      </c>
      <c r="D19" s="33">
        <v>0</v>
      </c>
      <c r="E19" s="10">
        <f t="shared" si="1"/>
        <v>0</v>
      </c>
      <c r="F19" s="6" t="str">
        <f ca="1">INDIRECT(ADDRESS(MATCH(C19,ErrorList!B:B,0),MATCH("Description",ErrorList!$1:$1,0),1,1,"ErrorList"),1)</f>
        <v>AutoDiag not start yet</v>
      </c>
    </row>
    <row r="20" spans="1:6" x14ac:dyDescent="0.2">
      <c r="A20" s="51"/>
      <c r="B20" s="33">
        <v>2</v>
      </c>
      <c r="C20" s="6" t="str">
        <f>ErrorList!B44</f>
        <v>AutoDiagNotFin</v>
      </c>
      <c r="D20" s="33">
        <v>0</v>
      </c>
      <c r="E20" s="10">
        <f t="shared" si="1"/>
        <v>0</v>
      </c>
      <c r="F20" s="6" t="str">
        <f ca="1">INDIRECT(ADDRESS(MATCH(C20,ErrorList!B:B,0),MATCH("Description",ErrorList!$1:$1,0),1,1,"ErrorList"),1)</f>
        <v>AutoDiag not finish yet</v>
      </c>
    </row>
    <row r="21" spans="1:6" x14ac:dyDescent="0.2">
      <c r="A21" s="51"/>
      <c r="B21" s="33">
        <v>3</v>
      </c>
      <c r="C21" s="6" t="s">
        <v>76</v>
      </c>
      <c r="D21" s="35">
        <v>0</v>
      </c>
      <c r="E21" s="10">
        <f t="shared" si="1"/>
        <v>0</v>
      </c>
      <c r="F21" s="6" t="str">
        <f ca="1">INDIRECT(ADDRESS(MATCH(C21,ErrorList!B:B,0),MATCH("Description",ErrorList!$1:$1,0),1,1,"ErrorList"),1)</f>
        <v>Reserved</v>
      </c>
    </row>
    <row r="22" spans="1:6" x14ac:dyDescent="0.2">
      <c r="A22" s="51"/>
      <c r="B22" s="33">
        <v>4</v>
      </c>
      <c r="C22" s="6" t="s">
        <v>76</v>
      </c>
      <c r="D22" s="35">
        <v>0</v>
      </c>
      <c r="E22" s="10">
        <f t="shared" si="1"/>
        <v>0</v>
      </c>
      <c r="F22" s="6" t="str">
        <f ca="1">INDIRECT(ADDRESS(MATCH(C22,ErrorList!B:B,0),MATCH("Description",ErrorList!$1:$1,0),1,1,"ErrorList"),1)</f>
        <v>Reserved</v>
      </c>
    </row>
    <row r="23" spans="1:6" x14ac:dyDescent="0.2">
      <c r="A23" s="51"/>
      <c r="B23" s="33">
        <v>5</v>
      </c>
      <c r="C23" s="6" t="s">
        <v>76</v>
      </c>
      <c r="D23" s="35">
        <v>0</v>
      </c>
      <c r="E23" s="10">
        <f t="shared" si="1"/>
        <v>0</v>
      </c>
      <c r="F23" s="6" t="str">
        <f ca="1">INDIRECT(ADDRESS(MATCH(C23,ErrorList!B:B,0),MATCH("Description",ErrorList!$1:$1,0),1,1,"ErrorList"),1)</f>
        <v>Reserved</v>
      </c>
    </row>
    <row r="24" spans="1:6" x14ac:dyDescent="0.2">
      <c r="A24" s="51"/>
      <c r="B24" s="33">
        <v>6</v>
      </c>
      <c r="C24" s="6" t="s">
        <v>76</v>
      </c>
      <c r="D24" s="35">
        <v>0</v>
      </c>
      <c r="E24" s="10">
        <f t="shared" si="1"/>
        <v>0</v>
      </c>
      <c r="F24" s="6" t="str">
        <f ca="1">INDIRECT(ADDRESS(MATCH(C24,ErrorList!B:B,0),MATCH("Description",ErrorList!$1:$1,0),1,1,"ErrorList"),1)</f>
        <v>Reserved</v>
      </c>
    </row>
    <row r="25" spans="1:6" x14ac:dyDescent="0.2">
      <c r="A25" s="51"/>
      <c r="B25" s="33">
        <v>7</v>
      </c>
      <c r="C25" s="6" t="s">
        <v>76</v>
      </c>
      <c r="D25" s="35">
        <v>0</v>
      </c>
      <c r="E25" s="10">
        <f t="shared" si="1"/>
        <v>0</v>
      </c>
      <c r="F25" s="6" t="str">
        <f ca="1">INDIRECT(ADDRESS(MATCH(C25,ErrorList!B:B,0),MATCH("Description",ErrorList!$1:$1,0),1,1,"ErrorList"),1)</f>
        <v>Reserved</v>
      </c>
    </row>
    <row r="26" spans="1:6" x14ac:dyDescent="0.2">
      <c r="A26" s="51"/>
      <c r="B26" s="33">
        <v>8</v>
      </c>
      <c r="C26" s="6" t="s">
        <v>76</v>
      </c>
      <c r="D26" s="35">
        <v>0</v>
      </c>
      <c r="E26" s="10">
        <f t="shared" si="1"/>
        <v>0</v>
      </c>
      <c r="F26" s="6" t="str">
        <f ca="1">INDIRECT(ADDRESS(MATCH(C26,ErrorList!B:B,0),MATCH("Description",ErrorList!$1:$1,0),1,1,"ErrorList"),1)</f>
        <v>Reserved</v>
      </c>
    </row>
    <row r="27" spans="1:6" x14ac:dyDescent="0.2">
      <c r="A27" s="51"/>
      <c r="B27" s="33">
        <v>9</v>
      </c>
      <c r="C27" s="6" t="s">
        <v>76</v>
      </c>
      <c r="D27" s="35">
        <v>0</v>
      </c>
      <c r="E27" s="10">
        <f t="shared" si="1"/>
        <v>0</v>
      </c>
      <c r="F27" s="6" t="str">
        <f ca="1">INDIRECT(ADDRESS(MATCH(C27,ErrorList!B:B,0),MATCH("Description",ErrorList!$1:$1,0),1,1,"ErrorList"),1)</f>
        <v>Reserved</v>
      </c>
    </row>
    <row r="28" spans="1:6" x14ac:dyDescent="0.2">
      <c r="A28" s="51"/>
      <c r="B28" s="33">
        <v>10</v>
      </c>
      <c r="C28" s="6" t="s">
        <v>76</v>
      </c>
      <c r="D28" s="35">
        <v>0</v>
      </c>
      <c r="E28" s="10">
        <f t="shared" si="1"/>
        <v>0</v>
      </c>
      <c r="F28" s="6" t="str">
        <f ca="1">INDIRECT(ADDRESS(MATCH(C28,ErrorList!B:B,0),MATCH("Description",ErrorList!$1:$1,0),1,1,"ErrorList"),1)</f>
        <v>Reserved</v>
      </c>
    </row>
    <row r="29" spans="1:6" x14ac:dyDescent="0.2">
      <c r="A29" s="51"/>
      <c r="B29" s="33">
        <v>11</v>
      </c>
      <c r="C29" s="6" t="s">
        <v>76</v>
      </c>
      <c r="D29" s="35">
        <v>0</v>
      </c>
      <c r="E29" s="10">
        <f t="shared" si="1"/>
        <v>0</v>
      </c>
      <c r="F29" s="6" t="str">
        <f ca="1">INDIRECT(ADDRESS(MATCH(C29,ErrorList!B:B,0),MATCH("Description",ErrorList!$1:$1,0),1,1,"ErrorList"),1)</f>
        <v>Reserved</v>
      </c>
    </row>
    <row r="30" spans="1:6" x14ac:dyDescent="0.2">
      <c r="A30" s="51"/>
      <c r="B30" s="33">
        <v>12</v>
      </c>
      <c r="C30" s="6" t="str">
        <f>ErrorList!B48</f>
        <v>DebugError3</v>
      </c>
      <c r="D30" s="35">
        <v>0</v>
      </c>
      <c r="E30" s="10">
        <f t="shared" si="1"/>
        <v>0</v>
      </c>
      <c r="F30" s="6" t="str">
        <f ca="1">INDIRECT(ADDRESS(MATCH(C30,ErrorList!B:B,0),MATCH("Description",ErrorList!$1:$1,0),1,1,"ErrorList"),1)</f>
        <v>Error bit for debug, no effect</v>
      </c>
    </row>
    <row r="31" spans="1:6" x14ac:dyDescent="0.2">
      <c r="A31" s="51"/>
      <c r="B31" s="33">
        <v>13</v>
      </c>
      <c r="C31" s="6" t="str">
        <f>ErrorList!B47</f>
        <v>DebugError2</v>
      </c>
      <c r="D31" s="35">
        <v>0</v>
      </c>
      <c r="E31" s="10">
        <f t="shared" si="1"/>
        <v>0</v>
      </c>
      <c r="F31" s="6" t="str">
        <f ca="1">INDIRECT(ADDRESS(MATCH(C31,ErrorList!B:B,0),MATCH("Description",ErrorList!$1:$1,0),1,1,"ErrorList"),1)</f>
        <v>CanE2E.RxErr[u16Index].CRC != 0</v>
      </c>
    </row>
    <row r="32" spans="1:6" x14ac:dyDescent="0.2">
      <c r="A32" s="51"/>
      <c r="B32" s="33">
        <v>14</v>
      </c>
      <c r="C32" s="6" t="str">
        <f>ErrorList!B46</f>
        <v>DebugError1</v>
      </c>
      <c r="D32" s="35">
        <v>0</v>
      </c>
      <c r="E32" s="10">
        <f t="shared" si="1"/>
        <v>0</v>
      </c>
      <c r="F32" s="6" t="str">
        <f ca="1">INDIRECT(ADDRESS(MATCH(C32,ErrorList!B:B,0),MATCH("Description",ErrorList!$1:$1,0),1,1,"ErrorList"),1)</f>
        <v>CanE2E.RxErr[u16Index].BZ != 0</v>
      </c>
    </row>
    <row r="33" spans="1:6" x14ac:dyDescent="0.2">
      <c r="A33" s="51"/>
      <c r="B33" s="33">
        <v>15</v>
      </c>
      <c r="C33" s="6" t="str">
        <f>ErrorList!B45</f>
        <v>DebugError0</v>
      </c>
      <c r="D33" s="35">
        <v>0</v>
      </c>
      <c r="E33" s="10">
        <f t="shared" si="1"/>
        <v>0</v>
      </c>
      <c r="F33" s="6" t="str">
        <f ca="1">INDIRECT(ADDRESS(MATCH(C33,ErrorList!B:B,0),MATCH("Description",ErrorList!$1:$1,0),1,1,"ErrorList"),1)</f>
        <v>CanRxFlags[u16Index].Timeout != 0</v>
      </c>
    </row>
    <row r="34" spans="1:6" x14ac:dyDescent="0.2">
      <c r="A34" s="51" t="s">
        <v>6</v>
      </c>
      <c r="B34" s="33">
        <v>0</v>
      </c>
      <c r="C34" s="6" t="str">
        <f>ErrorList!B16</f>
        <v>Vout16VHigh</v>
      </c>
      <c r="D34" s="33">
        <v>1</v>
      </c>
      <c r="E34" s="10">
        <f t="shared" ref="E34:E49" si="2">_xlfn.BITAND($I$5,POWER(2,B34))/POWER(2,B34)</f>
        <v>0</v>
      </c>
      <c r="F34" s="6" t="str">
        <f ca="1">INDIRECT(ADDRESS(MATCH(C34,ErrorList!B:B,0),MATCH("Description",ErrorList!$1:$1,0),1,1,"ErrorList"),1)</f>
        <v>SW Vout OVP16V</v>
      </c>
    </row>
    <row r="35" spans="1:6" x14ac:dyDescent="0.2">
      <c r="A35" s="51"/>
      <c r="B35" s="33">
        <v>1</v>
      </c>
      <c r="C35" s="6" t="str">
        <f>ErrorList!B20</f>
        <v>VoutErr1High</v>
      </c>
      <c r="D35" s="33">
        <v>1</v>
      </c>
      <c r="E35" s="10">
        <f t="shared" si="2"/>
        <v>0</v>
      </c>
      <c r="F35" s="6" t="str">
        <f ca="1">INDIRECT(ADDRESS(MATCH(C35,ErrorList!B:B,0),MATCH("Description",ErrorList!$1:$1,0),1,1,"ErrorList"),1)</f>
        <v>SW Vout plausibility error (SG1)</v>
      </c>
    </row>
    <row r="36" spans="1:6" x14ac:dyDescent="0.2">
      <c r="A36" s="51"/>
      <c r="B36" s="33">
        <v>2</v>
      </c>
      <c r="C36" s="6" t="str">
        <f>ErrorList!B18</f>
        <v>Vout19VHigh</v>
      </c>
      <c r="D36" s="33">
        <v>0</v>
      </c>
      <c r="E36" s="10">
        <f t="shared" si="2"/>
        <v>0</v>
      </c>
      <c r="F36" s="6" t="str">
        <f ca="1">INDIRECT(ADDRESS(MATCH(C36,ErrorList!B:B,0),MATCH("Description",ErrorList!$1:$1,0),1,1,"ErrorList"),1)</f>
        <v>SW Vout OVP19V</v>
      </c>
    </row>
    <row r="37" spans="1:6" x14ac:dyDescent="0.2">
      <c r="A37" s="51"/>
      <c r="B37" s="33">
        <v>3</v>
      </c>
      <c r="C37" s="6" t="str">
        <f>ErrorList!B21</f>
        <v>VoutErr2High</v>
      </c>
      <c r="D37" s="33">
        <v>0</v>
      </c>
      <c r="E37" s="10">
        <f t="shared" si="2"/>
        <v>0</v>
      </c>
      <c r="F37" s="6" t="str">
        <f ca="1">INDIRECT(ADDRESS(MATCH(C37,ErrorList!B:B,0),MATCH("Description",ErrorList!$1:$1,0),1,1,"ErrorList"),1)</f>
        <v>SW Vout plausibility error (SG2)</v>
      </c>
    </row>
    <row r="38" spans="1:6" x14ac:dyDescent="0.2">
      <c r="A38" s="51"/>
      <c r="B38" s="33">
        <v>4</v>
      </c>
      <c r="C38" s="6" t="str">
        <f>ErrorList!B22</f>
        <v>IoutpHigh</v>
      </c>
      <c r="D38" s="33">
        <v>1</v>
      </c>
      <c r="E38" s="10">
        <f t="shared" si="2"/>
        <v>0</v>
      </c>
      <c r="F38" s="6" t="str">
        <f ca="1">INDIRECT(ADDRESS(MATCH(C38,ErrorList!B:B,0),MATCH("Description",ErrorList!$1:$1,0),1,1,"ErrorList"),1)</f>
        <v>SW Iout positive OCP</v>
      </c>
    </row>
    <row r="39" spans="1:6" x14ac:dyDescent="0.2">
      <c r="A39" s="51"/>
      <c r="B39" s="33">
        <v>5</v>
      </c>
      <c r="C39" s="6" t="str">
        <f>ErrorList!B23</f>
        <v>IoutnHigh</v>
      </c>
      <c r="D39" s="33">
        <v>1</v>
      </c>
      <c r="E39" s="10">
        <f t="shared" si="2"/>
        <v>0</v>
      </c>
      <c r="F39" s="6" t="str">
        <f ca="1">INDIRECT(ADDRESS(MATCH(C39,ErrorList!B:B,0),MATCH("Description",ErrorList!$1:$1,0),1,1,"ErrorList"),1)</f>
        <v>SW Iout negative OCP</v>
      </c>
    </row>
    <row r="40" spans="1:6" x14ac:dyDescent="0.2">
      <c r="A40" s="51"/>
      <c r="B40" s="33">
        <v>6</v>
      </c>
      <c r="C40" s="6" t="str">
        <f>ErrorList!B24</f>
        <v>VinHigh</v>
      </c>
      <c r="D40" s="33">
        <v>1</v>
      </c>
      <c r="E40" s="10">
        <f t="shared" si="2"/>
        <v>0</v>
      </c>
      <c r="F40" s="6" t="str">
        <f ca="1">INDIRECT(ADDRESS(MATCH(C40,ErrorList!B:B,0),MATCH("Description",ErrorList!$1:$1,0),1,1,"ErrorList"),1)</f>
        <v>SW Vin OVP</v>
      </c>
    </row>
    <row r="41" spans="1:6" x14ac:dyDescent="0.2">
      <c r="A41" s="51"/>
      <c r="B41" s="33">
        <v>7</v>
      </c>
      <c r="C41" s="6" t="str">
        <f>ErrorList!B25</f>
        <v>VinLow</v>
      </c>
      <c r="D41" s="33">
        <v>1</v>
      </c>
      <c r="E41" s="10">
        <f t="shared" si="2"/>
        <v>0</v>
      </c>
      <c r="F41" s="6" t="str">
        <f ca="1">INDIRECT(ADDRESS(MATCH(C41,ErrorList!B:B,0),MATCH("Description",ErrorList!$1:$1,0),1,1,"ErrorList"),1)</f>
        <v>SW Vin UVP</v>
      </c>
    </row>
    <row r="42" spans="1:6" x14ac:dyDescent="0.2">
      <c r="A42" s="51"/>
      <c r="B42" s="33">
        <v>8</v>
      </c>
      <c r="C42" s="6" t="str">
        <f>ErrorList!B26</f>
        <v>TempPriHigh</v>
      </c>
      <c r="D42" s="33">
        <v>1</v>
      </c>
      <c r="E42" s="10">
        <f t="shared" si="2"/>
        <v>0</v>
      </c>
      <c r="F42" s="6" t="str">
        <f ca="1">INDIRECT(ADDRESS(MATCH(C42,ErrorList!B:B,0),MATCH("Description",ErrorList!$1:$1,0),1,1,"ErrorList"),1)</f>
        <v>SW Primary OTP</v>
      </c>
    </row>
    <row r="43" spans="1:6" x14ac:dyDescent="0.2">
      <c r="A43" s="51"/>
      <c r="B43" s="33">
        <v>9</v>
      </c>
      <c r="C43" s="6" t="str">
        <f>ErrorList!B27</f>
        <v>TempSrAHigh</v>
      </c>
      <c r="D43" s="33">
        <v>1</v>
      </c>
      <c r="E43" s="10">
        <f t="shared" si="2"/>
        <v>0</v>
      </c>
      <c r="F43" s="6" t="str">
        <f ca="1">INDIRECT(ADDRESS(MATCH(C43,ErrorList!B:B,0),MATCH("Description",ErrorList!$1:$1,0),1,1,"ErrorList"),1)</f>
        <v>SW SrA OTP</v>
      </c>
    </row>
    <row r="44" spans="1:6" x14ac:dyDescent="0.2">
      <c r="A44" s="51"/>
      <c r="B44" s="33">
        <v>10</v>
      </c>
      <c r="C44" s="6" t="str">
        <f>ErrorList!B28</f>
        <v>TempSrBHigh</v>
      </c>
      <c r="D44" s="33">
        <v>1</v>
      </c>
      <c r="E44" s="10">
        <f t="shared" si="2"/>
        <v>0</v>
      </c>
      <c r="F44" s="6" t="str">
        <f ca="1">INDIRECT(ADDRESS(MATCH(C44,ErrorList!B:B,0),MATCH("Description",ErrorList!$1:$1,0),1,1,"ErrorList"),1)</f>
        <v>SW SrB OTP</v>
      </c>
    </row>
    <row r="45" spans="1:6" x14ac:dyDescent="0.2">
      <c r="A45" s="51"/>
      <c r="B45" s="33">
        <v>11</v>
      </c>
      <c r="C45" s="6" t="str">
        <f>ErrorList!B29</f>
        <v>VauxHigh</v>
      </c>
      <c r="D45" s="33">
        <v>1</v>
      </c>
      <c r="E45" s="10">
        <f t="shared" si="2"/>
        <v>0</v>
      </c>
      <c r="F45" s="6" t="str">
        <f ca="1">INDIRECT(ADDRESS(MATCH(C45,ErrorList!B:B,0),MATCH("Description",ErrorList!$1:$1,0),1,1,"ErrorList"),1)</f>
        <v>SW Vaux OVP</v>
      </c>
    </row>
    <row r="46" spans="1:6" x14ac:dyDescent="0.2">
      <c r="A46" s="51"/>
      <c r="B46" s="33">
        <v>12</v>
      </c>
      <c r="C46" s="6" t="str">
        <f>ErrorList!B30</f>
        <v>VauxLow</v>
      </c>
      <c r="D46" s="33">
        <v>1</v>
      </c>
      <c r="E46" s="10">
        <f t="shared" si="2"/>
        <v>0</v>
      </c>
      <c r="F46" s="6" t="str">
        <f ca="1">INDIRECT(ADDRESS(MATCH(C46,ErrorList!B:B,0),MATCH("Description",ErrorList!$1:$1,0),1,1,"ErrorList"),1)</f>
        <v>SW Vaux UVP</v>
      </c>
    </row>
    <row r="47" spans="1:6" x14ac:dyDescent="0.2">
      <c r="A47" s="51"/>
      <c r="B47" s="33">
        <v>13</v>
      </c>
      <c r="C47" s="6" t="s">
        <v>224</v>
      </c>
      <c r="D47" s="33">
        <v>1</v>
      </c>
      <c r="E47" s="10">
        <f t="shared" si="2"/>
        <v>0</v>
      </c>
      <c r="F47" s="6" t="str">
        <f ca="1">INDIRECT(ADDRESS(MATCH(C47,ErrorList!B:B,0),MATCH("Description",ErrorList!$1:$1,0),1,1,"ErrorList"),1)</f>
        <v>Reserved</v>
      </c>
    </row>
    <row r="48" spans="1:6" x14ac:dyDescent="0.2">
      <c r="A48" s="51"/>
      <c r="B48" s="33">
        <v>14</v>
      </c>
      <c r="C48" s="6" t="s">
        <v>76</v>
      </c>
      <c r="D48" s="33">
        <v>1</v>
      </c>
      <c r="E48" s="10">
        <f t="shared" si="2"/>
        <v>0</v>
      </c>
      <c r="F48" s="6" t="str">
        <f ca="1">INDIRECT(ADDRESS(MATCH(C48,ErrorList!B:B,0),MATCH("Description",ErrorList!$1:$1,0),1,1,"ErrorList"),1)</f>
        <v>Reserved</v>
      </c>
    </row>
    <row r="49" spans="1:6" x14ac:dyDescent="0.2">
      <c r="A49" s="51"/>
      <c r="B49" s="33">
        <v>15</v>
      </c>
      <c r="C49" s="6" t="s">
        <v>76</v>
      </c>
      <c r="D49" s="33">
        <v>1</v>
      </c>
      <c r="E49" s="10">
        <f t="shared" si="2"/>
        <v>0</v>
      </c>
      <c r="F49" s="6" t="str">
        <f ca="1">INDIRECT(ADDRESS(MATCH(C49,ErrorList!B:B,0),MATCH("Description",ErrorList!$1:$1,0),1,1,"ErrorList"),1)</f>
        <v>Reserved</v>
      </c>
    </row>
    <row r="50" spans="1:6" x14ac:dyDescent="0.2">
      <c r="A50" s="51" t="s">
        <v>30</v>
      </c>
      <c r="B50" s="33">
        <v>0</v>
      </c>
      <c r="C50" s="6" t="str">
        <f>ErrorList!B32</f>
        <v>BuckVoltage</v>
      </c>
      <c r="D50" s="33">
        <v>1</v>
      </c>
      <c r="E50" s="10">
        <f t="shared" ref="E50:E65" si="3">_xlfn.BITAND($I$6,POWER(2,B50))/POWER(2,B50)</f>
        <v>0</v>
      </c>
      <c r="F50" s="6" t="str">
        <f ca="1">INDIRECT(ADDRESS(MATCH(C50,ErrorList!B:B,0),MATCH("Description",ErrorList!$1:$1,0),1,1,"ErrorList"),1)</f>
        <v>Buck Vin UVP and OVP</v>
      </c>
    </row>
    <row r="51" spans="1:6" x14ac:dyDescent="0.2">
      <c r="A51" s="51"/>
      <c r="B51" s="33">
        <v>1</v>
      </c>
      <c r="C51" s="6" t="str">
        <f>ErrorList!B33</f>
        <v>BuckTopology</v>
      </c>
      <c r="D51" s="33">
        <v>1</v>
      </c>
      <c r="E51" s="10">
        <f t="shared" si="3"/>
        <v>0</v>
      </c>
      <c r="F51" s="6" t="str">
        <f ca="1">INDIRECT(ADDRESS(MATCH(C51,ErrorList!B:B,0),MATCH("Description",ErrorList!$1:$1,0),1,1,"ErrorList"),1)</f>
        <v>Buck topology error</v>
      </c>
    </row>
    <row r="52" spans="1:6" x14ac:dyDescent="0.2">
      <c r="A52" s="51"/>
      <c r="B52" s="33">
        <v>2</v>
      </c>
      <c r="C52" s="6" t="str">
        <f>ErrorList!B35</f>
        <v>BuckPowerLow</v>
      </c>
      <c r="D52" s="33">
        <v>0</v>
      </c>
      <c r="E52" s="10">
        <f t="shared" si="3"/>
        <v>0</v>
      </c>
      <c r="F52" s="6" t="str">
        <f ca="1">INDIRECT(ADDRESS(MATCH(C52,ErrorList!B:B,0),MATCH("Description",ErrorList!$1:$1,0),1,1,"ErrorList"),1)</f>
        <v>Buck low power output</v>
      </c>
    </row>
    <row r="53" spans="1:6" x14ac:dyDescent="0.2">
      <c r="A53" s="51"/>
      <c r="B53" s="33">
        <v>3</v>
      </c>
      <c r="C53" s="6" t="s">
        <v>76</v>
      </c>
      <c r="D53" s="33">
        <v>1</v>
      </c>
      <c r="E53" s="10">
        <f t="shared" si="3"/>
        <v>0</v>
      </c>
      <c r="F53" s="6" t="str">
        <f ca="1">INDIRECT(ADDRESS(MATCH(C53,ErrorList!B:B,0),MATCH("Description",ErrorList!$1:$1,0),1,1,"ErrorList"),1)</f>
        <v>Reserved</v>
      </c>
    </row>
    <row r="54" spans="1:6" x14ac:dyDescent="0.2">
      <c r="A54" s="51"/>
      <c r="B54" s="33">
        <v>4</v>
      </c>
      <c r="C54" s="6" t="s">
        <v>76</v>
      </c>
      <c r="D54" s="33">
        <v>1</v>
      </c>
      <c r="E54" s="10">
        <f t="shared" si="3"/>
        <v>0</v>
      </c>
      <c r="F54" s="6" t="str">
        <f ca="1">INDIRECT(ADDRESS(MATCH(C54,ErrorList!B:B,0),MATCH("Description",ErrorList!$1:$1,0),1,1,"ErrorList"),1)</f>
        <v>Reserved</v>
      </c>
    </row>
    <row r="55" spans="1:6" x14ac:dyDescent="0.2">
      <c r="A55" s="51"/>
      <c r="B55" s="33">
        <v>5</v>
      </c>
      <c r="C55" s="6" t="s">
        <v>76</v>
      </c>
      <c r="D55" s="33">
        <v>1</v>
      </c>
      <c r="E55" s="10">
        <f t="shared" si="3"/>
        <v>0</v>
      </c>
      <c r="F55" s="6" t="str">
        <f ca="1">INDIRECT(ADDRESS(MATCH(C55,ErrorList!B:B,0),MATCH("Description",ErrorList!$1:$1,0),1,1,"ErrorList"),1)</f>
        <v>Reserved</v>
      </c>
    </row>
    <row r="56" spans="1:6" x14ac:dyDescent="0.2">
      <c r="A56" s="51"/>
      <c r="B56" s="33">
        <v>6</v>
      </c>
      <c r="C56" s="6" t="s">
        <v>124</v>
      </c>
      <c r="D56" s="33">
        <v>1</v>
      </c>
      <c r="E56" s="10">
        <f t="shared" si="3"/>
        <v>0</v>
      </c>
      <c r="F56" s="6" t="str">
        <f ca="1">INDIRECT(ADDRESS(MATCH(C56,ErrorList!B:B,0),MATCH("Description",ErrorList!$1:$1,0),1,1,"ErrorList"),1)</f>
        <v>Reserved</v>
      </c>
    </row>
    <row r="57" spans="1:6" x14ac:dyDescent="0.2">
      <c r="A57" s="51"/>
      <c r="B57" s="33">
        <v>7</v>
      </c>
      <c r="C57" s="6" t="s">
        <v>76</v>
      </c>
      <c r="D57" s="33">
        <v>1</v>
      </c>
      <c r="E57" s="10">
        <f t="shared" si="3"/>
        <v>0</v>
      </c>
      <c r="F57" s="6" t="str">
        <f ca="1">INDIRECT(ADDRESS(MATCH(C57,ErrorList!B:B,0),MATCH("Description",ErrorList!$1:$1,0),1,1,"ErrorList"),1)</f>
        <v>Reserved</v>
      </c>
    </row>
    <row r="58" spans="1:6" x14ac:dyDescent="0.2">
      <c r="A58" s="51"/>
      <c r="B58" s="33">
        <v>8</v>
      </c>
      <c r="C58" s="6" t="str">
        <f>ErrorList!B36</f>
        <v>BoostVoutLimit</v>
      </c>
      <c r="D58" s="33">
        <v>1</v>
      </c>
      <c r="E58" s="10">
        <f t="shared" si="3"/>
        <v>0</v>
      </c>
      <c r="F58" s="6" t="str">
        <f ca="1">INDIRECT(ADDRESS(MATCH(C58,ErrorList!B:B,0),MATCH("Description",ErrorList!$1:$1,0),1,1,"ErrorList"),1)</f>
        <v>Boost Vout UVP</v>
      </c>
    </row>
    <row r="59" spans="1:6" x14ac:dyDescent="0.2">
      <c r="A59" s="51"/>
      <c r="B59" s="33">
        <v>9</v>
      </c>
      <c r="C59" s="6" t="str">
        <f>ErrorList!B37</f>
        <v>BoostVinShort</v>
      </c>
      <c r="D59" s="33">
        <v>1</v>
      </c>
      <c r="E59" s="10">
        <f t="shared" si="3"/>
        <v>0</v>
      </c>
      <c r="F59" s="6" t="str">
        <f ca="1">INDIRECT(ADDRESS(MATCH(C59,ErrorList!B:B,0),MATCH("Description",ErrorList!$1:$1,0),1,1,"ErrorList"),1)</f>
        <v>Boost Vin short error</v>
      </c>
    </row>
    <row r="60" spans="1:6" x14ac:dyDescent="0.2">
      <c r="A60" s="51"/>
      <c r="B60" s="33">
        <v>10</v>
      </c>
      <c r="C60" s="6" t="s">
        <v>76</v>
      </c>
      <c r="D60" s="33">
        <v>1</v>
      </c>
      <c r="E60" s="10">
        <f t="shared" si="3"/>
        <v>0</v>
      </c>
      <c r="F60" s="6" t="str">
        <f ca="1">INDIRECT(ADDRESS(MATCH(C60,ErrorList!B:B,0),MATCH("Description",ErrorList!$1:$1,0),1,1,"ErrorList"),1)</f>
        <v>Reserved</v>
      </c>
    </row>
    <row r="61" spans="1:6" x14ac:dyDescent="0.2">
      <c r="A61" s="51"/>
      <c r="B61" s="33">
        <v>11</v>
      </c>
      <c r="C61" s="6" t="s">
        <v>76</v>
      </c>
      <c r="D61" s="33">
        <v>1</v>
      </c>
      <c r="E61" s="10">
        <f t="shared" si="3"/>
        <v>0</v>
      </c>
      <c r="F61" s="6" t="str">
        <f ca="1">INDIRECT(ADDRESS(MATCH(C61,ErrorList!B:B,0),MATCH("Description",ErrorList!$1:$1,0),1,1,"ErrorList"),1)</f>
        <v>Reserved</v>
      </c>
    </row>
    <row r="62" spans="1:6" x14ac:dyDescent="0.2">
      <c r="A62" s="51"/>
      <c r="B62" s="33">
        <v>12</v>
      </c>
      <c r="C62" s="6" t="s">
        <v>76</v>
      </c>
      <c r="D62" s="33">
        <v>1</v>
      </c>
      <c r="E62" s="10">
        <f t="shared" si="3"/>
        <v>0</v>
      </c>
      <c r="F62" s="6" t="str">
        <f ca="1">INDIRECT(ADDRESS(MATCH(C62,ErrorList!B:B,0),MATCH("Description",ErrorList!$1:$1,0),1,1,"ErrorList"),1)</f>
        <v>Reserved</v>
      </c>
    </row>
    <row r="63" spans="1:6" x14ac:dyDescent="0.2">
      <c r="A63" s="51"/>
      <c r="B63" s="33">
        <v>13</v>
      </c>
      <c r="C63" s="6" t="str">
        <f>ErrorList!B39</f>
        <v>E2EError</v>
      </c>
      <c r="D63" s="33">
        <v>0</v>
      </c>
      <c r="E63" s="10">
        <f t="shared" si="3"/>
        <v>0</v>
      </c>
      <c r="F63" s="6" t="str">
        <f ca="1">INDIRECT(ADDRESS(MATCH(C63,ErrorList!B:B,0),MATCH("Description",ErrorList!$1:$1,0),1,1,"ErrorList"),1)</f>
        <v>CAN E2E failure</v>
      </c>
    </row>
    <row r="64" spans="1:6" x14ac:dyDescent="0.2">
      <c r="A64" s="51"/>
      <c r="B64" s="33">
        <v>14</v>
      </c>
      <c r="C64" s="6" t="str">
        <f>ErrorList!B40</f>
        <v>SbcError</v>
      </c>
      <c r="D64" s="33">
        <v>1</v>
      </c>
      <c r="E64" s="10">
        <f t="shared" si="3"/>
        <v>0</v>
      </c>
      <c r="F64" s="6" t="str">
        <f ca="1">INDIRECT(ADDRESS(MATCH(C64,ErrorList!B:B,0),MATCH("Description",ErrorList!$1:$1,0),1,1,"ErrorList"),1)</f>
        <v>SBC safety failure</v>
      </c>
    </row>
    <row r="65" spans="1:6" x14ac:dyDescent="0.2">
      <c r="A65" s="51"/>
      <c r="B65" s="33">
        <v>15</v>
      </c>
      <c r="C65" s="6" t="str">
        <f>ErrorList!B41</f>
        <v>DspError</v>
      </c>
      <c r="D65" s="33">
        <v>0</v>
      </c>
      <c r="E65" s="10">
        <f t="shared" si="3"/>
        <v>0</v>
      </c>
      <c r="F65" s="6" t="str">
        <f ca="1">INDIRECT(ADDRESS(MATCH(C65,ErrorList!B:B,0),MATCH("Description",ErrorList!$1:$1,0),1,1,"ErrorList"),1)</f>
        <v>DSP safety failure</v>
      </c>
    </row>
    <row r="67" spans="1:6" ht="100.15" customHeight="1" x14ac:dyDescent="0.2">
      <c r="A67" s="45" t="s">
        <v>232</v>
      </c>
      <c r="B67" s="46"/>
      <c r="C67" s="46"/>
      <c r="D67" s="46"/>
      <c r="E67" s="46"/>
      <c r="F67" s="46"/>
    </row>
  </sheetData>
  <mergeCells count="6">
    <mergeCell ref="A67:F67"/>
    <mergeCell ref="A2:A17"/>
    <mergeCell ref="H2:I2"/>
    <mergeCell ref="A18:A33"/>
    <mergeCell ref="A34:A49"/>
    <mergeCell ref="A50:A65"/>
  </mergeCells>
  <phoneticPr fontId="2" type="noConversion"/>
  <conditionalFormatting sqref="D2:D65">
    <cfRule type="cellIs" dxfId="30" priority="2" stopIfTrue="1" operator="equal">
      <formula>0</formula>
    </cfRule>
  </conditionalFormatting>
  <conditionalFormatting sqref="E2:E65">
    <cfRule type="cellIs" dxfId="29" priority="3" stopIfTrue="1" operator="equal">
      <formula>1</formula>
    </cfRule>
    <cfRule type="cellIs" dxfId="28" priority="4" stopIfTrue="1" operator="equal">
      <formula>0</formula>
    </cfRule>
  </conditionalFormatting>
  <conditionalFormatting sqref="B1:F65">
    <cfRule type="expression" dxfId="27" priority="1">
      <formula>EXACT(INDIRECT(ADDRESS(ROW(),3,1,1)),"Reserved")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zoomScaleNormal="100" workbookViewId="0"/>
  </sheetViews>
  <sheetFormatPr defaultColWidth="8.625" defaultRowHeight="15" x14ac:dyDescent="0.2"/>
  <cols>
    <col min="1" max="1" width="12.625" style="1" customWidth="1"/>
    <col min="2" max="2" width="5.625" style="30" customWidth="1"/>
    <col min="3" max="3" width="20.625" style="1" customWidth="1"/>
    <col min="4" max="5" width="5.625" style="30" customWidth="1"/>
    <col min="6" max="6" width="40.625" style="1" customWidth="1"/>
    <col min="7" max="7" width="8.625" style="1"/>
    <col min="8" max="8" width="15.625" style="1" customWidth="1"/>
    <col min="9" max="16384" width="8.625" style="1"/>
  </cols>
  <sheetData>
    <row r="1" spans="1:9" x14ac:dyDescent="0.2">
      <c r="A1" s="8" t="s">
        <v>0</v>
      </c>
      <c r="B1" s="8" t="s">
        <v>1</v>
      </c>
      <c r="C1" s="8" t="s">
        <v>2</v>
      </c>
      <c r="D1" s="8" t="s">
        <v>63</v>
      </c>
      <c r="E1" s="9" t="s">
        <v>3</v>
      </c>
      <c r="F1" s="8" t="s">
        <v>119</v>
      </c>
    </row>
    <row r="2" spans="1:9" x14ac:dyDescent="0.2">
      <c r="A2" s="47" t="s">
        <v>4</v>
      </c>
      <c r="B2" s="29">
        <v>0</v>
      </c>
      <c r="C2" s="6" t="str">
        <f>ErrorList!B2</f>
        <v>AutoDiagOvp16V</v>
      </c>
      <c r="D2" s="29">
        <v>0</v>
      </c>
      <c r="E2" s="10">
        <f t="shared" ref="E2:E17" si="0">_xlfn.BITAND($I$3,POWER(2,B2))/POWER(2,B2)</f>
        <v>0</v>
      </c>
      <c r="F2" s="6" t="str">
        <f ca="1">INDIRECT(ADDRESS(MATCH(C2,ErrorList!B:B,0),MATCH("Description",ErrorList!$1:$1,0),1,1,"ErrorList"),1)</f>
        <v>Vout OVP16V auto diagnostic fail</v>
      </c>
      <c r="H2" s="50" t="s">
        <v>93</v>
      </c>
      <c r="I2" s="50"/>
    </row>
    <row r="3" spans="1:9" x14ac:dyDescent="0.2">
      <c r="A3" s="48"/>
      <c r="B3" s="29">
        <v>1</v>
      </c>
      <c r="C3" s="6" t="str">
        <f>ErrorList!B3</f>
        <v>AutoDiagOvp19V</v>
      </c>
      <c r="D3" s="29">
        <v>0</v>
      </c>
      <c r="E3" s="10">
        <f t="shared" si="0"/>
        <v>0</v>
      </c>
      <c r="F3" s="6" t="str">
        <f ca="1">INDIRECT(ADDRESS(MATCH(C3,ErrorList!B:B,0),MATCH("Description",ErrorList!$1:$1,0),1,1,"ErrorList"),1)</f>
        <v>Vout OVP19V auto diagnostic fail</v>
      </c>
      <c r="H3" s="4" t="s">
        <v>36</v>
      </c>
      <c r="I3" s="4">
        <v>0</v>
      </c>
    </row>
    <row r="4" spans="1:9" x14ac:dyDescent="0.2">
      <c r="A4" s="48"/>
      <c r="B4" s="29">
        <v>2</v>
      </c>
      <c r="C4" s="6" t="str">
        <f>ErrorList!B4</f>
        <v>AutoDiagOtp</v>
      </c>
      <c r="D4" s="29">
        <v>0</v>
      </c>
      <c r="E4" s="10">
        <f t="shared" si="0"/>
        <v>0</v>
      </c>
      <c r="F4" s="6" t="str">
        <f ca="1">INDIRECT(ADDRESS(MATCH(C4,ErrorList!B:B,0),MATCH("Description",ErrorList!$1:$1,0),1,1,"ErrorList"),1)</f>
        <v>WaterOut OTP auto diagnostic fail</v>
      </c>
      <c r="H4" s="4" t="s">
        <v>38</v>
      </c>
      <c r="I4" s="4">
        <v>0</v>
      </c>
    </row>
    <row r="5" spans="1:9" x14ac:dyDescent="0.2">
      <c r="A5" s="48"/>
      <c r="B5" s="29">
        <v>3</v>
      </c>
      <c r="C5" s="6" t="str">
        <f>ErrorList!B5</f>
        <v>AutoDiagKL30</v>
      </c>
      <c r="D5" s="29">
        <v>0</v>
      </c>
      <c r="E5" s="10">
        <f t="shared" si="0"/>
        <v>0</v>
      </c>
      <c r="F5" s="6" t="str">
        <f ca="1">INDIRECT(ADDRESS(MATCH(C5,ErrorList!B:B,0),MATCH("Description",ErrorList!$1:$1,0),1,1,"ErrorList"),1)</f>
        <v>KL30 measurement test fail</v>
      </c>
      <c r="H5" s="4" t="s">
        <v>40</v>
      </c>
      <c r="I5" s="4">
        <v>0</v>
      </c>
    </row>
    <row r="6" spans="1:9" x14ac:dyDescent="0.2">
      <c r="A6" s="48"/>
      <c r="B6" s="29">
        <v>4</v>
      </c>
      <c r="C6" s="6" t="str">
        <f>ErrorList!B6</f>
        <v>FastTurnOff</v>
      </c>
      <c r="D6" s="29">
        <v>1</v>
      </c>
      <c r="E6" s="10">
        <f t="shared" si="0"/>
        <v>0</v>
      </c>
      <c r="F6" s="6" t="str">
        <f ca="1">INDIRECT(ADDRESS(MATCH(C6,ErrorList!B:B,0),MATCH("Description",ErrorList!$1:$1,0),1,1,"ErrorList"),1)</f>
        <v>COM fast turn off (ORU)</v>
      </c>
      <c r="H6" s="4" t="s">
        <v>42</v>
      </c>
      <c r="I6" s="4">
        <v>0</v>
      </c>
    </row>
    <row r="7" spans="1:9" x14ac:dyDescent="0.2">
      <c r="A7" s="48"/>
      <c r="B7" s="29">
        <v>5</v>
      </c>
      <c r="C7" s="6" t="str">
        <f>ErrorList!B7</f>
        <v>DrvPriOff</v>
      </c>
      <c r="D7" s="29">
        <v>0</v>
      </c>
      <c r="E7" s="10">
        <f t="shared" si="0"/>
        <v>0</v>
      </c>
      <c r="F7" s="6" t="str">
        <f ca="1">INDIRECT(ADDRESS(MATCH(C7,ErrorList!B:B,0),MATCH("Description",ErrorList!$1:$1,0),1,1,"ErrorList"),1)</f>
        <v>Primary driver turn off</v>
      </c>
    </row>
    <row r="8" spans="1:9" x14ac:dyDescent="0.2">
      <c r="A8" s="48"/>
      <c r="B8" s="29">
        <v>6</v>
      </c>
      <c r="C8" s="6" t="str">
        <f>ErrorList!B8</f>
        <v>DrvSrOff</v>
      </c>
      <c r="D8" s="29">
        <v>0</v>
      </c>
      <c r="E8" s="10">
        <f t="shared" si="0"/>
        <v>0</v>
      </c>
      <c r="F8" s="6" t="str">
        <f ca="1">INDIRECT(ADDRESS(MATCH(C8,ErrorList!B:B,0),MATCH("Description",ErrorList!$1:$1,0),1,1,"ErrorList"),1)</f>
        <v>Secondary driver turn off</v>
      </c>
      <c r="H8" s="4" t="s">
        <v>132</v>
      </c>
    </row>
    <row r="9" spans="1:9" x14ac:dyDescent="0.2">
      <c r="A9" s="48"/>
      <c r="B9" s="29">
        <v>7</v>
      </c>
      <c r="C9" s="6" t="s">
        <v>76</v>
      </c>
      <c r="D9" s="29">
        <v>1</v>
      </c>
      <c r="E9" s="10">
        <f t="shared" si="0"/>
        <v>0</v>
      </c>
      <c r="F9" s="6" t="str">
        <f ca="1">INDIRECT(ADDRESS(MATCH(C9,ErrorList!B:B,0),MATCH("Description",ErrorList!$1:$1,0),1,1,"ErrorList"),1)</f>
        <v>Reserved</v>
      </c>
      <c r="H9" s="4" t="s">
        <v>198</v>
      </c>
    </row>
    <row r="10" spans="1:9" x14ac:dyDescent="0.2">
      <c r="A10" s="48"/>
      <c r="B10" s="29">
        <v>8</v>
      </c>
      <c r="C10" s="6" t="str">
        <f>ErrorList!B9</f>
        <v>OvpVout16V</v>
      </c>
      <c r="D10" s="29">
        <v>1</v>
      </c>
      <c r="E10" s="10">
        <f t="shared" si="0"/>
        <v>0</v>
      </c>
      <c r="F10" s="6" t="str">
        <f ca="1">INDIRECT(ADDRESS(MATCH(C10,ErrorList!B:B,0),MATCH("Description",ErrorList!$1:$1,0),1,1,"ErrorList"),1)</f>
        <v>HW Vout OVP16V</v>
      </c>
      <c r="H10" s="4" t="s">
        <v>218</v>
      </c>
    </row>
    <row r="11" spans="1:9" x14ac:dyDescent="0.2">
      <c r="A11" s="48"/>
      <c r="B11" s="29">
        <v>9</v>
      </c>
      <c r="C11" s="6" t="str">
        <f>ErrorList!B10</f>
        <v>OvpVout19V</v>
      </c>
      <c r="D11" s="29">
        <v>0</v>
      </c>
      <c r="E11" s="10">
        <f t="shared" si="0"/>
        <v>0</v>
      </c>
      <c r="F11" s="6" t="str">
        <f ca="1">INDIRECT(ADDRESS(MATCH(C11,ErrorList!B:B,0),MATCH("Description",ErrorList!$1:$1,0),1,1,"ErrorList"),1)</f>
        <v>HW Vout OVP19V</v>
      </c>
      <c r="H11" s="4" t="s">
        <v>219</v>
      </c>
    </row>
    <row r="12" spans="1:9" x14ac:dyDescent="0.2">
      <c r="A12" s="48"/>
      <c r="B12" s="29">
        <v>10</v>
      </c>
      <c r="C12" s="6" t="str">
        <f>ErrorList!B11</f>
        <v>OcpIoutP</v>
      </c>
      <c r="D12" s="29">
        <v>1</v>
      </c>
      <c r="E12" s="10">
        <f t="shared" si="0"/>
        <v>0</v>
      </c>
      <c r="F12" s="6" t="str">
        <f ca="1">INDIRECT(ADDRESS(MATCH(C12,ErrorList!B:B,0),MATCH("Description",ErrorList!$1:$1,0),1,1,"ErrorList"),1)</f>
        <v>HW Iout positive OCP</v>
      </c>
      <c r="H12" s="4" t="s">
        <v>220</v>
      </c>
    </row>
    <row r="13" spans="1:9" x14ac:dyDescent="0.2">
      <c r="A13" s="48"/>
      <c r="B13" s="29">
        <v>11</v>
      </c>
      <c r="C13" s="6" t="str">
        <f>ErrorList!B12</f>
        <v>OcpIoutN</v>
      </c>
      <c r="D13" s="29">
        <v>1</v>
      </c>
      <c r="E13" s="10">
        <f t="shared" si="0"/>
        <v>0</v>
      </c>
      <c r="F13" s="6" t="str">
        <f ca="1">INDIRECT(ADDRESS(MATCH(C13,ErrorList!B:B,0),MATCH("Description",ErrorList!$1:$1,0),1,1,"ErrorList"),1)</f>
        <v>HW Iout negative OCP</v>
      </c>
      <c r="H13" s="4" t="s">
        <v>221</v>
      </c>
    </row>
    <row r="14" spans="1:9" x14ac:dyDescent="0.2">
      <c r="A14" s="48"/>
      <c r="B14" s="29">
        <v>12</v>
      </c>
      <c r="C14" s="6" t="str">
        <f>ErrorList!B13</f>
        <v>OvpVin</v>
      </c>
      <c r="D14" s="29">
        <v>1</v>
      </c>
      <c r="E14" s="10">
        <f t="shared" si="0"/>
        <v>0</v>
      </c>
      <c r="F14" s="6" t="str">
        <f ca="1">INDIRECT(ADDRESS(MATCH(C14,ErrorList!B:B,0),MATCH("Description",ErrorList!$1:$1,0),1,1,"ErrorList"),1)</f>
        <v>HW Vin OVP</v>
      </c>
      <c r="H14" s="4" t="s">
        <v>222</v>
      </c>
    </row>
    <row r="15" spans="1:9" x14ac:dyDescent="0.2">
      <c r="A15" s="48"/>
      <c r="B15" s="29">
        <v>13</v>
      </c>
      <c r="C15" s="6" t="str">
        <f>ErrorList!B14</f>
        <v>OcpCt</v>
      </c>
      <c r="D15" s="29">
        <v>1</v>
      </c>
      <c r="E15" s="10">
        <f t="shared" si="0"/>
        <v>0</v>
      </c>
      <c r="F15" s="6" t="str">
        <f ca="1">INDIRECT(ADDRESS(MATCH(C15,ErrorList!B:B,0),MATCH("Description",ErrorList!$1:$1,0),1,1,"ErrorList"),1)</f>
        <v>HW CT OCP</v>
      </c>
    </row>
    <row r="16" spans="1:9" x14ac:dyDescent="0.2">
      <c r="A16" s="48"/>
      <c r="B16" s="29">
        <v>14</v>
      </c>
      <c r="C16" s="6" t="s">
        <v>76</v>
      </c>
      <c r="D16" s="29">
        <v>1</v>
      </c>
      <c r="E16" s="10">
        <f t="shared" si="0"/>
        <v>0</v>
      </c>
      <c r="F16" s="6" t="str">
        <f ca="1">INDIRECT(ADDRESS(MATCH(C16,ErrorList!B:B,0),MATCH("Description",ErrorList!$1:$1,0),1,1,"ErrorList"),1)</f>
        <v>Reserved</v>
      </c>
    </row>
    <row r="17" spans="1:6" x14ac:dyDescent="0.2">
      <c r="A17" s="49"/>
      <c r="B17" s="29">
        <v>15</v>
      </c>
      <c r="C17" s="6" t="str">
        <f>ErrorList!B15</f>
        <v>HwVerError</v>
      </c>
      <c r="D17" s="29">
        <v>1</v>
      </c>
      <c r="E17" s="10">
        <f t="shared" si="0"/>
        <v>0</v>
      </c>
      <c r="F17" s="6" t="str">
        <f ca="1">INDIRECT(ADDRESS(MATCH(C17,ErrorList!B:B,0),MATCH("Description",ErrorList!$1:$1,0),1,1,"ErrorList"),1)</f>
        <v>Invalid HW version code</v>
      </c>
    </row>
    <row r="18" spans="1:6" x14ac:dyDescent="0.2">
      <c r="A18" s="51" t="s">
        <v>29</v>
      </c>
      <c r="B18" s="29">
        <v>0</v>
      </c>
      <c r="C18" s="6" t="str">
        <f>ErrorList!B42</f>
        <v>BoostRampFin</v>
      </c>
      <c r="D18" s="29">
        <v>0</v>
      </c>
      <c r="E18" s="10">
        <f t="shared" ref="E18:E33" si="1">_xlfn.BITAND($I$4,POWER(2,B18))/POWER(2,B18)</f>
        <v>0</v>
      </c>
      <c r="F18" s="6" t="str">
        <f ca="1">INDIRECT(ADDRESS(MATCH(C18,ErrorList!B:B,0),MATCH("Description",ErrorList!$1:$1,0),1,1,"ErrorList"),1)</f>
        <v>Boost second ramp finish</v>
      </c>
    </row>
    <row r="19" spans="1:6" x14ac:dyDescent="0.2">
      <c r="A19" s="51"/>
      <c r="B19" s="29">
        <v>1</v>
      </c>
      <c r="C19" s="6" t="s">
        <v>76</v>
      </c>
      <c r="D19" s="29">
        <v>1</v>
      </c>
      <c r="E19" s="10">
        <f t="shared" si="1"/>
        <v>0</v>
      </c>
      <c r="F19" s="6" t="str">
        <f ca="1">INDIRECT(ADDRESS(MATCH(C19,ErrorList!B:B,0),MATCH("Description",ErrorList!$1:$1,0),1,1,"ErrorList"),1)</f>
        <v>Reserved</v>
      </c>
    </row>
    <row r="20" spans="1:6" x14ac:dyDescent="0.2">
      <c r="A20" s="51"/>
      <c r="B20" s="29">
        <v>2</v>
      </c>
      <c r="C20" s="6" t="s">
        <v>76</v>
      </c>
      <c r="D20" s="29">
        <v>1</v>
      </c>
      <c r="E20" s="10">
        <f t="shared" si="1"/>
        <v>0</v>
      </c>
      <c r="F20" s="6" t="str">
        <f ca="1">INDIRECT(ADDRESS(MATCH(C20,ErrorList!B:B,0),MATCH("Description",ErrorList!$1:$1,0),1,1,"ErrorList"),1)</f>
        <v>Reserved</v>
      </c>
    </row>
    <row r="21" spans="1:6" x14ac:dyDescent="0.2">
      <c r="A21" s="51"/>
      <c r="B21" s="29">
        <v>3</v>
      </c>
      <c r="C21" s="6" t="s">
        <v>76</v>
      </c>
      <c r="D21" s="29">
        <v>1</v>
      </c>
      <c r="E21" s="10">
        <f t="shared" si="1"/>
        <v>0</v>
      </c>
      <c r="F21" s="6" t="str">
        <f ca="1">INDIRECT(ADDRESS(MATCH(C21,ErrorList!B:B,0),MATCH("Description",ErrorList!$1:$1,0),1,1,"ErrorList"),1)</f>
        <v>Reserved</v>
      </c>
    </row>
    <row r="22" spans="1:6" x14ac:dyDescent="0.2">
      <c r="A22" s="51"/>
      <c r="B22" s="29">
        <v>4</v>
      </c>
      <c r="C22" s="6" t="s">
        <v>76</v>
      </c>
      <c r="D22" s="29">
        <v>1</v>
      </c>
      <c r="E22" s="10">
        <f t="shared" si="1"/>
        <v>0</v>
      </c>
      <c r="F22" s="6" t="str">
        <f ca="1">INDIRECT(ADDRESS(MATCH(C22,ErrorList!B:B,0),MATCH("Description",ErrorList!$1:$1,0),1,1,"ErrorList"),1)</f>
        <v>Reserved</v>
      </c>
    </row>
    <row r="23" spans="1:6" x14ac:dyDescent="0.2">
      <c r="A23" s="51"/>
      <c r="B23" s="29">
        <v>5</v>
      </c>
      <c r="C23" s="6" t="s">
        <v>76</v>
      </c>
      <c r="D23" s="29">
        <v>1</v>
      </c>
      <c r="E23" s="10">
        <f t="shared" si="1"/>
        <v>0</v>
      </c>
      <c r="F23" s="6" t="str">
        <f ca="1">INDIRECT(ADDRESS(MATCH(C23,ErrorList!B:B,0),MATCH("Description",ErrorList!$1:$1,0),1,1,"ErrorList"),1)</f>
        <v>Reserved</v>
      </c>
    </row>
    <row r="24" spans="1:6" x14ac:dyDescent="0.2">
      <c r="A24" s="51"/>
      <c r="B24" s="29">
        <v>6</v>
      </c>
      <c r="C24" s="6" t="s">
        <v>76</v>
      </c>
      <c r="D24" s="29">
        <v>1</v>
      </c>
      <c r="E24" s="10">
        <f t="shared" si="1"/>
        <v>0</v>
      </c>
      <c r="F24" s="6" t="str">
        <f ca="1">INDIRECT(ADDRESS(MATCH(C24,ErrorList!B:B,0),MATCH("Description",ErrorList!$1:$1,0),1,1,"ErrorList"),1)</f>
        <v>Reserved</v>
      </c>
    </row>
    <row r="25" spans="1:6" x14ac:dyDescent="0.2">
      <c r="A25" s="51"/>
      <c r="B25" s="29">
        <v>7</v>
      </c>
      <c r="C25" s="6" t="s">
        <v>76</v>
      </c>
      <c r="D25" s="29">
        <v>1</v>
      </c>
      <c r="E25" s="10">
        <f t="shared" si="1"/>
        <v>0</v>
      </c>
      <c r="F25" s="6" t="str">
        <f ca="1">INDIRECT(ADDRESS(MATCH(C25,ErrorList!B:B,0),MATCH("Description",ErrorList!$1:$1,0),1,1,"ErrorList"),1)</f>
        <v>Reserved</v>
      </c>
    </row>
    <row r="26" spans="1:6" x14ac:dyDescent="0.2">
      <c r="A26" s="51"/>
      <c r="B26" s="29">
        <v>8</v>
      </c>
      <c r="C26" s="6" t="s">
        <v>76</v>
      </c>
      <c r="D26" s="29">
        <v>1</v>
      </c>
      <c r="E26" s="10">
        <f t="shared" si="1"/>
        <v>0</v>
      </c>
      <c r="F26" s="6" t="str">
        <f ca="1">INDIRECT(ADDRESS(MATCH(C26,ErrorList!B:B,0),MATCH("Description",ErrorList!$1:$1,0),1,1,"ErrorList"),1)</f>
        <v>Reserved</v>
      </c>
    </row>
    <row r="27" spans="1:6" x14ac:dyDescent="0.2">
      <c r="A27" s="51"/>
      <c r="B27" s="29">
        <v>9</v>
      </c>
      <c r="C27" s="6" t="s">
        <v>76</v>
      </c>
      <c r="D27" s="29">
        <v>1</v>
      </c>
      <c r="E27" s="10">
        <f t="shared" si="1"/>
        <v>0</v>
      </c>
      <c r="F27" s="6" t="str">
        <f ca="1">INDIRECT(ADDRESS(MATCH(C27,ErrorList!B:B,0),MATCH("Description",ErrorList!$1:$1,0),1,1,"ErrorList"),1)</f>
        <v>Reserved</v>
      </c>
    </row>
    <row r="28" spans="1:6" x14ac:dyDescent="0.2">
      <c r="A28" s="51"/>
      <c r="B28" s="29">
        <v>10</v>
      </c>
      <c r="C28" s="6" t="s">
        <v>76</v>
      </c>
      <c r="D28" s="29">
        <v>1</v>
      </c>
      <c r="E28" s="10">
        <f t="shared" si="1"/>
        <v>0</v>
      </c>
      <c r="F28" s="6" t="str">
        <f ca="1">INDIRECT(ADDRESS(MATCH(C28,ErrorList!B:B,0),MATCH("Description",ErrorList!$1:$1,0),1,1,"ErrorList"),1)</f>
        <v>Reserved</v>
      </c>
    </row>
    <row r="29" spans="1:6" x14ac:dyDescent="0.2">
      <c r="A29" s="51"/>
      <c r="B29" s="29">
        <v>11</v>
      </c>
      <c r="C29" s="6" t="s">
        <v>76</v>
      </c>
      <c r="D29" s="29">
        <v>1</v>
      </c>
      <c r="E29" s="10">
        <f t="shared" si="1"/>
        <v>0</v>
      </c>
      <c r="F29" s="6" t="str">
        <f ca="1">INDIRECT(ADDRESS(MATCH(C29,ErrorList!B:B,0),MATCH("Description",ErrorList!$1:$1,0),1,1,"ErrorList"),1)</f>
        <v>Reserved</v>
      </c>
    </row>
    <row r="30" spans="1:6" x14ac:dyDescent="0.2">
      <c r="A30" s="51"/>
      <c r="B30" s="29">
        <v>12</v>
      </c>
      <c r="C30" s="6" t="s">
        <v>76</v>
      </c>
      <c r="D30" s="29">
        <v>1</v>
      </c>
      <c r="E30" s="10">
        <f t="shared" si="1"/>
        <v>0</v>
      </c>
      <c r="F30" s="6" t="str">
        <f ca="1">INDIRECT(ADDRESS(MATCH(C30,ErrorList!B:B,0),MATCH("Description",ErrorList!$1:$1,0),1,1,"ErrorList"),1)</f>
        <v>Reserved</v>
      </c>
    </row>
    <row r="31" spans="1:6" x14ac:dyDescent="0.2">
      <c r="A31" s="51"/>
      <c r="B31" s="29">
        <v>13</v>
      </c>
      <c r="C31" s="6" t="s">
        <v>76</v>
      </c>
      <c r="D31" s="29">
        <v>1</v>
      </c>
      <c r="E31" s="10">
        <f t="shared" si="1"/>
        <v>0</v>
      </c>
      <c r="F31" s="6" t="str">
        <f ca="1">INDIRECT(ADDRESS(MATCH(C31,ErrorList!B:B,0),MATCH("Description",ErrorList!$1:$1,0),1,1,"ErrorList"),1)</f>
        <v>Reserved</v>
      </c>
    </row>
    <row r="32" spans="1:6" x14ac:dyDescent="0.2">
      <c r="A32" s="51"/>
      <c r="B32" s="29">
        <v>14</v>
      </c>
      <c r="C32" s="6" t="s">
        <v>76</v>
      </c>
      <c r="D32" s="29">
        <v>1</v>
      </c>
      <c r="E32" s="10">
        <f t="shared" si="1"/>
        <v>0</v>
      </c>
      <c r="F32" s="6" t="str">
        <f ca="1">INDIRECT(ADDRESS(MATCH(C32,ErrorList!B:B,0),MATCH("Description",ErrorList!$1:$1,0),1,1,"ErrorList"),1)</f>
        <v>Reserved</v>
      </c>
    </row>
    <row r="33" spans="1:6" x14ac:dyDescent="0.2">
      <c r="A33" s="51"/>
      <c r="B33" s="29">
        <v>15</v>
      </c>
      <c r="C33" s="6" t="s">
        <v>76</v>
      </c>
      <c r="D33" s="29">
        <v>1</v>
      </c>
      <c r="E33" s="10">
        <f t="shared" si="1"/>
        <v>0</v>
      </c>
      <c r="F33" s="6" t="str">
        <f ca="1">INDIRECT(ADDRESS(MATCH(C33,ErrorList!B:B,0),MATCH("Description",ErrorList!$1:$1,0),1,1,"ErrorList"),1)</f>
        <v>Reserved</v>
      </c>
    </row>
    <row r="34" spans="1:6" x14ac:dyDescent="0.2">
      <c r="A34" s="51" t="s">
        <v>6</v>
      </c>
      <c r="B34" s="29">
        <v>0</v>
      </c>
      <c r="C34" s="6" t="str">
        <f>ErrorList!B16</f>
        <v>Vout16VHigh</v>
      </c>
      <c r="D34" s="29">
        <v>1</v>
      </c>
      <c r="E34" s="10">
        <f t="shared" ref="E34:E49" si="2">_xlfn.BITAND($I$5,POWER(2,B34))/POWER(2,B34)</f>
        <v>0</v>
      </c>
      <c r="F34" s="6" t="str">
        <f ca="1">INDIRECT(ADDRESS(MATCH(C34,ErrorList!B:B,0),MATCH("Description",ErrorList!$1:$1,0),1,1,"ErrorList"),1)</f>
        <v>SW Vout OVP16V</v>
      </c>
    </row>
    <row r="35" spans="1:6" x14ac:dyDescent="0.2">
      <c r="A35" s="51"/>
      <c r="B35" s="29">
        <v>1</v>
      </c>
      <c r="C35" s="6" t="str">
        <f>ErrorList!B20</f>
        <v>VoutErr1High</v>
      </c>
      <c r="D35" s="29">
        <v>1</v>
      </c>
      <c r="E35" s="10">
        <f t="shared" si="2"/>
        <v>0</v>
      </c>
      <c r="F35" s="6" t="str">
        <f ca="1">INDIRECT(ADDRESS(MATCH(C35,ErrorList!B:B,0),MATCH("Description",ErrorList!$1:$1,0),1,1,"ErrorList"),1)</f>
        <v>SW Vout plausibility error (SG1)</v>
      </c>
    </row>
    <row r="36" spans="1:6" x14ac:dyDescent="0.2">
      <c r="A36" s="51"/>
      <c r="B36" s="29">
        <v>2</v>
      </c>
      <c r="C36" s="6" t="str">
        <f>ErrorList!B18</f>
        <v>Vout19VHigh</v>
      </c>
      <c r="D36" s="29">
        <v>0</v>
      </c>
      <c r="E36" s="10">
        <f t="shared" si="2"/>
        <v>0</v>
      </c>
      <c r="F36" s="6" t="str">
        <f ca="1">INDIRECT(ADDRESS(MATCH(C36,ErrorList!B:B,0),MATCH("Description",ErrorList!$1:$1,0),1,1,"ErrorList"),1)</f>
        <v>SW Vout OVP19V</v>
      </c>
    </row>
    <row r="37" spans="1:6" x14ac:dyDescent="0.2">
      <c r="A37" s="51"/>
      <c r="B37" s="29">
        <v>3</v>
      </c>
      <c r="C37" s="6" t="str">
        <f>ErrorList!B21</f>
        <v>VoutErr2High</v>
      </c>
      <c r="D37" s="29">
        <v>1</v>
      </c>
      <c r="E37" s="10">
        <f t="shared" si="2"/>
        <v>0</v>
      </c>
      <c r="F37" s="6" t="str">
        <f ca="1">INDIRECT(ADDRESS(MATCH(C37,ErrorList!B:B,0),MATCH("Description",ErrorList!$1:$1,0),1,1,"ErrorList"),1)</f>
        <v>SW Vout plausibility error (SG2)</v>
      </c>
    </row>
    <row r="38" spans="1:6" x14ac:dyDescent="0.2">
      <c r="A38" s="51"/>
      <c r="B38" s="29">
        <v>4</v>
      </c>
      <c r="C38" s="6" t="str">
        <f>ErrorList!B22</f>
        <v>IoutpHigh</v>
      </c>
      <c r="D38" s="29">
        <v>1</v>
      </c>
      <c r="E38" s="10">
        <f t="shared" si="2"/>
        <v>0</v>
      </c>
      <c r="F38" s="6" t="str">
        <f ca="1">INDIRECT(ADDRESS(MATCH(C38,ErrorList!B:B,0),MATCH("Description",ErrorList!$1:$1,0),1,1,"ErrorList"),1)</f>
        <v>SW Iout positive OCP</v>
      </c>
    </row>
    <row r="39" spans="1:6" x14ac:dyDescent="0.2">
      <c r="A39" s="51"/>
      <c r="B39" s="29">
        <v>5</v>
      </c>
      <c r="C39" s="6" t="str">
        <f>ErrorList!B23</f>
        <v>IoutnHigh</v>
      </c>
      <c r="D39" s="29">
        <v>1</v>
      </c>
      <c r="E39" s="10">
        <f t="shared" si="2"/>
        <v>0</v>
      </c>
      <c r="F39" s="6" t="str">
        <f ca="1">INDIRECT(ADDRESS(MATCH(C39,ErrorList!B:B,0),MATCH("Description",ErrorList!$1:$1,0),1,1,"ErrorList"),1)</f>
        <v>SW Iout negative OCP</v>
      </c>
    </row>
    <row r="40" spans="1:6" x14ac:dyDescent="0.2">
      <c r="A40" s="51"/>
      <c r="B40" s="29">
        <v>6</v>
      </c>
      <c r="C40" s="6" t="str">
        <f>ErrorList!B24</f>
        <v>VinHigh</v>
      </c>
      <c r="D40" s="29">
        <v>1</v>
      </c>
      <c r="E40" s="10">
        <f t="shared" si="2"/>
        <v>0</v>
      </c>
      <c r="F40" s="6" t="str">
        <f ca="1">INDIRECT(ADDRESS(MATCH(C40,ErrorList!B:B,0),MATCH("Description",ErrorList!$1:$1,0),1,1,"ErrorList"),1)</f>
        <v>SW Vin OVP</v>
      </c>
    </row>
    <row r="41" spans="1:6" x14ac:dyDescent="0.2">
      <c r="A41" s="51"/>
      <c r="B41" s="29">
        <v>7</v>
      </c>
      <c r="C41" s="6" t="str">
        <f>ErrorList!B25</f>
        <v>VinLow</v>
      </c>
      <c r="D41" s="29">
        <v>1</v>
      </c>
      <c r="E41" s="10">
        <f t="shared" si="2"/>
        <v>0</v>
      </c>
      <c r="F41" s="6" t="str">
        <f ca="1">INDIRECT(ADDRESS(MATCH(C41,ErrorList!B:B,0),MATCH("Description",ErrorList!$1:$1,0),1,1,"ErrorList"),1)</f>
        <v>SW Vin UVP</v>
      </c>
    </row>
    <row r="42" spans="1:6" x14ac:dyDescent="0.2">
      <c r="A42" s="51"/>
      <c r="B42" s="29">
        <v>8</v>
      </c>
      <c r="C42" s="6" t="str">
        <f>ErrorList!B26</f>
        <v>TempPriHigh</v>
      </c>
      <c r="D42" s="29">
        <v>1</v>
      </c>
      <c r="E42" s="10">
        <f t="shared" si="2"/>
        <v>0</v>
      </c>
      <c r="F42" s="6" t="str">
        <f ca="1">INDIRECT(ADDRESS(MATCH(C42,ErrorList!B:B,0),MATCH("Description",ErrorList!$1:$1,0),1,1,"ErrorList"),1)</f>
        <v>SW Primary OTP</v>
      </c>
    </row>
    <row r="43" spans="1:6" x14ac:dyDescent="0.2">
      <c r="A43" s="51"/>
      <c r="B43" s="29">
        <v>9</v>
      </c>
      <c r="C43" s="6" t="str">
        <f>ErrorList!B27</f>
        <v>TempSrAHigh</v>
      </c>
      <c r="D43" s="29">
        <v>1</v>
      </c>
      <c r="E43" s="10">
        <f t="shared" si="2"/>
        <v>0</v>
      </c>
      <c r="F43" s="6" t="str">
        <f ca="1">INDIRECT(ADDRESS(MATCH(C43,ErrorList!B:B,0),MATCH("Description",ErrorList!$1:$1,0),1,1,"ErrorList"),1)</f>
        <v>SW SrA OTP</v>
      </c>
    </row>
    <row r="44" spans="1:6" x14ac:dyDescent="0.2">
      <c r="A44" s="51"/>
      <c r="B44" s="29">
        <v>10</v>
      </c>
      <c r="C44" s="6" t="str">
        <f>ErrorList!B28</f>
        <v>TempSrBHigh</v>
      </c>
      <c r="D44" s="29">
        <v>1</v>
      </c>
      <c r="E44" s="10">
        <f t="shared" si="2"/>
        <v>0</v>
      </c>
      <c r="F44" s="6" t="str">
        <f ca="1">INDIRECT(ADDRESS(MATCH(C44,ErrorList!B:B,0),MATCH("Description",ErrorList!$1:$1,0),1,1,"ErrorList"),1)</f>
        <v>SW SrB OTP</v>
      </c>
    </row>
    <row r="45" spans="1:6" x14ac:dyDescent="0.2">
      <c r="A45" s="51"/>
      <c r="B45" s="29">
        <v>11</v>
      </c>
      <c r="C45" s="6" t="str">
        <f>ErrorList!B29</f>
        <v>VauxHigh</v>
      </c>
      <c r="D45" s="29">
        <v>1</v>
      </c>
      <c r="E45" s="10">
        <f t="shared" si="2"/>
        <v>0</v>
      </c>
      <c r="F45" s="6" t="str">
        <f ca="1">INDIRECT(ADDRESS(MATCH(C45,ErrorList!B:B,0),MATCH("Description",ErrorList!$1:$1,0),1,1,"ErrorList"),1)</f>
        <v>SW Vaux OVP</v>
      </c>
    </row>
    <row r="46" spans="1:6" x14ac:dyDescent="0.2">
      <c r="A46" s="51"/>
      <c r="B46" s="29">
        <v>12</v>
      </c>
      <c r="C46" s="6" t="str">
        <f>ErrorList!B30</f>
        <v>VauxLow</v>
      </c>
      <c r="D46" s="29">
        <v>1</v>
      </c>
      <c r="E46" s="10">
        <f t="shared" si="2"/>
        <v>0</v>
      </c>
      <c r="F46" s="6" t="str">
        <f ca="1">INDIRECT(ADDRESS(MATCH(C46,ErrorList!B:B,0),MATCH("Description",ErrorList!$1:$1,0),1,1,"ErrorList"),1)</f>
        <v>SW Vaux UVP</v>
      </c>
    </row>
    <row r="47" spans="1:6" x14ac:dyDescent="0.2">
      <c r="A47" s="51"/>
      <c r="B47" s="29">
        <v>13</v>
      </c>
      <c r="C47" s="6" t="str">
        <f>ErrorList!B31</f>
        <v>Vkl30Low</v>
      </c>
      <c r="D47" s="29">
        <v>1</v>
      </c>
      <c r="E47" s="10">
        <f t="shared" si="2"/>
        <v>0</v>
      </c>
      <c r="F47" s="6" t="str">
        <f ca="1">INDIRECT(ADDRESS(MATCH(C47,ErrorList!B:B,0),MATCH("Description",ErrorList!$1:$1,0),1,1,"ErrorList"),1)</f>
        <v>SW Vkl30 Low error</v>
      </c>
    </row>
    <row r="48" spans="1:6" x14ac:dyDescent="0.2">
      <c r="A48" s="51"/>
      <c r="B48" s="29">
        <v>14</v>
      </c>
      <c r="C48" s="6" t="s">
        <v>76</v>
      </c>
      <c r="D48" s="29">
        <v>1</v>
      </c>
      <c r="E48" s="10">
        <f t="shared" si="2"/>
        <v>0</v>
      </c>
      <c r="F48" s="6" t="str">
        <f ca="1">INDIRECT(ADDRESS(MATCH(C48,ErrorList!B:B,0),MATCH("Description",ErrorList!$1:$1,0),1,1,"ErrorList"),1)</f>
        <v>Reserved</v>
      </c>
    </row>
    <row r="49" spans="1:6" x14ac:dyDescent="0.2">
      <c r="A49" s="51"/>
      <c r="B49" s="29">
        <v>15</v>
      </c>
      <c r="C49" s="6" t="s">
        <v>76</v>
      </c>
      <c r="D49" s="29">
        <v>1</v>
      </c>
      <c r="E49" s="10">
        <f t="shared" si="2"/>
        <v>0</v>
      </c>
      <c r="F49" s="6" t="str">
        <f ca="1">INDIRECT(ADDRESS(MATCH(C49,ErrorList!B:B,0),MATCH("Description",ErrorList!$1:$1,0),1,1,"ErrorList"),1)</f>
        <v>Reserved</v>
      </c>
    </row>
    <row r="50" spans="1:6" x14ac:dyDescent="0.2">
      <c r="A50" s="51" t="s">
        <v>30</v>
      </c>
      <c r="B50" s="29">
        <v>0</v>
      </c>
      <c r="C50" s="6" t="str">
        <f>ErrorList!B32</f>
        <v>BuckVoltage</v>
      </c>
      <c r="D50" s="29">
        <v>1</v>
      </c>
      <c r="E50" s="10">
        <f t="shared" ref="E50:E65" si="3">_xlfn.BITAND($I$6,POWER(2,B50))/POWER(2,B50)</f>
        <v>0</v>
      </c>
      <c r="F50" s="6" t="str">
        <f ca="1">INDIRECT(ADDRESS(MATCH(C50,ErrorList!B:B,0),MATCH("Description",ErrorList!$1:$1,0),1,1,"ErrorList"),1)</f>
        <v>Buck Vin UVP and OVP</v>
      </c>
    </row>
    <row r="51" spans="1:6" x14ac:dyDescent="0.2">
      <c r="A51" s="51"/>
      <c r="B51" s="29">
        <v>1</v>
      </c>
      <c r="C51" s="6" t="str">
        <f>ErrorList!B33</f>
        <v>BuckTopology</v>
      </c>
      <c r="D51" s="29">
        <v>1</v>
      </c>
      <c r="E51" s="10">
        <f t="shared" si="3"/>
        <v>0</v>
      </c>
      <c r="F51" s="6" t="str">
        <f ca="1">INDIRECT(ADDRESS(MATCH(C51,ErrorList!B:B,0),MATCH("Description",ErrorList!$1:$1,0),1,1,"ErrorList"),1)</f>
        <v>Buck topology error</v>
      </c>
    </row>
    <row r="52" spans="1:6" x14ac:dyDescent="0.2">
      <c r="A52" s="51"/>
      <c r="B52" s="29">
        <v>2</v>
      </c>
      <c r="C52" s="6" t="str">
        <f>ErrorList!B35</f>
        <v>BuckPowerLow</v>
      </c>
      <c r="D52" s="29">
        <v>0</v>
      </c>
      <c r="E52" s="10">
        <f t="shared" si="3"/>
        <v>0</v>
      </c>
      <c r="F52" s="6" t="str">
        <f ca="1">INDIRECT(ADDRESS(MATCH(C52,ErrorList!B:B,0),MATCH("Description",ErrorList!$1:$1,0),1,1,"ErrorList"),1)</f>
        <v>Buck low power output</v>
      </c>
    </row>
    <row r="53" spans="1:6" x14ac:dyDescent="0.2">
      <c r="A53" s="51"/>
      <c r="B53" s="29">
        <v>3</v>
      </c>
      <c r="C53" s="6" t="s">
        <v>76</v>
      </c>
      <c r="D53" s="29">
        <v>1</v>
      </c>
      <c r="E53" s="10">
        <f t="shared" si="3"/>
        <v>0</v>
      </c>
      <c r="F53" s="6" t="str">
        <f ca="1">INDIRECT(ADDRESS(MATCH(C53,ErrorList!B:B,0),MATCH("Description",ErrorList!$1:$1,0),1,1,"ErrorList"),1)</f>
        <v>Reserved</v>
      </c>
    </row>
    <row r="54" spans="1:6" x14ac:dyDescent="0.2">
      <c r="A54" s="51"/>
      <c r="B54" s="29">
        <v>4</v>
      </c>
      <c r="C54" s="6" t="s">
        <v>76</v>
      </c>
      <c r="D54" s="29">
        <v>1</v>
      </c>
      <c r="E54" s="10">
        <f t="shared" si="3"/>
        <v>0</v>
      </c>
      <c r="F54" s="6" t="str">
        <f ca="1">INDIRECT(ADDRESS(MATCH(C54,ErrorList!B:B,0),MATCH("Description",ErrorList!$1:$1,0),1,1,"ErrorList"),1)</f>
        <v>Reserved</v>
      </c>
    </row>
    <row r="55" spans="1:6" x14ac:dyDescent="0.2">
      <c r="A55" s="51"/>
      <c r="B55" s="29">
        <v>5</v>
      </c>
      <c r="C55" s="6" t="s">
        <v>76</v>
      </c>
      <c r="D55" s="29">
        <v>1</v>
      </c>
      <c r="E55" s="10">
        <f t="shared" si="3"/>
        <v>0</v>
      </c>
      <c r="F55" s="6" t="str">
        <f ca="1">INDIRECT(ADDRESS(MATCH(C55,ErrorList!B:B,0),MATCH("Description",ErrorList!$1:$1,0),1,1,"ErrorList"),1)</f>
        <v>Reserved</v>
      </c>
    </row>
    <row r="56" spans="1:6" x14ac:dyDescent="0.2">
      <c r="A56" s="51"/>
      <c r="B56" s="29">
        <v>6</v>
      </c>
      <c r="C56" s="6" t="s">
        <v>124</v>
      </c>
      <c r="D56" s="29">
        <v>1</v>
      </c>
      <c r="E56" s="10">
        <f t="shared" si="3"/>
        <v>0</v>
      </c>
      <c r="F56" s="6" t="str">
        <f ca="1">INDIRECT(ADDRESS(MATCH(C56,ErrorList!B:B,0),MATCH("Description",ErrorList!$1:$1,0),1,1,"ErrorList"),1)</f>
        <v>Reserved</v>
      </c>
    </row>
    <row r="57" spans="1:6" x14ac:dyDescent="0.2">
      <c r="A57" s="51"/>
      <c r="B57" s="29">
        <v>7</v>
      </c>
      <c r="C57" s="6" t="s">
        <v>76</v>
      </c>
      <c r="D57" s="29">
        <v>1</v>
      </c>
      <c r="E57" s="10">
        <f t="shared" si="3"/>
        <v>0</v>
      </c>
      <c r="F57" s="6" t="str">
        <f ca="1">INDIRECT(ADDRESS(MATCH(C57,ErrorList!B:B,0),MATCH("Description",ErrorList!$1:$1,0),1,1,"ErrorList"),1)</f>
        <v>Reserved</v>
      </c>
    </row>
    <row r="58" spans="1:6" x14ac:dyDescent="0.2">
      <c r="A58" s="51"/>
      <c r="B58" s="29">
        <v>8</v>
      </c>
      <c r="C58" s="6" t="str">
        <f>ErrorList!B36</f>
        <v>BoostVoutLimit</v>
      </c>
      <c r="D58" s="29">
        <v>1</v>
      </c>
      <c r="E58" s="10">
        <f t="shared" si="3"/>
        <v>0</v>
      </c>
      <c r="F58" s="6" t="str">
        <f ca="1">INDIRECT(ADDRESS(MATCH(C58,ErrorList!B:B,0),MATCH("Description",ErrorList!$1:$1,0),1,1,"ErrorList"),1)</f>
        <v>Boost Vout UVP</v>
      </c>
    </row>
    <row r="59" spans="1:6" x14ac:dyDescent="0.2">
      <c r="A59" s="51"/>
      <c r="B59" s="29">
        <v>9</v>
      </c>
      <c r="C59" s="6" t="str">
        <f>ErrorList!B37</f>
        <v>BoostVinShort</v>
      </c>
      <c r="D59" s="29">
        <v>1</v>
      </c>
      <c r="E59" s="10">
        <f t="shared" si="3"/>
        <v>0</v>
      </c>
      <c r="F59" s="6" t="str">
        <f ca="1">INDIRECT(ADDRESS(MATCH(C59,ErrorList!B:B,0),MATCH("Description",ErrorList!$1:$1,0),1,1,"ErrorList"),1)</f>
        <v>Boost Vin short error</v>
      </c>
    </row>
    <row r="60" spans="1:6" x14ac:dyDescent="0.2">
      <c r="A60" s="51"/>
      <c r="B60" s="29">
        <v>10</v>
      </c>
      <c r="C60" s="6" t="s">
        <v>76</v>
      </c>
      <c r="D60" s="29">
        <v>1</v>
      </c>
      <c r="E60" s="10">
        <f t="shared" si="3"/>
        <v>0</v>
      </c>
      <c r="F60" s="6" t="str">
        <f ca="1">INDIRECT(ADDRESS(MATCH(C60,ErrorList!B:B,0),MATCH("Description",ErrorList!$1:$1,0),1,1,"ErrorList"),1)</f>
        <v>Reserved</v>
      </c>
    </row>
    <row r="61" spans="1:6" x14ac:dyDescent="0.2">
      <c r="A61" s="51"/>
      <c r="B61" s="29">
        <v>11</v>
      </c>
      <c r="C61" s="6" t="s">
        <v>76</v>
      </c>
      <c r="D61" s="29">
        <v>1</v>
      </c>
      <c r="E61" s="10">
        <f t="shared" si="3"/>
        <v>0</v>
      </c>
      <c r="F61" s="6" t="str">
        <f ca="1">INDIRECT(ADDRESS(MATCH(C61,ErrorList!B:B,0),MATCH("Description",ErrorList!$1:$1,0),1,1,"ErrorList"),1)</f>
        <v>Reserved</v>
      </c>
    </row>
    <row r="62" spans="1:6" x14ac:dyDescent="0.2">
      <c r="A62" s="51"/>
      <c r="B62" s="29">
        <v>12</v>
      </c>
      <c r="C62" s="6" t="s">
        <v>76</v>
      </c>
      <c r="D62" s="29">
        <v>1</v>
      </c>
      <c r="E62" s="10">
        <f t="shared" si="3"/>
        <v>0</v>
      </c>
      <c r="F62" s="6" t="str">
        <f ca="1">INDIRECT(ADDRESS(MATCH(C62,ErrorList!B:B,0),MATCH("Description",ErrorList!$1:$1,0),1,1,"ErrorList"),1)</f>
        <v>Reserved</v>
      </c>
    </row>
    <row r="63" spans="1:6" x14ac:dyDescent="0.2">
      <c r="A63" s="51"/>
      <c r="B63" s="29">
        <v>13</v>
      </c>
      <c r="C63" s="6" t="str">
        <f>ErrorList!B39</f>
        <v>E2EError</v>
      </c>
      <c r="D63" s="29">
        <v>0</v>
      </c>
      <c r="E63" s="10">
        <f t="shared" si="3"/>
        <v>0</v>
      </c>
      <c r="F63" s="6" t="str">
        <f ca="1">INDIRECT(ADDRESS(MATCH(C63,ErrorList!B:B,0),MATCH("Description",ErrorList!$1:$1,0),1,1,"ErrorList"),1)</f>
        <v>CAN E2E failure</v>
      </c>
    </row>
    <row r="64" spans="1:6" x14ac:dyDescent="0.2">
      <c r="A64" s="51"/>
      <c r="B64" s="29">
        <v>14</v>
      </c>
      <c r="C64" s="6" t="str">
        <f>ErrorList!B40</f>
        <v>SbcError</v>
      </c>
      <c r="D64" s="29">
        <v>1</v>
      </c>
      <c r="E64" s="10">
        <f t="shared" si="3"/>
        <v>0</v>
      </c>
      <c r="F64" s="6" t="str">
        <f ca="1">INDIRECT(ADDRESS(MATCH(C64,ErrorList!B:B,0),MATCH("Description",ErrorList!$1:$1,0),1,1,"ErrorList"),1)</f>
        <v>SBC safety failure</v>
      </c>
    </row>
    <row r="65" spans="1:6" x14ac:dyDescent="0.2">
      <c r="A65" s="51"/>
      <c r="B65" s="29">
        <v>15</v>
      </c>
      <c r="C65" s="6" t="str">
        <f>ErrorList!B41</f>
        <v>DspError</v>
      </c>
      <c r="D65" s="29">
        <v>0</v>
      </c>
      <c r="E65" s="10">
        <f t="shared" si="3"/>
        <v>0</v>
      </c>
      <c r="F65" s="6" t="str">
        <f ca="1">INDIRECT(ADDRESS(MATCH(C65,ErrorList!B:B,0),MATCH("Description",ErrorList!$1:$1,0),1,1,"ErrorList"),1)</f>
        <v>DSP safety failure</v>
      </c>
    </row>
    <row r="67" spans="1:6" ht="100.15" customHeight="1" x14ac:dyDescent="0.2">
      <c r="A67" s="45" t="s">
        <v>217</v>
      </c>
      <c r="B67" s="46"/>
      <c r="C67" s="46"/>
      <c r="D67" s="46"/>
      <c r="E67" s="46"/>
      <c r="F67" s="46"/>
    </row>
  </sheetData>
  <mergeCells count="6">
    <mergeCell ref="A67:F67"/>
    <mergeCell ref="A2:A17"/>
    <mergeCell ref="H2:I2"/>
    <mergeCell ref="A18:A33"/>
    <mergeCell ref="A34:A49"/>
    <mergeCell ref="A50:A65"/>
  </mergeCells>
  <phoneticPr fontId="2" type="noConversion"/>
  <conditionalFormatting sqref="D2:D65">
    <cfRule type="cellIs" dxfId="26" priority="2" stopIfTrue="1" operator="equal">
      <formula>0</formula>
    </cfRule>
  </conditionalFormatting>
  <conditionalFormatting sqref="E2:E65">
    <cfRule type="cellIs" dxfId="25" priority="3" stopIfTrue="1" operator="equal">
      <formula>1</formula>
    </cfRule>
    <cfRule type="cellIs" dxfId="24" priority="4" stopIfTrue="1" operator="equal">
      <formula>0</formula>
    </cfRule>
  </conditionalFormatting>
  <conditionalFormatting sqref="A68:F1048576 A67 A1:F66">
    <cfRule type="expression" dxfId="23" priority="1">
      <formula>EXACT(INDIRECT(ADDRESS(ROW(),3,1,1)),"Reserved")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zoomScaleNormal="100" workbookViewId="0"/>
  </sheetViews>
  <sheetFormatPr defaultColWidth="8.625" defaultRowHeight="15" x14ac:dyDescent="0.2"/>
  <cols>
    <col min="1" max="1" width="12.625" style="1" customWidth="1"/>
    <col min="2" max="2" width="5.625" style="28" customWidth="1"/>
    <col min="3" max="3" width="20.625" style="1" customWidth="1"/>
    <col min="4" max="5" width="5.625" style="28" customWidth="1"/>
    <col min="6" max="6" width="40.625" style="1" customWidth="1"/>
    <col min="7" max="7" width="8.625" style="1"/>
    <col min="8" max="8" width="15.625" style="1" customWidth="1"/>
    <col min="9" max="16384" width="8.625" style="1"/>
  </cols>
  <sheetData>
    <row r="1" spans="1:9" x14ac:dyDescent="0.2">
      <c r="A1" s="8" t="s">
        <v>0</v>
      </c>
      <c r="B1" s="8" t="s">
        <v>1</v>
      </c>
      <c r="C1" s="8" t="s">
        <v>2</v>
      </c>
      <c r="D1" s="8" t="s">
        <v>63</v>
      </c>
      <c r="E1" s="9" t="s">
        <v>3</v>
      </c>
      <c r="F1" s="8" t="s">
        <v>119</v>
      </c>
    </row>
    <row r="2" spans="1:9" x14ac:dyDescent="0.2">
      <c r="A2" s="47" t="s">
        <v>4</v>
      </c>
      <c r="B2" s="27">
        <v>0</v>
      </c>
      <c r="C2" s="6" t="str">
        <f>ErrorList!B2</f>
        <v>AutoDiagOvp16V</v>
      </c>
      <c r="D2" s="27">
        <v>0</v>
      </c>
      <c r="E2" s="10">
        <f t="shared" ref="E2:E17" si="0">_xlfn.BITAND($I$3,POWER(2,B2))/POWER(2,B2)</f>
        <v>0</v>
      </c>
      <c r="F2" s="6" t="str">
        <f ca="1">INDIRECT(ADDRESS(MATCH(C2,ErrorList!B:B,0),MATCH("Description",ErrorList!$1:$1,0),1,1,"ErrorList"),1)</f>
        <v>Vout OVP16V auto diagnostic fail</v>
      </c>
      <c r="H2" s="50" t="s">
        <v>93</v>
      </c>
      <c r="I2" s="50"/>
    </row>
    <row r="3" spans="1:9" x14ac:dyDescent="0.2">
      <c r="A3" s="48"/>
      <c r="B3" s="27">
        <v>1</v>
      </c>
      <c r="C3" s="6" t="str">
        <f>ErrorList!B3</f>
        <v>AutoDiagOvp19V</v>
      </c>
      <c r="D3" s="27">
        <v>0</v>
      </c>
      <c r="E3" s="10">
        <f t="shared" si="0"/>
        <v>0</v>
      </c>
      <c r="F3" s="6" t="str">
        <f ca="1">INDIRECT(ADDRESS(MATCH(C3,ErrorList!B:B,0),MATCH("Description",ErrorList!$1:$1,0),1,1,"ErrorList"),1)</f>
        <v>Vout OVP19V auto diagnostic fail</v>
      </c>
      <c r="H3" s="4" t="s">
        <v>36</v>
      </c>
      <c r="I3" s="4">
        <v>0</v>
      </c>
    </row>
    <row r="4" spans="1:9" x14ac:dyDescent="0.2">
      <c r="A4" s="48"/>
      <c r="B4" s="27">
        <v>2</v>
      </c>
      <c r="C4" s="6" t="str">
        <f>ErrorList!B4</f>
        <v>AutoDiagOtp</v>
      </c>
      <c r="D4" s="27">
        <v>0</v>
      </c>
      <c r="E4" s="10">
        <f t="shared" si="0"/>
        <v>0</v>
      </c>
      <c r="F4" s="6" t="str">
        <f ca="1">INDIRECT(ADDRESS(MATCH(C4,ErrorList!B:B,0),MATCH("Description",ErrorList!$1:$1,0),1,1,"ErrorList"),1)</f>
        <v>WaterOut OTP auto diagnostic fail</v>
      </c>
      <c r="H4" s="4" t="s">
        <v>38</v>
      </c>
      <c r="I4" s="4">
        <v>0</v>
      </c>
    </row>
    <row r="5" spans="1:9" x14ac:dyDescent="0.2">
      <c r="A5" s="48"/>
      <c r="B5" s="27">
        <v>3</v>
      </c>
      <c r="C5" s="6" t="str">
        <f>ErrorList!B6</f>
        <v>FastTurnOff</v>
      </c>
      <c r="D5" s="27">
        <v>1</v>
      </c>
      <c r="E5" s="10">
        <f t="shared" si="0"/>
        <v>0</v>
      </c>
      <c r="F5" s="6" t="str">
        <f ca="1">INDIRECT(ADDRESS(MATCH(C5,ErrorList!B:B,0),MATCH("Description",ErrorList!$1:$1,0),1,1,"ErrorList"),1)</f>
        <v>COM fast turn off (ORU)</v>
      </c>
      <c r="H5" s="4" t="s">
        <v>40</v>
      </c>
      <c r="I5" s="4">
        <v>0</v>
      </c>
    </row>
    <row r="6" spans="1:9" x14ac:dyDescent="0.2">
      <c r="A6" s="48"/>
      <c r="B6" s="27">
        <v>4</v>
      </c>
      <c r="C6" s="6" t="str">
        <f>ErrorList!B7</f>
        <v>DrvPriOff</v>
      </c>
      <c r="D6" s="27">
        <v>0</v>
      </c>
      <c r="E6" s="10">
        <f t="shared" si="0"/>
        <v>0</v>
      </c>
      <c r="F6" s="6" t="str">
        <f ca="1">INDIRECT(ADDRESS(MATCH(C6,ErrorList!B:B,0),MATCH("Description",ErrorList!$1:$1,0),1,1,"ErrorList"),1)</f>
        <v>Primary driver turn off</v>
      </c>
      <c r="H6" s="4" t="s">
        <v>42</v>
      </c>
      <c r="I6" s="4">
        <v>0</v>
      </c>
    </row>
    <row r="7" spans="1:9" x14ac:dyDescent="0.2">
      <c r="A7" s="48"/>
      <c r="B7" s="27">
        <v>5</v>
      </c>
      <c r="C7" s="6" t="str">
        <f>ErrorList!B8</f>
        <v>DrvSrOff</v>
      </c>
      <c r="D7" s="27">
        <v>0</v>
      </c>
      <c r="E7" s="10">
        <f t="shared" si="0"/>
        <v>0</v>
      </c>
      <c r="F7" s="6" t="str">
        <f ca="1">INDIRECT(ADDRESS(MATCH(C7,ErrorList!B:B,0),MATCH("Description",ErrorList!$1:$1,0),1,1,"ErrorList"),1)</f>
        <v>Secondary driver turn off</v>
      </c>
    </row>
    <row r="8" spans="1:9" x14ac:dyDescent="0.2">
      <c r="A8" s="48"/>
      <c r="B8" s="27">
        <v>6</v>
      </c>
      <c r="C8" s="6" t="s">
        <v>76</v>
      </c>
      <c r="D8" s="27">
        <v>1</v>
      </c>
      <c r="E8" s="10">
        <f t="shared" si="0"/>
        <v>0</v>
      </c>
      <c r="F8" s="6" t="str">
        <f ca="1">INDIRECT(ADDRESS(MATCH(C8,ErrorList!B:B,0),MATCH("Description",ErrorList!$1:$1,0),1,1,"ErrorList"),1)</f>
        <v>Reserved</v>
      </c>
      <c r="H8" s="4" t="s">
        <v>132</v>
      </c>
    </row>
    <row r="9" spans="1:9" x14ac:dyDescent="0.2">
      <c r="A9" s="48"/>
      <c r="B9" s="27">
        <v>7</v>
      </c>
      <c r="C9" s="6" t="s">
        <v>76</v>
      </c>
      <c r="D9" s="27">
        <v>1</v>
      </c>
      <c r="E9" s="10">
        <f t="shared" si="0"/>
        <v>0</v>
      </c>
      <c r="F9" s="6" t="str">
        <f ca="1">INDIRECT(ADDRESS(MATCH(C9,ErrorList!B:B,0),MATCH("Description",ErrorList!$1:$1,0),1,1,"ErrorList"),1)</f>
        <v>Reserved</v>
      </c>
      <c r="H9" s="4" t="s">
        <v>191</v>
      </c>
    </row>
    <row r="10" spans="1:9" x14ac:dyDescent="0.2">
      <c r="A10" s="48"/>
      <c r="B10" s="27">
        <v>8</v>
      </c>
      <c r="C10" s="6" t="str">
        <f>ErrorList!B9</f>
        <v>OvpVout16V</v>
      </c>
      <c r="D10" s="27">
        <v>1</v>
      </c>
      <c r="E10" s="10">
        <f t="shared" si="0"/>
        <v>0</v>
      </c>
      <c r="F10" s="6" t="str">
        <f ca="1">INDIRECT(ADDRESS(MATCH(C10,ErrorList!B:B,0),MATCH("Description",ErrorList!$1:$1,0),1,1,"ErrorList"),1)</f>
        <v>HW Vout OVP16V</v>
      </c>
      <c r="H10" s="4" t="s">
        <v>193</v>
      </c>
    </row>
    <row r="11" spans="1:9" x14ac:dyDescent="0.2">
      <c r="A11" s="48"/>
      <c r="B11" s="27">
        <v>9</v>
      </c>
      <c r="C11" s="6" t="str">
        <f>ErrorList!B10</f>
        <v>OvpVout19V</v>
      </c>
      <c r="D11" s="27">
        <v>0</v>
      </c>
      <c r="E11" s="10">
        <f t="shared" si="0"/>
        <v>0</v>
      </c>
      <c r="F11" s="6" t="str">
        <f ca="1">INDIRECT(ADDRESS(MATCH(C11,ErrorList!B:B,0),MATCH("Description",ErrorList!$1:$1,0),1,1,"ErrorList"),1)</f>
        <v>HW Vout OVP19V</v>
      </c>
      <c r="H11" s="4" t="s">
        <v>194</v>
      </c>
    </row>
    <row r="12" spans="1:9" x14ac:dyDescent="0.2">
      <c r="A12" s="48"/>
      <c r="B12" s="27">
        <v>10</v>
      </c>
      <c r="C12" s="6" t="str">
        <f>ErrorList!B11</f>
        <v>OcpIoutP</v>
      </c>
      <c r="D12" s="27">
        <v>1</v>
      </c>
      <c r="E12" s="10">
        <f t="shared" si="0"/>
        <v>0</v>
      </c>
      <c r="F12" s="6" t="str">
        <f ca="1">INDIRECT(ADDRESS(MATCH(C12,ErrorList!B:B,0),MATCH("Description",ErrorList!$1:$1,0),1,1,"ErrorList"),1)</f>
        <v>HW Iout positive OCP</v>
      </c>
      <c r="H12" s="4" t="s">
        <v>195</v>
      </c>
    </row>
    <row r="13" spans="1:9" x14ac:dyDescent="0.2">
      <c r="A13" s="48"/>
      <c r="B13" s="27">
        <v>11</v>
      </c>
      <c r="C13" s="6" t="str">
        <f>ErrorList!B12</f>
        <v>OcpIoutN</v>
      </c>
      <c r="D13" s="27">
        <v>1</v>
      </c>
      <c r="E13" s="10">
        <f t="shared" si="0"/>
        <v>0</v>
      </c>
      <c r="F13" s="6" t="str">
        <f ca="1">INDIRECT(ADDRESS(MATCH(C13,ErrorList!B:B,0),MATCH("Description",ErrorList!$1:$1,0),1,1,"ErrorList"),1)</f>
        <v>HW Iout negative OCP</v>
      </c>
      <c r="H13" s="4" t="s">
        <v>196</v>
      </c>
    </row>
    <row r="14" spans="1:9" x14ac:dyDescent="0.2">
      <c r="A14" s="48"/>
      <c r="B14" s="27">
        <v>12</v>
      </c>
      <c r="C14" s="6" t="str">
        <f>ErrorList!B13</f>
        <v>OvpVin</v>
      </c>
      <c r="D14" s="27">
        <v>1</v>
      </c>
      <c r="E14" s="10">
        <f t="shared" si="0"/>
        <v>0</v>
      </c>
      <c r="F14" s="6" t="str">
        <f ca="1">INDIRECT(ADDRESS(MATCH(C14,ErrorList!B:B,0),MATCH("Description",ErrorList!$1:$1,0),1,1,"ErrorList"),1)</f>
        <v>HW Vin OVP</v>
      </c>
      <c r="H14" s="4" t="s">
        <v>197</v>
      </c>
    </row>
    <row r="15" spans="1:9" x14ac:dyDescent="0.2">
      <c r="A15" s="48"/>
      <c r="B15" s="27">
        <v>13</v>
      </c>
      <c r="C15" s="6" t="str">
        <f>ErrorList!B14</f>
        <v>OcpCt</v>
      </c>
      <c r="D15" s="27">
        <v>1</v>
      </c>
      <c r="E15" s="10">
        <f t="shared" si="0"/>
        <v>0</v>
      </c>
      <c r="F15" s="6" t="str">
        <f ca="1">INDIRECT(ADDRESS(MATCH(C15,ErrorList!B:B,0),MATCH("Description",ErrorList!$1:$1,0),1,1,"ErrorList"),1)</f>
        <v>HW CT OCP</v>
      </c>
    </row>
    <row r="16" spans="1:9" x14ac:dyDescent="0.2">
      <c r="A16" s="48"/>
      <c r="B16" s="27">
        <v>14</v>
      </c>
      <c r="C16" s="6" t="s">
        <v>76</v>
      </c>
      <c r="D16" s="27">
        <v>1</v>
      </c>
      <c r="E16" s="10">
        <f t="shared" si="0"/>
        <v>0</v>
      </c>
      <c r="F16" s="6" t="str">
        <f ca="1">INDIRECT(ADDRESS(MATCH(C16,ErrorList!B:B,0),MATCH("Description",ErrorList!$1:$1,0),1,1,"ErrorList"),1)</f>
        <v>Reserved</v>
      </c>
    </row>
    <row r="17" spans="1:6" x14ac:dyDescent="0.2">
      <c r="A17" s="49"/>
      <c r="B17" s="27">
        <v>15</v>
      </c>
      <c r="C17" s="6" t="str">
        <f>ErrorList!B15</f>
        <v>HwVerError</v>
      </c>
      <c r="D17" s="27">
        <v>1</v>
      </c>
      <c r="E17" s="10">
        <f t="shared" si="0"/>
        <v>0</v>
      </c>
      <c r="F17" s="6" t="str">
        <f ca="1">INDIRECT(ADDRESS(MATCH(C17,ErrorList!B:B,0),MATCH("Description",ErrorList!$1:$1,0),1,1,"ErrorList"),1)</f>
        <v>Invalid HW version code</v>
      </c>
    </row>
    <row r="18" spans="1:6" x14ac:dyDescent="0.2">
      <c r="A18" s="51" t="s">
        <v>29</v>
      </c>
      <c r="B18" s="27">
        <v>0</v>
      </c>
      <c r="C18" s="6" t="str">
        <f>ErrorList!B42</f>
        <v>BoostRampFin</v>
      </c>
      <c r="D18" s="27">
        <v>0</v>
      </c>
      <c r="E18" s="10">
        <f t="shared" ref="E18:E33" si="1">_xlfn.BITAND($I$4,POWER(2,B18))/POWER(2,B18)</f>
        <v>0</v>
      </c>
      <c r="F18" s="6" t="str">
        <f ca="1">INDIRECT(ADDRESS(MATCH(C18,ErrorList!B:B,0),MATCH("Description",ErrorList!$1:$1,0),1,1,"ErrorList"),1)</f>
        <v>Boost second ramp finish</v>
      </c>
    </row>
    <row r="19" spans="1:6" x14ac:dyDescent="0.2">
      <c r="A19" s="51"/>
      <c r="B19" s="27">
        <v>1</v>
      </c>
      <c r="C19" s="6" t="s">
        <v>76</v>
      </c>
      <c r="D19" s="27">
        <v>1</v>
      </c>
      <c r="E19" s="10">
        <f t="shared" si="1"/>
        <v>0</v>
      </c>
      <c r="F19" s="6" t="str">
        <f ca="1">INDIRECT(ADDRESS(MATCH(C19,ErrorList!B:B,0),MATCH("Description",ErrorList!$1:$1,0),1,1,"ErrorList"),1)</f>
        <v>Reserved</v>
      </c>
    </row>
    <row r="20" spans="1:6" x14ac:dyDescent="0.2">
      <c r="A20" s="51"/>
      <c r="B20" s="27">
        <v>2</v>
      </c>
      <c r="C20" s="6" t="s">
        <v>76</v>
      </c>
      <c r="D20" s="27">
        <v>1</v>
      </c>
      <c r="E20" s="10">
        <f t="shared" si="1"/>
        <v>0</v>
      </c>
      <c r="F20" s="6" t="str">
        <f ca="1">INDIRECT(ADDRESS(MATCH(C20,ErrorList!B:B,0),MATCH("Description",ErrorList!$1:$1,0),1,1,"ErrorList"),1)</f>
        <v>Reserved</v>
      </c>
    </row>
    <row r="21" spans="1:6" x14ac:dyDescent="0.2">
      <c r="A21" s="51"/>
      <c r="B21" s="27">
        <v>3</v>
      </c>
      <c r="C21" s="6" t="s">
        <v>76</v>
      </c>
      <c r="D21" s="27">
        <v>1</v>
      </c>
      <c r="E21" s="10">
        <f t="shared" si="1"/>
        <v>0</v>
      </c>
      <c r="F21" s="6" t="str">
        <f ca="1">INDIRECT(ADDRESS(MATCH(C21,ErrorList!B:B,0),MATCH("Description",ErrorList!$1:$1,0),1,1,"ErrorList"),1)</f>
        <v>Reserved</v>
      </c>
    </row>
    <row r="22" spans="1:6" x14ac:dyDescent="0.2">
      <c r="A22" s="51"/>
      <c r="B22" s="27">
        <v>4</v>
      </c>
      <c r="C22" s="6" t="s">
        <v>76</v>
      </c>
      <c r="D22" s="27">
        <v>1</v>
      </c>
      <c r="E22" s="10">
        <f t="shared" si="1"/>
        <v>0</v>
      </c>
      <c r="F22" s="6" t="str">
        <f ca="1">INDIRECT(ADDRESS(MATCH(C22,ErrorList!B:B,0),MATCH("Description",ErrorList!$1:$1,0),1,1,"ErrorList"),1)</f>
        <v>Reserved</v>
      </c>
    </row>
    <row r="23" spans="1:6" x14ac:dyDescent="0.2">
      <c r="A23" s="51"/>
      <c r="B23" s="27">
        <v>5</v>
      </c>
      <c r="C23" s="6" t="s">
        <v>76</v>
      </c>
      <c r="D23" s="27">
        <v>1</v>
      </c>
      <c r="E23" s="10">
        <f t="shared" si="1"/>
        <v>0</v>
      </c>
      <c r="F23" s="6" t="str">
        <f ca="1">INDIRECT(ADDRESS(MATCH(C23,ErrorList!B:B,0),MATCH("Description",ErrorList!$1:$1,0),1,1,"ErrorList"),1)</f>
        <v>Reserved</v>
      </c>
    </row>
    <row r="24" spans="1:6" x14ac:dyDescent="0.2">
      <c r="A24" s="51"/>
      <c r="B24" s="27">
        <v>6</v>
      </c>
      <c r="C24" s="6" t="s">
        <v>76</v>
      </c>
      <c r="D24" s="27">
        <v>1</v>
      </c>
      <c r="E24" s="10">
        <f t="shared" si="1"/>
        <v>0</v>
      </c>
      <c r="F24" s="6" t="str">
        <f ca="1">INDIRECT(ADDRESS(MATCH(C24,ErrorList!B:B,0),MATCH("Description",ErrorList!$1:$1,0),1,1,"ErrorList"),1)</f>
        <v>Reserved</v>
      </c>
    </row>
    <row r="25" spans="1:6" x14ac:dyDescent="0.2">
      <c r="A25" s="51"/>
      <c r="B25" s="27">
        <v>7</v>
      </c>
      <c r="C25" s="6" t="s">
        <v>76</v>
      </c>
      <c r="D25" s="27">
        <v>1</v>
      </c>
      <c r="E25" s="10">
        <f t="shared" si="1"/>
        <v>0</v>
      </c>
      <c r="F25" s="6" t="str">
        <f ca="1">INDIRECT(ADDRESS(MATCH(C25,ErrorList!B:B,0),MATCH("Description",ErrorList!$1:$1,0),1,1,"ErrorList"),1)</f>
        <v>Reserved</v>
      </c>
    </row>
    <row r="26" spans="1:6" x14ac:dyDescent="0.2">
      <c r="A26" s="51"/>
      <c r="B26" s="27">
        <v>8</v>
      </c>
      <c r="C26" s="6" t="s">
        <v>76</v>
      </c>
      <c r="D26" s="27">
        <v>1</v>
      </c>
      <c r="E26" s="10">
        <f t="shared" si="1"/>
        <v>0</v>
      </c>
      <c r="F26" s="6" t="str">
        <f ca="1">INDIRECT(ADDRESS(MATCH(C26,ErrorList!B:B,0),MATCH("Description",ErrorList!$1:$1,0),1,1,"ErrorList"),1)</f>
        <v>Reserved</v>
      </c>
    </row>
    <row r="27" spans="1:6" x14ac:dyDescent="0.2">
      <c r="A27" s="51"/>
      <c r="B27" s="27">
        <v>9</v>
      </c>
      <c r="C27" s="6" t="s">
        <v>76</v>
      </c>
      <c r="D27" s="27">
        <v>1</v>
      </c>
      <c r="E27" s="10">
        <f t="shared" si="1"/>
        <v>0</v>
      </c>
      <c r="F27" s="6" t="str">
        <f ca="1">INDIRECT(ADDRESS(MATCH(C27,ErrorList!B:B,0),MATCH("Description",ErrorList!$1:$1,0),1,1,"ErrorList"),1)</f>
        <v>Reserved</v>
      </c>
    </row>
    <row r="28" spans="1:6" x14ac:dyDescent="0.2">
      <c r="A28" s="51"/>
      <c r="B28" s="27">
        <v>10</v>
      </c>
      <c r="C28" s="6" t="s">
        <v>76</v>
      </c>
      <c r="D28" s="27">
        <v>1</v>
      </c>
      <c r="E28" s="10">
        <f t="shared" si="1"/>
        <v>0</v>
      </c>
      <c r="F28" s="6" t="str">
        <f ca="1">INDIRECT(ADDRESS(MATCH(C28,ErrorList!B:B,0),MATCH("Description",ErrorList!$1:$1,0),1,1,"ErrorList"),1)</f>
        <v>Reserved</v>
      </c>
    </row>
    <row r="29" spans="1:6" x14ac:dyDescent="0.2">
      <c r="A29" s="51"/>
      <c r="B29" s="27">
        <v>11</v>
      </c>
      <c r="C29" s="6" t="s">
        <v>76</v>
      </c>
      <c r="D29" s="27">
        <v>1</v>
      </c>
      <c r="E29" s="10">
        <f t="shared" si="1"/>
        <v>0</v>
      </c>
      <c r="F29" s="6" t="str">
        <f ca="1">INDIRECT(ADDRESS(MATCH(C29,ErrorList!B:B,0),MATCH("Description",ErrorList!$1:$1,0),1,1,"ErrorList"),1)</f>
        <v>Reserved</v>
      </c>
    </row>
    <row r="30" spans="1:6" x14ac:dyDescent="0.2">
      <c r="A30" s="51"/>
      <c r="B30" s="27">
        <v>12</v>
      </c>
      <c r="C30" s="6" t="s">
        <v>76</v>
      </c>
      <c r="D30" s="27">
        <v>1</v>
      </c>
      <c r="E30" s="10">
        <f t="shared" si="1"/>
        <v>0</v>
      </c>
      <c r="F30" s="6" t="str">
        <f ca="1">INDIRECT(ADDRESS(MATCH(C30,ErrorList!B:B,0),MATCH("Description",ErrorList!$1:$1,0),1,1,"ErrorList"),1)</f>
        <v>Reserved</v>
      </c>
    </row>
    <row r="31" spans="1:6" x14ac:dyDescent="0.2">
      <c r="A31" s="51"/>
      <c r="B31" s="27">
        <v>13</v>
      </c>
      <c r="C31" s="6" t="s">
        <v>76</v>
      </c>
      <c r="D31" s="27">
        <v>1</v>
      </c>
      <c r="E31" s="10">
        <f t="shared" si="1"/>
        <v>0</v>
      </c>
      <c r="F31" s="6" t="str">
        <f ca="1">INDIRECT(ADDRESS(MATCH(C31,ErrorList!B:B,0),MATCH("Description",ErrorList!$1:$1,0),1,1,"ErrorList"),1)</f>
        <v>Reserved</v>
      </c>
    </row>
    <row r="32" spans="1:6" x14ac:dyDescent="0.2">
      <c r="A32" s="51"/>
      <c r="B32" s="27">
        <v>14</v>
      </c>
      <c r="C32" s="6" t="s">
        <v>76</v>
      </c>
      <c r="D32" s="27">
        <v>1</v>
      </c>
      <c r="E32" s="10">
        <f t="shared" si="1"/>
        <v>0</v>
      </c>
      <c r="F32" s="6" t="str">
        <f ca="1">INDIRECT(ADDRESS(MATCH(C32,ErrorList!B:B,0),MATCH("Description",ErrorList!$1:$1,0),1,1,"ErrorList"),1)</f>
        <v>Reserved</v>
      </c>
    </row>
    <row r="33" spans="1:6" x14ac:dyDescent="0.2">
      <c r="A33" s="51"/>
      <c r="B33" s="27">
        <v>15</v>
      </c>
      <c r="C33" s="6" t="s">
        <v>76</v>
      </c>
      <c r="D33" s="27">
        <v>1</v>
      </c>
      <c r="E33" s="10">
        <f t="shared" si="1"/>
        <v>0</v>
      </c>
      <c r="F33" s="6" t="str">
        <f ca="1">INDIRECT(ADDRESS(MATCH(C33,ErrorList!B:B,0),MATCH("Description",ErrorList!$1:$1,0),1,1,"ErrorList"),1)</f>
        <v>Reserved</v>
      </c>
    </row>
    <row r="34" spans="1:6" x14ac:dyDescent="0.2">
      <c r="A34" s="51" t="s">
        <v>6</v>
      </c>
      <c r="B34" s="27">
        <v>0</v>
      </c>
      <c r="C34" s="6" t="str">
        <f>ErrorList!B16</f>
        <v>Vout16VHigh</v>
      </c>
      <c r="D34" s="27">
        <v>1</v>
      </c>
      <c r="E34" s="10">
        <f t="shared" ref="E34:E49" si="2">_xlfn.BITAND($I$5,POWER(2,B34))/POWER(2,B34)</f>
        <v>0</v>
      </c>
      <c r="F34" s="6" t="str">
        <f ca="1">INDIRECT(ADDRESS(MATCH(C34,ErrorList!B:B,0),MATCH("Description",ErrorList!$1:$1,0),1,1,"ErrorList"),1)</f>
        <v>SW Vout OVP16V</v>
      </c>
    </row>
    <row r="35" spans="1:6" x14ac:dyDescent="0.2">
      <c r="A35" s="51"/>
      <c r="B35" s="27">
        <v>1</v>
      </c>
      <c r="C35" s="6" t="str">
        <f>ErrorList!B20</f>
        <v>VoutErr1High</v>
      </c>
      <c r="D35" s="27">
        <v>1</v>
      </c>
      <c r="E35" s="10">
        <f t="shared" si="2"/>
        <v>0</v>
      </c>
      <c r="F35" s="6" t="str">
        <f ca="1">INDIRECT(ADDRESS(MATCH(C35,ErrorList!B:B,0),MATCH("Description",ErrorList!$1:$1,0),1,1,"ErrorList"),1)</f>
        <v>SW Vout plausibility error (SG1)</v>
      </c>
    </row>
    <row r="36" spans="1:6" x14ac:dyDescent="0.2">
      <c r="A36" s="51"/>
      <c r="B36" s="27">
        <v>2</v>
      </c>
      <c r="C36" s="6" t="str">
        <f>ErrorList!B18</f>
        <v>Vout19VHigh</v>
      </c>
      <c r="D36" s="27">
        <v>0</v>
      </c>
      <c r="E36" s="10">
        <f t="shared" si="2"/>
        <v>0</v>
      </c>
      <c r="F36" s="6" t="str">
        <f ca="1">INDIRECT(ADDRESS(MATCH(C36,ErrorList!B:B,0),MATCH("Description",ErrorList!$1:$1,0),1,1,"ErrorList"),1)</f>
        <v>SW Vout OVP19V</v>
      </c>
    </row>
    <row r="37" spans="1:6" x14ac:dyDescent="0.2">
      <c r="A37" s="51"/>
      <c r="B37" s="27">
        <v>3</v>
      </c>
      <c r="C37" s="6" t="str">
        <f>ErrorList!B21</f>
        <v>VoutErr2High</v>
      </c>
      <c r="D37" s="27">
        <v>1</v>
      </c>
      <c r="E37" s="10">
        <f t="shared" si="2"/>
        <v>0</v>
      </c>
      <c r="F37" s="6" t="str">
        <f ca="1">INDIRECT(ADDRESS(MATCH(C37,ErrorList!B:B,0),MATCH("Description",ErrorList!$1:$1,0),1,1,"ErrorList"),1)</f>
        <v>SW Vout plausibility error (SG2)</v>
      </c>
    </row>
    <row r="38" spans="1:6" x14ac:dyDescent="0.2">
      <c r="A38" s="51"/>
      <c r="B38" s="27">
        <v>4</v>
      </c>
      <c r="C38" s="6" t="str">
        <f>ErrorList!B22</f>
        <v>IoutpHigh</v>
      </c>
      <c r="D38" s="27">
        <v>1</v>
      </c>
      <c r="E38" s="10">
        <f t="shared" si="2"/>
        <v>0</v>
      </c>
      <c r="F38" s="6" t="str">
        <f ca="1">INDIRECT(ADDRESS(MATCH(C38,ErrorList!B:B,0),MATCH("Description",ErrorList!$1:$1,0),1,1,"ErrorList"),1)</f>
        <v>SW Iout positive OCP</v>
      </c>
    </row>
    <row r="39" spans="1:6" x14ac:dyDescent="0.2">
      <c r="A39" s="51"/>
      <c r="B39" s="27">
        <v>5</v>
      </c>
      <c r="C39" s="6" t="str">
        <f>ErrorList!B23</f>
        <v>IoutnHigh</v>
      </c>
      <c r="D39" s="27">
        <v>1</v>
      </c>
      <c r="E39" s="10">
        <f t="shared" si="2"/>
        <v>0</v>
      </c>
      <c r="F39" s="6" t="str">
        <f ca="1">INDIRECT(ADDRESS(MATCH(C39,ErrorList!B:B,0),MATCH("Description",ErrorList!$1:$1,0),1,1,"ErrorList"),1)</f>
        <v>SW Iout negative OCP</v>
      </c>
    </row>
    <row r="40" spans="1:6" x14ac:dyDescent="0.2">
      <c r="A40" s="51"/>
      <c r="B40" s="27">
        <v>6</v>
      </c>
      <c r="C40" s="6" t="str">
        <f>ErrorList!B24</f>
        <v>VinHigh</v>
      </c>
      <c r="D40" s="27">
        <v>1</v>
      </c>
      <c r="E40" s="10">
        <f t="shared" si="2"/>
        <v>0</v>
      </c>
      <c r="F40" s="6" t="str">
        <f ca="1">INDIRECT(ADDRESS(MATCH(C40,ErrorList!B:B,0),MATCH("Description",ErrorList!$1:$1,0),1,1,"ErrorList"),1)</f>
        <v>SW Vin OVP</v>
      </c>
    </row>
    <row r="41" spans="1:6" x14ac:dyDescent="0.2">
      <c r="A41" s="51"/>
      <c r="B41" s="27">
        <v>7</v>
      </c>
      <c r="C41" s="6" t="str">
        <f>ErrorList!B25</f>
        <v>VinLow</v>
      </c>
      <c r="D41" s="27">
        <v>1</v>
      </c>
      <c r="E41" s="10">
        <f t="shared" si="2"/>
        <v>0</v>
      </c>
      <c r="F41" s="6" t="str">
        <f ca="1">INDIRECT(ADDRESS(MATCH(C41,ErrorList!B:B,0),MATCH("Description",ErrorList!$1:$1,0),1,1,"ErrorList"),1)</f>
        <v>SW Vin UVP</v>
      </c>
    </row>
    <row r="42" spans="1:6" x14ac:dyDescent="0.2">
      <c r="A42" s="51"/>
      <c r="B42" s="27">
        <v>8</v>
      </c>
      <c r="C42" s="6" t="str">
        <f>ErrorList!B26</f>
        <v>TempPriHigh</v>
      </c>
      <c r="D42" s="27">
        <v>1</v>
      </c>
      <c r="E42" s="10">
        <f t="shared" si="2"/>
        <v>0</v>
      </c>
      <c r="F42" s="6" t="str">
        <f ca="1">INDIRECT(ADDRESS(MATCH(C42,ErrorList!B:B,0),MATCH("Description",ErrorList!$1:$1,0),1,1,"ErrorList"),1)</f>
        <v>SW Primary OTP</v>
      </c>
    </row>
    <row r="43" spans="1:6" x14ac:dyDescent="0.2">
      <c r="A43" s="51"/>
      <c r="B43" s="27">
        <v>9</v>
      </c>
      <c r="C43" s="6" t="str">
        <f>ErrorList!B27</f>
        <v>TempSrAHigh</v>
      </c>
      <c r="D43" s="27">
        <v>1</v>
      </c>
      <c r="E43" s="10">
        <f t="shared" si="2"/>
        <v>0</v>
      </c>
      <c r="F43" s="6" t="str">
        <f ca="1">INDIRECT(ADDRESS(MATCH(C43,ErrorList!B:B,0),MATCH("Description",ErrorList!$1:$1,0),1,1,"ErrorList"),1)</f>
        <v>SW SrA OTP</v>
      </c>
    </row>
    <row r="44" spans="1:6" x14ac:dyDescent="0.2">
      <c r="A44" s="51"/>
      <c r="B44" s="27">
        <v>10</v>
      </c>
      <c r="C44" s="6" t="str">
        <f>ErrorList!B28</f>
        <v>TempSrBHigh</v>
      </c>
      <c r="D44" s="27">
        <v>1</v>
      </c>
      <c r="E44" s="10">
        <f t="shared" si="2"/>
        <v>0</v>
      </c>
      <c r="F44" s="6" t="str">
        <f ca="1">INDIRECT(ADDRESS(MATCH(C44,ErrorList!B:B,0),MATCH("Description",ErrorList!$1:$1,0),1,1,"ErrorList"),1)</f>
        <v>SW SrB OTP</v>
      </c>
    </row>
    <row r="45" spans="1:6" x14ac:dyDescent="0.2">
      <c r="A45" s="51"/>
      <c r="B45" s="27">
        <v>11</v>
      </c>
      <c r="C45" s="6" t="s">
        <v>76</v>
      </c>
      <c r="D45" s="27">
        <v>1</v>
      </c>
      <c r="E45" s="10">
        <f t="shared" si="2"/>
        <v>0</v>
      </c>
      <c r="F45" s="6" t="str">
        <f ca="1">INDIRECT(ADDRESS(MATCH(C45,ErrorList!B:B,0),MATCH("Description",ErrorList!$1:$1,0),1,1,"ErrorList"),1)</f>
        <v>Reserved</v>
      </c>
    </row>
    <row r="46" spans="1:6" x14ac:dyDescent="0.2">
      <c r="A46" s="51"/>
      <c r="B46" s="27">
        <v>12</v>
      </c>
      <c r="C46" s="6" t="s">
        <v>76</v>
      </c>
      <c r="D46" s="27">
        <v>1</v>
      </c>
      <c r="E46" s="10">
        <f t="shared" si="2"/>
        <v>0</v>
      </c>
      <c r="F46" s="6" t="str">
        <f ca="1">INDIRECT(ADDRESS(MATCH(C46,ErrorList!B:B,0),MATCH("Description",ErrorList!$1:$1,0),1,1,"ErrorList"),1)</f>
        <v>Reserved</v>
      </c>
    </row>
    <row r="47" spans="1:6" x14ac:dyDescent="0.2">
      <c r="A47" s="51"/>
      <c r="B47" s="27">
        <v>13</v>
      </c>
      <c r="C47" s="6" t="s">
        <v>76</v>
      </c>
      <c r="D47" s="27">
        <v>1</v>
      </c>
      <c r="E47" s="10">
        <f t="shared" si="2"/>
        <v>0</v>
      </c>
      <c r="F47" s="6" t="str">
        <f ca="1">INDIRECT(ADDRESS(MATCH(C47,ErrorList!B:B,0),MATCH("Description",ErrorList!$1:$1,0),1,1,"ErrorList"),1)</f>
        <v>Reserved</v>
      </c>
    </row>
    <row r="48" spans="1:6" x14ac:dyDescent="0.2">
      <c r="A48" s="51"/>
      <c r="B48" s="27">
        <v>14</v>
      </c>
      <c r="C48" s="6" t="s">
        <v>76</v>
      </c>
      <c r="D48" s="27">
        <v>1</v>
      </c>
      <c r="E48" s="10">
        <f t="shared" si="2"/>
        <v>0</v>
      </c>
      <c r="F48" s="6" t="str">
        <f ca="1">INDIRECT(ADDRESS(MATCH(C48,ErrorList!B:B,0),MATCH("Description",ErrorList!$1:$1,0),1,1,"ErrorList"),1)</f>
        <v>Reserved</v>
      </c>
    </row>
    <row r="49" spans="1:6" x14ac:dyDescent="0.2">
      <c r="A49" s="51"/>
      <c r="B49" s="27">
        <v>15</v>
      </c>
      <c r="C49" s="6" t="s">
        <v>76</v>
      </c>
      <c r="D49" s="27">
        <v>1</v>
      </c>
      <c r="E49" s="10">
        <f t="shared" si="2"/>
        <v>0</v>
      </c>
      <c r="F49" s="6" t="str">
        <f ca="1">INDIRECT(ADDRESS(MATCH(C49,ErrorList!B:B,0),MATCH("Description",ErrorList!$1:$1,0),1,1,"ErrorList"),1)</f>
        <v>Reserved</v>
      </c>
    </row>
    <row r="50" spans="1:6" x14ac:dyDescent="0.2">
      <c r="A50" s="51" t="s">
        <v>30</v>
      </c>
      <c r="B50" s="27">
        <v>0</v>
      </c>
      <c r="C50" s="6" t="str">
        <f>ErrorList!B32</f>
        <v>BuckVoltage</v>
      </c>
      <c r="D50" s="27">
        <v>1</v>
      </c>
      <c r="E50" s="10">
        <f t="shared" ref="E50:E65" si="3">_xlfn.BITAND($I$6,POWER(2,B50))/POWER(2,B50)</f>
        <v>0</v>
      </c>
      <c r="F50" s="6" t="str">
        <f ca="1">INDIRECT(ADDRESS(MATCH(C50,ErrorList!B:B,0),MATCH("Description",ErrorList!$1:$1,0),1,1,"ErrorList"),1)</f>
        <v>Buck Vin UVP and OVP</v>
      </c>
    </row>
    <row r="51" spans="1:6" x14ac:dyDescent="0.2">
      <c r="A51" s="51"/>
      <c r="B51" s="27">
        <v>1</v>
      </c>
      <c r="C51" s="6" t="str">
        <f>ErrorList!B33</f>
        <v>BuckTopology</v>
      </c>
      <c r="D51" s="27">
        <v>1</v>
      </c>
      <c r="E51" s="10">
        <f t="shared" si="3"/>
        <v>0</v>
      </c>
      <c r="F51" s="6" t="str">
        <f ca="1">INDIRECT(ADDRESS(MATCH(C51,ErrorList!B:B,0),MATCH("Description",ErrorList!$1:$1,0),1,1,"ErrorList"),1)</f>
        <v>Buck topology error</v>
      </c>
    </row>
    <row r="52" spans="1:6" x14ac:dyDescent="0.2">
      <c r="A52" s="51"/>
      <c r="B52" s="27">
        <v>2</v>
      </c>
      <c r="C52" s="6" t="s">
        <v>76</v>
      </c>
      <c r="D52" s="27">
        <v>1</v>
      </c>
      <c r="E52" s="10">
        <f t="shared" si="3"/>
        <v>0</v>
      </c>
      <c r="F52" s="6" t="str">
        <f ca="1">INDIRECT(ADDRESS(MATCH(C52,ErrorList!B:B,0),MATCH("Description",ErrorList!$1:$1,0),1,1,"ErrorList"),1)</f>
        <v>Reserved</v>
      </c>
    </row>
    <row r="53" spans="1:6" x14ac:dyDescent="0.2">
      <c r="A53" s="51"/>
      <c r="B53" s="27">
        <v>3</v>
      </c>
      <c r="C53" s="6" t="s">
        <v>76</v>
      </c>
      <c r="D53" s="27">
        <v>1</v>
      </c>
      <c r="E53" s="10">
        <f t="shared" si="3"/>
        <v>0</v>
      </c>
      <c r="F53" s="6" t="str">
        <f ca="1">INDIRECT(ADDRESS(MATCH(C53,ErrorList!B:B,0),MATCH("Description",ErrorList!$1:$1,0),1,1,"ErrorList"),1)</f>
        <v>Reserved</v>
      </c>
    </row>
    <row r="54" spans="1:6" x14ac:dyDescent="0.2">
      <c r="A54" s="51"/>
      <c r="B54" s="27">
        <v>4</v>
      </c>
      <c r="C54" s="6" t="s">
        <v>76</v>
      </c>
      <c r="D54" s="27">
        <v>1</v>
      </c>
      <c r="E54" s="10">
        <f t="shared" si="3"/>
        <v>0</v>
      </c>
      <c r="F54" s="6" t="str">
        <f ca="1">INDIRECT(ADDRESS(MATCH(C54,ErrorList!B:B,0),MATCH("Description",ErrorList!$1:$1,0),1,1,"ErrorList"),1)</f>
        <v>Reserved</v>
      </c>
    </row>
    <row r="55" spans="1:6" x14ac:dyDescent="0.2">
      <c r="A55" s="51"/>
      <c r="B55" s="27">
        <v>5</v>
      </c>
      <c r="C55" s="6" t="s">
        <v>76</v>
      </c>
      <c r="D55" s="27">
        <v>1</v>
      </c>
      <c r="E55" s="10">
        <f t="shared" si="3"/>
        <v>0</v>
      </c>
      <c r="F55" s="6" t="str">
        <f ca="1">INDIRECT(ADDRESS(MATCH(C55,ErrorList!B:B,0),MATCH("Description",ErrorList!$1:$1,0),1,1,"ErrorList"),1)</f>
        <v>Reserved</v>
      </c>
    </row>
    <row r="56" spans="1:6" x14ac:dyDescent="0.2">
      <c r="A56" s="51"/>
      <c r="B56" s="27">
        <v>6</v>
      </c>
      <c r="C56" s="6" t="s">
        <v>124</v>
      </c>
      <c r="D56" s="27">
        <v>1</v>
      </c>
      <c r="E56" s="10">
        <f t="shared" si="3"/>
        <v>0</v>
      </c>
      <c r="F56" s="6" t="str">
        <f ca="1">INDIRECT(ADDRESS(MATCH(C56,ErrorList!B:B,0),MATCH("Description",ErrorList!$1:$1,0),1,1,"ErrorList"),1)</f>
        <v>Reserved</v>
      </c>
    </row>
    <row r="57" spans="1:6" x14ac:dyDescent="0.2">
      <c r="A57" s="51"/>
      <c r="B57" s="27">
        <v>7</v>
      </c>
      <c r="C57" s="6" t="s">
        <v>76</v>
      </c>
      <c r="D57" s="27">
        <v>1</v>
      </c>
      <c r="E57" s="10">
        <f t="shared" si="3"/>
        <v>0</v>
      </c>
      <c r="F57" s="6" t="str">
        <f ca="1">INDIRECT(ADDRESS(MATCH(C57,ErrorList!B:B,0),MATCH("Description",ErrorList!$1:$1,0),1,1,"ErrorList"),1)</f>
        <v>Reserved</v>
      </c>
    </row>
    <row r="58" spans="1:6" x14ac:dyDescent="0.2">
      <c r="A58" s="51"/>
      <c r="B58" s="27">
        <v>8</v>
      </c>
      <c r="C58" s="6" t="str">
        <f>ErrorList!B36</f>
        <v>BoostVoutLimit</v>
      </c>
      <c r="D58" s="27">
        <v>1</v>
      </c>
      <c r="E58" s="10">
        <f t="shared" si="3"/>
        <v>0</v>
      </c>
      <c r="F58" s="6" t="str">
        <f ca="1">INDIRECT(ADDRESS(MATCH(C58,ErrorList!B:B,0),MATCH("Description",ErrorList!$1:$1,0),1,1,"ErrorList"),1)</f>
        <v>Boost Vout UVP</v>
      </c>
    </row>
    <row r="59" spans="1:6" x14ac:dyDescent="0.2">
      <c r="A59" s="51"/>
      <c r="B59" s="27">
        <v>9</v>
      </c>
      <c r="C59" s="6" t="str">
        <f>ErrorList!B37</f>
        <v>BoostVinShort</v>
      </c>
      <c r="D59" s="27">
        <v>1</v>
      </c>
      <c r="E59" s="10">
        <f t="shared" si="3"/>
        <v>0</v>
      </c>
      <c r="F59" s="6" t="str">
        <f ca="1">INDIRECT(ADDRESS(MATCH(C59,ErrorList!B:B,0),MATCH("Description",ErrorList!$1:$1,0),1,1,"ErrorList"),1)</f>
        <v>Boost Vin short error</v>
      </c>
    </row>
    <row r="60" spans="1:6" x14ac:dyDescent="0.2">
      <c r="A60" s="51"/>
      <c r="B60" s="27">
        <v>10</v>
      </c>
      <c r="C60" s="6" t="s">
        <v>76</v>
      </c>
      <c r="D60" s="27">
        <v>1</v>
      </c>
      <c r="E60" s="10">
        <f t="shared" si="3"/>
        <v>0</v>
      </c>
      <c r="F60" s="6" t="str">
        <f ca="1">INDIRECT(ADDRESS(MATCH(C60,ErrorList!B:B,0),MATCH("Description",ErrorList!$1:$1,0),1,1,"ErrorList"),1)</f>
        <v>Reserved</v>
      </c>
    </row>
    <row r="61" spans="1:6" x14ac:dyDescent="0.2">
      <c r="A61" s="51"/>
      <c r="B61" s="27">
        <v>11</v>
      </c>
      <c r="C61" s="6" t="s">
        <v>76</v>
      </c>
      <c r="D61" s="27">
        <v>1</v>
      </c>
      <c r="E61" s="10">
        <f t="shared" si="3"/>
        <v>0</v>
      </c>
      <c r="F61" s="6" t="str">
        <f ca="1">INDIRECT(ADDRESS(MATCH(C61,ErrorList!B:B,0),MATCH("Description",ErrorList!$1:$1,0),1,1,"ErrorList"),1)</f>
        <v>Reserved</v>
      </c>
    </row>
    <row r="62" spans="1:6" x14ac:dyDescent="0.2">
      <c r="A62" s="51"/>
      <c r="B62" s="27">
        <v>12</v>
      </c>
      <c r="C62" s="6" t="s">
        <v>76</v>
      </c>
      <c r="D62" s="27">
        <v>1</v>
      </c>
      <c r="E62" s="10">
        <f t="shared" si="3"/>
        <v>0</v>
      </c>
      <c r="F62" s="6" t="str">
        <f ca="1">INDIRECT(ADDRESS(MATCH(C62,ErrorList!B:B,0),MATCH("Description",ErrorList!$1:$1,0),1,1,"ErrorList"),1)</f>
        <v>Reserved</v>
      </c>
    </row>
    <row r="63" spans="1:6" x14ac:dyDescent="0.2">
      <c r="A63" s="51"/>
      <c r="B63" s="27">
        <v>13</v>
      </c>
      <c r="C63" s="6" t="str">
        <f>ErrorList!B39</f>
        <v>E2EError</v>
      </c>
      <c r="D63" s="27">
        <v>0</v>
      </c>
      <c r="E63" s="10">
        <f t="shared" si="3"/>
        <v>0</v>
      </c>
      <c r="F63" s="6" t="str">
        <f ca="1">INDIRECT(ADDRESS(MATCH(C63,ErrorList!B:B,0),MATCH("Description",ErrorList!$1:$1,0),1,1,"ErrorList"),1)</f>
        <v>CAN E2E failure</v>
      </c>
    </row>
    <row r="64" spans="1:6" x14ac:dyDescent="0.2">
      <c r="A64" s="51"/>
      <c r="B64" s="27">
        <v>14</v>
      </c>
      <c r="C64" s="6" t="str">
        <f>ErrorList!B40</f>
        <v>SbcError</v>
      </c>
      <c r="D64" s="27">
        <v>1</v>
      </c>
      <c r="E64" s="10">
        <f t="shared" si="3"/>
        <v>0</v>
      </c>
      <c r="F64" s="6" t="str">
        <f ca="1">INDIRECT(ADDRESS(MATCH(C64,ErrorList!B:B,0),MATCH("Description",ErrorList!$1:$1,0),1,1,"ErrorList"),1)</f>
        <v>SBC safety failure</v>
      </c>
    </row>
    <row r="65" spans="1:6" x14ac:dyDescent="0.2">
      <c r="A65" s="51"/>
      <c r="B65" s="27">
        <v>15</v>
      </c>
      <c r="C65" s="6" t="str">
        <f>ErrorList!B41</f>
        <v>DspError</v>
      </c>
      <c r="D65" s="27">
        <v>0</v>
      </c>
      <c r="E65" s="10">
        <f t="shared" si="3"/>
        <v>0</v>
      </c>
      <c r="F65" s="6" t="str">
        <f ca="1">INDIRECT(ADDRESS(MATCH(C65,ErrorList!B:B,0),MATCH("Description",ErrorList!$1:$1,0),1,1,"ErrorList"),1)</f>
        <v>DSP safety failure</v>
      </c>
    </row>
    <row r="67" spans="1:6" ht="100.15" customHeight="1" x14ac:dyDescent="0.2">
      <c r="A67" s="45" t="s">
        <v>192</v>
      </c>
      <c r="B67" s="46"/>
      <c r="C67" s="46"/>
      <c r="D67" s="46"/>
      <c r="E67" s="46"/>
      <c r="F67" s="46"/>
    </row>
  </sheetData>
  <mergeCells count="6">
    <mergeCell ref="A67:F67"/>
    <mergeCell ref="A2:A17"/>
    <mergeCell ref="H2:I2"/>
    <mergeCell ref="A18:A33"/>
    <mergeCell ref="A34:A49"/>
    <mergeCell ref="A50:A65"/>
  </mergeCells>
  <phoneticPr fontId="2" type="noConversion"/>
  <conditionalFormatting sqref="D2:D65">
    <cfRule type="cellIs" dxfId="22" priority="2" stopIfTrue="1" operator="equal">
      <formula>0</formula>
    </cfRule>
  </conditionalFormatting>
  <conditionalFormatting sqref="E2:E65">
    <cfRule type="cellIs" dxfId="21" priority="3" stopIfTrue="1" operator="equal">
      <formula>1</formula>
    </cfRule>
    <cfRule type="cellIs" dxfId="20" priority="4" stopIfTrue="1" operator="equal">
      <formula>0</formula>
    </cfRule>
  </conditionalFormatting>
  <conditionalFormatting sqref="A68:F1048576 A67 A1:F66">
    <cfRule type="expression" dxfId="19" priority="1">
      <formula>EXACT(INDIRECT(ADDRESS(ROW(),3,1,1)),"Reserved")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zoomScaleNormal="100" workbookViewId="0"/>
  </sheetViews>
  <sheetFormatPr defaultColWidth="8.625" defaultRowHeight="15" x14ac:dyDescent="0.2"/>
  <cols>
    <col min="1" max="1" width="12.625" style="1" customWidth="1"/>
    <col min="2" max="2" width="5.625" style="25" customWidth="1"/>
    <col min="3" max="3" width="20.625" style="1" customWidth="1"/>
    <col min="4" max="5" width="5.625" style="25" customWidth="1"/>
    <col min="6" max="6" width="40.625" style="1" customWidth="1"/>
    <col min="7" max="7" width="8.625" style="1"/>
    <col min="8" max="8" width="15.625" style="1" customWidth="1"/>
    <col min="9" max="16384" width="8.625" style="1"/>
  </cols>
  <sheetData>
    <row r="1" spans="1:9" x14ac:dyDescent="0.2">
      <c r="A1" s="8" t="s">
        <v>0</v>
      </c>
      <c r="B1" s="8" t="s">
        <v>1</v>
      </c>
      <c r="C1" s="8" t="s">
        <v>2</v>
      </c>
      <c r="D1" s="8" t="s">
        <v>63</v>
      </c>
      <c r="E1" s="9" t="s">
        <v>3</v>
      </c>
      <c r="F1" s="8" t="s">
        <v>119</v>
      </c>
    </row>
    <row r="2" spans="1:9" x14ac:dyDescent="0.2">
      <c r="A2" s="47" t="s">
        <v>4</v>
      </c>
      <c r="B2" s="24">
        <v>0</v>
      </c>
      <c r="C2" s="6" t="str">
        <f>ErrorList!B2</f>
        <v>AutoDiagOvp16V</v>
      </c>
      <c r="D2" s="24">
        <v>0</v>
      </c>
      <c r="E2" s="10">
        <f t="shared" ref="E2:E17" si="0">_xlfn.BITAND($I$3,POWER(2,B2))/POWER(2,B2)</f>
        <v>0</v>
      </c>
      <c r="F2" s="6" t="str">
        <f ca="1">INDIRECT(ADDRESS(MATCH(C2,ErrorList!B:B,0),MATCH("Description",ErrorList!$1:$1,0),1,1,"ErrorList"),1)</f>
        <v>Vout OVP16V auto diagnostic fail</v>
      </c>
      <c r="H2" s="50" t="s">
        <v>93</v>
      </c>
      <c r="I2" s="50"/>
    </row>
    <row r="3" spans="1:9" x14ac:dyDescent="0.2">
      <c r="A3" s="48"/>
      <c r="B3" s="24">
        <v>1</v>
      </c>
      <c r="C3" s="6" t="str">
        <f>ErrorList!B3</f>
        <v>AutoDiagOvp19V</v>
      </c>
      <c r="D3" s="24">
        <v>0</v>
      </c>
      <c r="E3" s="10">
        <f t="shared" si="0"/>
        <v>0</v>
      </c>
      <c r="F3" s="6" t="str">
        <f ca="1">INDIRECT(ADDRESS(MATCH(C3,ErrorList!B:B,0),MATCH("Description",ErrorList!$1:$1,0),1,1,"ErrorList"),1)</f>
        <v>Vout OVP19V auto diagnostic fail</v>
      </c>
      <c r="H3" s="4" t="s">
        <v>36</v>
      </c>
      <c r="I3" s="4">
        <v>0</v>
      </c>
    </row>
    <row r="4" spans="1:9" x14ac:dyDescent="0.2">
      <c r="A4" s="48"/>
      <c r="B4" s="24">
        <v>2</v>
      </c>
      <c r="C4" s="6" t="str">
        <f>ErrorList!B4</f>
        <v>AutoDiagOtp</v>
      </c>
      <c r="D4" s="24">
        <v>0</v>
      </c>
      <c r="E4" s="10">
        <f t="shared" si="0"/>
        <v>0</v>
      </c>
      <c r="F4" s="6" t="str">
        <f ca="1">INDIRECT(ADDRESS(MATCH(C4,ErrorList!B:B,0),MATCH("Description",ErrorList!$1:$1,0),1,1,"ErrorList"),1)</f>
        <v>WaterOut OTP auto diagnostic fail</v>
      </c>
      <c r="H4" s="4" t="s">
        <v>38</v>
      </c>
      <c r="I4" s="4">
        <v>0</v>
      </c>
    </row>
    <row r="5" spans="1:9" x14ac:dyDescent="0.2">
      <c r="A5" s="48"/>
      <c r="B5" s="24">
        <v>3</v>
      </c>
      <c r="C5" s="6" t="str">
        <f>ErrorList!B6</f>
        <v>FastTurnOff</v>
      </c>
      <c r="D5" s="24">
        <v>1</v>
      </c>
      <c r="E5" s="10">
        <f t="shared" si="0"/>
        <v>0</v>
      </c>
      <c r="F5" s="6" t="str">
        <f ca="1">INDIRECT(ADDRESS(MATCH(C5,ErrorList!B:B,0),MATCH("Description",ErrorList!$1:$1,0),1,1,"ErrorList"),1)</f>
        <v>COM fast turn off (ORU)</v>
      </c>
      <c r="H5" s="4" t="s">
        <v>40</v>
      </c>
      <c r="I5" s="4">
        <v>0</v>
      </c>
    </row>
    <row r="6" spans="1:9" x14ac:dyDescent="0.2">
      <c r="A6" s="48"/>
      <c r="B6" s="24">
        <v>4</v>
      </c>
      <c r="C6" s="6" t="str">
        <f>ErrorList!B7</f>
        <v>DrvPriOff</v>
      </c>
      <c r="D6" s="24">
        <v>0</v>
      </c>
      <c r="E6" s="10">
        <f t="shared" si="0"/>
        <v>0</v>
      </c>
      <c r="F6" s="6" t="str">
        <f ca="1">INDIRECT(ADDRESS(MATCH(C6,ErrorList!B:B,0),MATCH("Description",ErrorList!$1:$1,0),1,1,"ErrorList"),1)</f>
        <v>Primary driver turn off</v>
      </c>
      <c r="H6" s="4" t="s">
        <v>42</v>
      </c>
      <c r="I6" s="4">
        <v>0</v>
      </c>
    </row>
    <row r="7" spans="1:9" x14ac:dyDescent="0.2">
      <c r="A7" s="48"/>
      <c r="B7" s="24">
        <v>5</v>
      </c>
      <c r="C7" s="6" t="str">
        <f>ErrorList!B8</f>
        <v>DrvSrOff</v>
      </c>
      <c r="D7" s="24">
        <v>0</v>
      </c>
      <c r="E7" s="10">
        <f t="shared" si="0"/>
        <v>0</v>
      </c>
      <c r="F7" s="6" t="str">
        <f ca="1">INDIRECT(ADDRESS(MATCH(C7,ErrorList!B:B,0),MATCH("Description",ErrorList!$1:$1,0),1,1,"ErrorList"),1)</f>
        <v>Secondary driver turn off</v>
      </c>
    </row>
    <row r="8" spans="1:9" x14ac:dyDescent="0.2">
      <c r="A8" s="48"/>
      <c r="B8" s="24">
        <v>6</v>
      </c>
      <c r="C8" s="6" t="s">
        <v>76</v>
      </c>
      <c r="D8" s="24">
        <v>1</v>
      </c>
      <c r="E8" s="10">
        <f t="shared" si="0"/>
        <v>0</v>
      </c>
      <c r="F8" s="6" t="str">
        <f ca="1">INDIRECT(ADDRESS(MATCH(C8,ErrorList!B:B,0),MATCH("Description",ErrorList!$1:$1,0),1,1,"ErrorList"),1)</f>
        <v>Reserved</v>
      </c>
      <c r="H8" s="4" t="s">
        <v>132</v>
      </c>
    </row>
    <row r="9" spans="1:9" x14ac:dyDescent="0.2">
      <c r="A9" s="48"/>
      <c r="B9" s="24">
        <v>7</v>
      </c>
      <c r="C9" s="6" t="s">
        <v>76</v>
      </c>
      <c r="D9" s="24">
        <v>1</v>
      </c>
      <c r="E9" s="10">
        <f t="shared" si="0"/>
        <v>0</v>
      </c>
      <c r="F9" s="6" t="str">
        <f ca="1">INDIRECT(ADDRESS(MATCH(C9,ErrorList!B:B,0),MATCH("Description",ErrorList!$1:$1,0),1,1,"ErrorList"),1)</f>
        <v>Reserved</v>
      </c>
      <c r="H9" s="4" t="s">
        <v>162</v>
      </c>
    </row>
    <row r="10" spans="1:9" x14ac:dyDescent="0.2">
      <c r="A10" s="48"/>
      <c r="B10" s="24">
        <v>8</v>
      </c>
      <c r="C10" s="6" t="str">
        <f>ErrorList!B9</f>
        <v>OvpVout16V</v>
      </c>
      <c r="D10" s="24">
        <v>1</v>
      </c>
      <c r="E10" s="10">
        <f t="shared" si="0"/>
        <v>0</v>
      </c>
      <c r="F10" s="6" t="str">
        <f ca="1">INDIRECT(ADDRESS(MATCH(C10,ErrorList!B:B,0),MATCH("Description",ErrorList!$1:$1,0),1,1,"ErrorList"),1)</f>
        <v>HW Vout OVP16V</v>
      </c>
    </row>
    <row r="11" spans="1:9" x14ac:dyDescent="0.2">
      <c r="A11" s="48"/>
      <c r="B11" s="24">
        <v>9</v>
      </c>
      <c r="C11" s="6" t="str">
        <f>ErrorList!B10</f>
        <v>OvpVout19V</v>
      </c>
      <c r="D11" s="24">
        <v>0</v>
      </c>
      <c r="E11" s="10">
        <f t="shared" si="0"/>
        <v>0</v>
      </c>
      <c r="F11" s="6" t="str">
        <f ca="1">INDIRECT(ADDRESS(MATCH(C11,ErrorList!B:B,0),MATCH("Description",ErrorList!$1:$1,0),1,1,"ErrorList"),1)</f>
        <v>HW Vout OVP19V</v>
      </c>
    </row>
    <row r="12" spans="1:9" x14ac:dyDescent="0.2">
      <c r="A12" s="48"/>
      <c r="B12" s="24">
        <v>10</v>
      </c>
      <c r="C12" s="6" t="str">
        <f>ErrorList!B11</f>
        <v>OcpIoutP</v>
      </c>
      <c r="D12" s="24">
        <v>1</v>
      </c>
      <c r="E12" s="10">
        <f t="shared" si="0"/>
        <v>0</v>
      </c>
      <c r="F12" s="6" t="str">
        <f ca="1">INDIRECT(ADDRESS(MATCH(C12,ErrorList!B:B,0),MATCH("Description",ErrorList!$1:$1,0),1,1,"ErrorList"),1)</f>
        <v>HW Iout positive OCP</v>
      </c>
    </row>
    <row r="13" spans="1:9" x14ac:dyDescent="0.2">
      <c r="A13" s="48"/>
      <c r="B13" s="24">
        <v>11</v>
      </c>
      <c r="C13" s="6" t="str">
        <f>ErrorList!B12</f>
        <v>OcpIoutN</v>
      </c>
      <c r="D13" s="24">
        <v>1</v>
      </c>
      <c r="E13" s="10">
        <f t="shared" si="0"/>
        <v>0</v>
      </c>
      <c r="F13" s="6" t="str">
        <f ca="1">INDIRECT(ADDRESS(MATCH(C13,ErrorList!B:B,0),MATCH("Description",ErrorList!$1:$1,0),1,1,"ErrorList"),1)</f>
        <v>HW Iout negative OCP</v>
      </c>
    </row>
    <row r="14" spans="1:9" x14ac:dyDescent="0.2">
      <c r="A14" s="48"/>
      <c r="B14" s="24">
        <v>12</v>
      </c>
      <c r="C14" s="6" t="str">
        <f>ErrorList!B13</f>
        <v>OvpVin</v>
      </c>
      <c r="D14" s="24">
        <v>1</v>
      </c>
      <c r="E14" s="10">
        <f t="shared" si="0"/>
        <v>0</v>
      </c>
      <c r="F14" s="6" t="str">
        <f ca="1">INDIRECT(ADDRESS(MATCH(C14,ErrorList!B:B,0),MATCH("Description",ErrorList!$1:$1,0),1,1,"ErrorList"),1)</f>
        <v>HW Vin OVP</v>
      </c>
    </row>
    <row r="15" spans="1:9" x14ac:dyDescent="0.2">
      <c r="A15" s="48"/>
      <c r="B15" s="24">
        <v>13</v>
      </c>
      <c r="C15" s="6" t="str">
        <f>ErrorList!B14</f>
        <v>OcpCt</v>
      </c>
      <c r="D15" s="24">
        <v>1</v>
      </c>
      <c r="E15" s="10">
        <f t="shared" si="0"/>
        <v>0</v>
      </c>
      <c r="F15" s="6" t="str">
        <f ca="1">INDIRECT(ADDRESS(MATCH(C15,ErrorList!B:B,0),MATCH("Description",ErrorList!$1:$1,0),1,1,"ErrorList"),1)</f>
        <v>HW CT OCP</v>
      </c>
    </row>
    <row r="16" spans="1:9" x14ac:dyDescent="0.2">
      <c r="A16" s="48"/>
      <c r="B16" s="24">
        <v>14</v>
      </c>
      <c r="C16" s="6" t="s">
        <v>76</v>
      </c>
      <c r="D16" s="24">
        <v>1</v>
      </c>
      <c r="E16" s="10">
        <f t="shared" si="0"/>
        <v>0</v>
      </c>
      <c r="F16" s="6" t="str">
        <f ca="1">INDIRECT(ADDRESS(MATCH(C16,ErrorList!B:B,0),MATCH("Description",ErrorList!$1:$1,0),1,1,"ErrorList"),1)</f>
        <v>Reserved</v>
      </c>
    </row>
    <row r="17" spans="1:6" x14ac:dyDescent="0.2">
      <c r="A17" s="49"/>
      <c r="B17" s="24">
        <v>15</v>
      </c>
      <c r="C17" s="6" t="s">
        <v>76</v>
      </c>
      <c r="D17" s="24">
        <v>1</v>
      </c>
      <c r="E17" s="10">
        <f t="shared" si="0"/>
        <v>0</v>
      </c>
      <c r="F17" s="6" t="str">
        <f ca="1">INDIRECT(ADDRESS(MATCH(C17,ErrorList!B:B,0),MATCH("Description",ErrorList!$1:$1,0),1,1,"ErrorList"),1)</f>
        <v>Reserved</v>
      </c>
    </row>
    <row r="18" spans="1:6" x14ac:dyDescent="0.2">
      <c r="A18" s="51" t="s">
        <v>29</v>
      </c>
      <c r="B18" s="24">
        <v>0</v>
      </c>
      <c r="C18" s="6" t="str">
        <f>ErrorList!B42</f>
        <v>BoostRampFin</v>
      </c>
      <c r="D18" s="24">
        <v>0</v>
      </c>
      <c r="E18" s="10">
        <f t="shared" ref="E18:E33" si="1">_xlfn.BITAND($I$4,POWER(2,B18))/POWER(2,B18)</f>
        <v>0</v>
      </c>
      <c r="F18" s="6" t="str">
        <f ca="1">INDIRECT(ADDRESS(MATCH(C18,ErrorList!B:B,0),MATCH("Description",ErrorList!$1:$1,0),1,1,"ErrorList"),1)</f>
        <v>Boost second ramp finish</v>
      </c>
    </row>
    <row r="19" spans="1:6" x14ac:dyDescent="0.2">
      <c r="A19" s="51"/>
      <c r="B19" s="24">
        <v>1</v>
      </c>
      <c r="C19" s="6" t="s">
        <v>76</v>
      </c>
      <c r="D19" s="24">
        <v>1</v>
      </c>
      <c r="E19" s="10">
        <f t="shared" si="1"/>
        <v>0</v>
      </c>
      <c r="F19" s="6" t="str">
        <f ca="1">INDIRECT(ADDRESS(MATCH(C19,ErrorList!B:B,0),MATCH("Description",ErrorList!$1:$1,0),1,1,"ErrorList"),1)</f>
        <v>Reserved</v>
      </c>
    </row>
    <row r="20" spans="1:6" x14ac:dyDescent="0.2">
      <c r="A20" s="51"/>
      <c r="B20" s="24">
        <v>2</v>
      </c>
      <c r="C20" s="6" t="s">
        <v>76</v>
      </c>
      <c r="D20" s="24">
        <v>1</v>
      </c>
      <c r="E20" s="10">
        <f t="shared" si="1"/>
        <v>0</v>
      </c>
      <c r="F20" s="6" t="str">
        <f ca="1">INDIRECT(ADDRESS(MATCH(C20,ErrorList!B:B,0),MATCH("Description",ErrorList!$1:$1,0),1,1,"ErrorList"),1)</f>
        <v>Reserved</v>
      </c>
    </row>
    <row r="21" spans="1:6" x14ac:dyDescent="0.2">
      <c r="A21" s="51"/>
      <c r="B21" s="24">
        <v>3</v>
      </c>
      <c r="C21" s="6" t="s">
        <v>76</v>
      </c>
      <c r="D21" s="24">
        <v>1</v>
      </c>
      <c r="E21" s="10">
        <f t="shared" si="1"/>
        <v>0</v>
      </c>
      <c r="F21" s="6" t="str">
        <f ca="1">INDIRECT(ADDRESS(MATCH(C21,ErrorList!B:B,0),MATCH("Description",ErrorList!$1:$1,0),1,1,"ErrorList"),1)</f>
        <v>Reserved</v>
      </c>
    </row>
    <row r="22" spans="1:6" x14ac:dyDescent="0.2">
      <c r="A22" s="51"/>
      <c r="B22" s="24">
        <v>4</v>
      </c>
      <c r="C22" s="6" t="s">
        <v>76</v>
      </c>
      <c r="D22" s="24">
        <v>1</v>
      </c>
      <c r="E22" s="10">
        <f t="shared" si="1"/>
        <v>0</v>
      </c>
      <c r="F22" s="6" t="str">
        <f ca="1">INDIRECT(ADDRESS(MATCH(C22,ErrorList!B:B,0),MATCH("Description",ErrorList!$1:$1,0),1,1,"ErrorList"),1)</f>
        <v>Reserved</v>
      </c>
    </row>
    <row r="23" spans="1:6" x14ac:dyDescent="0.2">
      <c r="A23" s="51"/>
      <c r="B23" s="24">
        <v>5</v>
      </c>
      <c r="C23" s="6" t="s">
        <v>76</v>
      </c>
      <c r="D23" s="24">
        <v>1</v>
      </c>
      <c r="E23" s="10">
        <f t="shared" si="1"/>
        <v>0</v>
      </c>
      <c r="F23" s="6" t="str">
        <f ca="1">INDIRECT(ADDRESS(MATCH(C23,ErrorList!B:B,0),MATCH("Description",ErrorList!$1:$1,0),1,1,"ErrorList"),1)</f>
        <v>Reserved</v>
      </c>
    </row>
    <row r="24" spans="1:6" x14ac:dyDescent="0.2">
      <c r="A24" s="51"/>
      <c r="B24" s="24">
        <v>6</v>
      </c>
      <c r="C24" s="6" t="s">
        <v>76</v>
      </c>
      <c r="D24" s="24">
        <v>1</v>
      </c>
      <c r="E24" s="10">
        <f t="shared" si="1"/>
        <v>0</v>
      </c>
      <c r="F24" s="6" t="str">
        <f ca="1">INDIRECT(ADDRESS(MATCH(C24,ErrorList!B:B,0),MATCH("Description",ErrorList!$1:$1,0),1,1,"ErrorList"),1)</f>
        <v>Reserved</v>
      </c>
    </row>
    <row r="25" spans="1:6" x14ac:dyDescent="0.2">
      <c r="A25" s="51"/>
      <c r="B25" s="24">
        <v>7</v>
      </c>
      <c r="C25" s="6" t="s">
        <v>76</v>
      </c>
      <c r="D25" s="24">
        <v>1</v>
      </c>
      <c r="E25" s="10">
        <f t="shared" si="1"/>
        <v>0</v>
      </c>
      <c r="F25" s="6" t="str">
        <f ca="1">INDIRECT(ADDRESS(MATCH(C25,ErrorList!B:B,0),MATCH("Description",ErrorList!$1:$1,0),1,1,"ErrorList"),1)</f>
        <v>Reserved</v>
      </c>
    </row>
    <row r="26" spans="1:6" x14ac:dyDescent="0.2">
      <c r="A26" s="51"/>
      <c r="B26" s="24">
        <v>8</v>
      </c>
      <c r="C26" s="6" t="s">
        <v>76</v>
      </c>
      <c r="D26" s="24">
        <v>1</v>
      </c>
      <c r="E26" s="10">
        <f t="shared" si="1"/>
        <v>0</v>
      </c>
      <c r="F26" s="6" t="str">
        <f ca="1">INDIRECT(ADDRESS(MATCH(C26,ErrorList!B:B,0),MATCH("Description",ErrorList!$1:$1,0),1,1,"ErrorList"),1)</f>
        <v>Reserved</v>
      </c>
    </row>
    <row r="27" spans="1:6" x14ac:dyDescent="0.2">
      <c r="A27" s="51"/>
      <c r="B27" s="24">
        <v>9</v>
      </c>
      <c r="C27" s="6" t="s">
        <v>76</v>
      </c>
      <c r="D27" s="24">
        <v>1</v>
      </c>
      <c r="E27" s="10">
        <f t="shared" si="1"/>
        <v>0</v>
      </c>
      <c r="F27" s="6" t="str">
        <f ca="1">INDIRECT(ADDRESS(MATCH(C27,ErrorList!B:B,0),MATCH("Description",ErrorList!$1:$1,0),1,1,"ErrorList"),1)</f>
        <v>Reserved</v>
      </c>
    </row>
    <row r="28" spans="1:6" x14ac:dyDescent="0.2">
      <c r="A28" s="51"/>
      <c r="B28" s="24">
        <v>10</v>
      </c>
      <c r="C28" s="6" t="s">
        <v>76</v>
      </c>
      <c r="D28" s="24">
        <v>1</v>
      </c>
      <c r="E28" s="10">
        <f t="shared" si="1"/>
        <v>0</v>
      </c>
      <c r="F28" s="6" t="str">
        <f ca="1">INDIRECT(ADDRESS(MATCH(C28,ErrorList!B:B,0),MATCH("Description",ErrorList!$1:$1,0),1,1,"ErrorList"),1)</f>
        <v>Reserved</v>
      </c>
    </row>
    <row r="29" spans="1:6" x14ac:dyDescent="0.2">
      <c r="A29" s="51"/>
      <c r="B29" s="24">
        <v>11</v>
      </c>
      <c r="C29" s="6" t="s">
        <v>76</v>
      </c>
      <c r="D29" s="24">
        <v>1</v>
      </c>
      <c r="E29" s="10">
        <f t="shared" si="1"/>
        <v>0</v>
      </c>
      <c r="F29" s="6" t="str">
        <f ca="1">INDIRECT(ADDRESS(MATCH(C29,ErrorList!B:B,0),MATCH("Description",ErrorList!$1:$1,0),1,1,"ErrorList"),1)</f>
        <v>Reserved</v>
      </c>
    </row>
    <row r="30" spans="1:6" x14ac:dyDescent="0.2">
      <c r="A30" s="51"/>
      <c r="B30" s="24">
        <v>12</v>
      </c>
      <c r="C30" s="6" t="s">
        <v>76</v>
      </c>
      <c r="D30" s="24">
        <v>1</v>
      </c>
      <c r="E30" s="10">
        <f t="shared" si="1"/>
        <v>0</v>
      </c>
      <c r="F30" s="6" t="str">
        <f ca="1">INDIRECT(ADDRESS(MATCH(C30,ErrorList!B:B,0),MATCH("Description",ErrorList!$1:$1,0),1,1,"ErrorList"),1)</f>
        <v>Reserved</v>
      </c>
    </row>
    <row r="31" spans="1:6" x14ac:dyDescent="0.2">
      <c r="A31" s="51"/>
      <c r="B31" s="24">
        <v>13</v>
      </c>
      <c r="C31" s="6" t="s">
        <v>76</v>
      </c>
      <c r="D31" s="24">
        <v>1</v>
      </c>
      <c r="E31" s="10">
        <f t="shared" si="1"/>
        <v>0</v>
      </c>
      <c r="F31" s="6" t="str">
        <f ca="1">INDIRECT(ADDRESS(MATCH(C31,ErrorList!B:B,0),MATCH("Description",ErrorList!$1:$1,0),1,1,"ErrorList"),1)</f>
        <v>Reserved</v>
      </c>
    </row>
    <row r="32" spans="1:6" x14ac:dyDescent="0.2">
      <c r="A32" s="51"/>
      <c r="B32" s="24">
        <v>14</v>
      </c>
      <c r="C32" s="6" t="s">
        <v>76</v>
      </c>
      <c r="D32" s="24">
        <v>1</v>
      </c>
      <c r="E32" s="10">
        <f t="shared" si="1"/>
        <v>0</v>
      </c>
      <c r="F32" s="6" t="str">
        <f ca="1">INDIRECT(ADDRESS(MATCH(C32,ErrorList!B:B,0),MATCH("Description",ErrorList!$1:$1,0),1,1,"ErrorList"),1)</f>
        <v>Reserved</v>
      </c>
    </row>
    <row r="33" spans="1:6" x14ac:dyDescent="0.2">
      <c r="A33" s="51"/>
      <c r="B33" s="24">
        <v>15</v>
      </c>
      <c r="C33" s="6" t="s">
        <v>76</v>
      </c>
      <c r="D33" s="24">
        <v>1</v>
      </c>
      <c r="E33" s="10">
        <f t="shared" si="1"/>
        <v>0</v>
      </c>
      <c r="F33" s="6" t="str">
        <f ca="1">INDIRECT(ADDRESS(MATCH(C33,ErrorList!B:B,0),MATCH("Description",ErrorList!$1:$1,0),1,1,"ErrorList"),1)</f>
        <v>Reserved</v>
      </c>
    </row>
    <row r="34" spans="1:6" x14ac:dyDescent="0.2">
      <c r="A34" s="51" t="s">
        <v>6</v>
      </c>
      <c r="B34" s="24">
        <v>0</v>
      </c>
      <c r="C34" s="6" t="str">
        <f>ErrorList!B16</f>
        <v>Vout16VHigh</v>
      </c>
      <c r="D34" s="24">
        <v>1</v>
      </c>
      <c r="E34" s="10">
        <f t="shared" ref="E34:E49" si="2">_xlfn.BITAND($I$5,POWER(2,B34))/POWER(2,B34)</f>
        <v>0</v>
      </c>
      <c r="F34" s="6" t="str">
        <f ca="1">INDIRECT(ADDRESS(MATCH(C34,ErrorList!B:B,0),MATCH("Description",ErrorList!$1:$1,0),1,1,"ErrorList"),1)</f>
        <v>SW Vout OVP16V</v>
      </c>
    </row>
    <row r="35" spans="1:6" x14ac:dyDescent="0.2">
      <c r="A35" s="51"/>
      <c r="B35" s="24">
        <v>1</v>
      </c>
      <c r="C35" s="6" t="str">
        <f>ErrorList!B20</f>
        <v>VoutErr1High</v>
      </c>
      <c r="D35" s="24">
        <v>1</v>
      </c>
      <c r="E35" s="10">
        <f t="shared" si="2"/>
        <v>0</v>
      </c>
      <c r="F35" s="6" t="str">
        <f ca="1">INDIRECT(ADDRESS(MATCH(C35,ErrorList!B:B,0),MATCH("Description",ErrorList!$1:$1,0),1,1,"ErrorList"),1)</f>
        <v>SW Vout plausibility error (SG1)</v>
      </c>
    </row>
    <row r="36" spans="1:6" x14ac:dyDescent="0.2">
      <c r="A36" s="51"/>
      <c r="B36" s="24">
        <v>2</v>
      </c>
      <c r="C36" s="6" t="str">
        <f>ErrorList!B18</f>
        <v>Vout19VHigh</v>
      </c>
      <c r="D36" s="24">
        <v>0</v>
      </c>
      <c r="E36" s="10">
        <f t="shared" si="2"/>
        <v>0</v>
      </c>
      <c r="F36" s="6" t="str">
        <f ca="1">INDIRECT(ADDRESS(MATCH(C36,ErrorList!B:B,0),MATCH("Description",ErrorList!$1:$1,0),1,1,"ErrorList"),1)</f>
        <v>SW Vout OVP19V</v>
      </c>
    </row>
    <row r="37" spans="1:6" x14ac:dyDescent="0.2">
      <c r="A37" s="51"/>
      <c r="B37" s="24">
        <v>3</v>
      </c>
      <c r="C37" s="6" t="str">
        <f>ErrorList!B21</f>
        <v>VoutErr2High</v>
      </c>
      <c r="D37" s="24">
        <v>1</v>
      </c>
      <c r="E37" s="10">
        <f t="shared" si="2"/>
        <v>0</v>
      </c>
      <c r="F37" s="6" t="str">
        <f ca="1">INDIRECT(ADDRESS(MATCH(C37,ErrorList!B:B,0),MATCH("Description",ErrorList!$1:$1,0),1,1,"ErrorList"),1)</f>
        <v>SW Vout plausibility error (SG2)</v>
      </c>
    </row>
    <row r="38" spans="1:6" x14ac:dyDescent="0.2">
      <c r="A38" s="51"/>
      <c r="B38" s="24">
        <v>4</v>
      </c>
      <c r="C38" s="6" t="str">
        <f>ErrorList!B22</f>
        <v>IoutpHigh</v>
      </c>
      <c r="D38" s="24">
        <v>1</v>
      </c>
      <c r="E38" s="10">
        <f t="shared" si="2"/>
        <v>0</v>
      </c>
      <c r="F38" s="6" t="str">
        <f ca="1">INDIRECT(ADDRESS(MATCH(C38,ErrorList!B:B,0),MATCH("Description",ErrorList!$1:$1,0),1,1,"ErrorList"),1)</f>
        <v>SW Iout positive OCP</v>
      </c>
    </row>
    <row r="39" spans="1:6" x14ac:dyDescent="0.2">
      <c r="A39" s="51"/>
      <c r="B39" s="24">
        <v>5</v>
      </c>
      <c r="C39" s="6" t="str">
        <f>ErrorList!B23</f>
        <v>IoutnHigh</v>
      </c>
      <c r="D39" s="24">
        <v>1</v>
      </c>
      <c r="E39" s="10">
        <f t="shared" si="2"/>
        <v>0</v>
      </c>
      <c r="F39" s="6" t="str">
        <f ca="1">INDIRECT(ADDRESS(MATCH(C39,ErrorList!B:B,0),MATCH("Description",ErrorList!$1:$1,0),1,1,"ErrorList"),1)</f>
        <v>SW Iout negative OCP</v>
      </c>
    </row>
    <row r="40" spans="1:6" x14ac:dyDescent="0.2">
      <c r="A40" s="51"/>
      <c r="B40" s="24">
        <v>6</v>
      </c>
      <c r="C40" s="6" t="str">
        <f>ErrorList!B24</f>
        <v>VinHigh</v>
      </c>
      <c r="D40" s="24">
        <v>1</v>
      </c>
      <c r="E40" s="10">
        <f t="shared" si="2"/>
        <v>0</v>
      </c>
      <c r="F40" s="6" t="str">
        <f ca="1">INDIRECT(ADDRESS(MATCH(C40,ErrorList!B:B,0),MATCH("Description",ErrorList!$1:$1,0),1,1,"ErrorList"),1)</f>
        <v>SW Vin OVP</v>
      </c>
    </row>
    <row r="41" spans="1:6" x14ac:dyDescent="0.2">
      <c r="A41" s="51"/>
      <c r="B41" s="24">
        <v>7</v>
      </c>
      <c r="C41" s="6" t="str">
        <f>ErrorList!B25</f>
        <v>VinLow</v>
      </c>
      <c r="D41" s="24">
        <v>1</v>
      </c>
      <c r="E41" s="10">
        <f t="shared" si="2"/>
        <v>0</v>
      </c>
      <c r="F41" s="6" t="str">
        <f ca="1">INDIRECT(ADDRESS(MATCH(C41,ErrorList!B:B,0),MATCH("Description",ErrorList!$1:$1,0),1,1,"ErrorList"),1)</f>
        <v>SW Vin UVP</v>
      </c>
    </row>
    <row r="42" spans="1:6" x14ac:dyDescent="0.2">
      <c r="A42" s="51"/>
      <c r="B42" s="24">
        <v>8</v>
      </c>
      <c r="C42" s="6" t="str">
        <f>ErrorList!B26</f>
        <v>TempPriHigh</v>
      </c>
      <c r="D42" s="24">
        <v>1</v>
      </c>
      <c r="E42" s="10">
        <f t="shared" si="2"/>
        <v>0</v>
      </c>
      <c r="F42" s="6" t="str">
        <f ca="1">INDIRECT(ADDRESS(MATCH(C42,ErrorList!B:B,0),MATCH("Description",ErrorList!$1:$1,0),1,1,"ErrorList"),1)</f>
        <v>SW Primary OTP</v>
      </c>
    </row>
    <row r="43" spans="1:6" x14ac:dyDescent="0.2">
      <c r="A43" s="51"/>
      <c r="B43" s="24">
        <v>9</v>
      </c>
      <c r="C43" s="6" t="str">
        <f>ErrorList!B27</f>
        <v>TempSrAHigh</v>
      </c>
      <c r="D43" s="24">
        <v>1</v>
      </c>
      <c r="E43" s="10">
        <f t="shared" si="2"/>
        <v>0</v>
      </c>
      <c r="F43" s="6" t="str">
        <f ca="1">INDIRECT(ADDRESS(MATCH(C43,ErrorList!B:B,0),MATCH("Description",ErrorList!$1:$1,0),1,1,"ErrorList"),1)</f>
        <v>SW SrA OTP</v>
      </c>
    </row>
    <row r="44" spans="1:6" x14ac:dyDescent="0.2">
      <c r="A44" s="51"/>
      <c r="B44" s="24">
        <v>10</v>
      </c>
      <c r="C44" s="6" t="str">
        <f>ErrorList!B28</f>
        <v>TempSrBHigh</v>
      </c>
      <c r="D44" s="24">
        <v>1</v>
      </c>
      <c r="E44" s="10">
        <f t="shared" si="2"/>
        <v>0</v>
      </c>
      <c r="F44" s="6" t="str">
        <f ca="1">INDIRECT(ADDRESS(MATCH(C44,ErrorList!B:B,0),MATCH("Description",ErrorList!$1:$1,0),1,1,"ErrorList"),1)</f>
        <v>SW SrB OTP</v>
      </c>
    </row>
    <row r="45" spans="1:6" x14ac:dyDescent="0.2">
      <c r="A45" s="51"/>
      <c r="B45" s="24">
        <v>11</v>
      </c>
      <c r="C45" s="6" t="s">
        <v>76</v>
      </c>
      <c r="D45" s="24">
        <v>1</v>
      </c>
      <c r="E45" s="10">
        <f t="shared" si="2"/>
        <v>0</v>
      </c>
      <c r="F45" s="6" t="str">
        <f ca="1">INDIRECT(ADDRESS(MATCH(C45,ErrorList!B:B,0),MATCH("Description",ErrorList!$1:$1,0),1,1,"ErrorList"),1)</f>
        <v>Reserved</v>
      </c>
    </row>
    <row r="46" spans="1:6" x14ac:dyDescent="0.2">
      <c r="A46" s="51"/>
      <c r="B46" s="24">
        <v>12</v>
      </c>
      <c r="C46" s="6" t="s">
        <v>76</v>
      </c>
      <c r="D46" s="24">
        <v>1</v>
      </c>
      <c r="E46" s="10">
        <f t="shared" si="2"/>
        <v>0</v>
      </c>
      <c r="F46" s="6" t="str">
        <f ca="1">INDIRECT(ADDRESS(MATCH(C46,ErrorList!B:B,0),MATCH("Description",ErrorList!$1:$1,0),1,1,"ErrorList"),1)</f>
        <v>Reserved</v>
      </c>
    </row>
    <row r="47" spans="1:6" x14ac:dyDescent="0.2">
      <c r="A47" s="51"/>
      <c r="B47" s="24">
        <v>13</v>
      </c>
      <c r="C47" s="6" t="s">
        <v>76</v>
      </c>
      <c r="D47" s="24">
        <v>1</v>
      </c>
      <c r="E47" s="10">
        <f t="shared" si="2"/>
        <v>0</v>
      </c>
      <c r="F47" s="6" t="str">
        <f ca="1">INDIRECT(ADDRESS(MATCH(C47,ErrorList!B:B,0),MATCH("Description",ErrorList!$1:$1,0),1,1,"ErrorList"),1)</f>
        <v>Reserved</v>
      </c>
    </row>
    <row r="48" spans="1:6" x14ac:dyDescent="0.2">
      <c r="A48" s="51"/>
      <c r="B48" s="24">
        <v>14</v>
      </c>
      <c r="C48" s="6" t="s">
        <v>76</v>
      </c>
      <c r="D48" s="24">
        <v>1</v>
      </c>
      <c r="E48" s="10">
        <f t="shared" si="2"/>
        <v>0</v>
      </c>
      <c r="F48" s="6" t="str">
        <f ca="1">INDIRECT(ADDRESS(MATCH(C48,ErrorList!B:B,0),MATCH("Description",ErrorList!$1:$1,0),1,1,"ErrorList"),1)</f>
        <v>Reserved</v>
      </c>
    </row>
    <row r="49" spans="1:6" x14ac:dyDescent="0.2">
      <c r="A49" s="51"/>
      <c r="B49" s="24">
        <v>15</v>
      </c>
      <c r="C49" s="6" t="s">
        <v>76</v>
      </c>
      <c r="D49" s="24">
        <v>1</v>
      </c>
      <c r="E49" s="10">
        <f t="shared" si="2"/>
        <v>0</v>
      </c>
      <c r="F49" s="6" t="str">
        <f ca="1">INDIRECT(ADDRESS(MATCH(C49,ErrorList!B:B,0),MATCH("Description",ErrorList!$1:$1,0),1,1,"ErrorList"),1)</f>
        <v>Reserved</v>
      </c>
    </row>
    <row r="50" spans="1:6" x14ac:dyDescent="0.2">
      <c r="A50" s="51" t="s">
        <v>30</v>
      </c>
      <c r="B50" s="24">
        <v>0</v>
      </c>
      <c r="C50" s="6" t="str">
        <f>ErrorList!B32</f>
        <v>BuckVoltage</v>
      </c>
      <c r="D50" s="24">
        <v>1</v>
      </c>
      <c r="E50" s="10">
        <f t="shared" ref="E50:E65" si="3">_xlfn.BITAND($I$6,POWER(2,B50))/POWER(2,B50)</f>
        <v>0</v>
      </c>
      <c r="F50" s="6" t="str">
        <f ca="1">INDIRECT(ADDRESS(MATCH(C50,ErrorList!B:B,0),MATCH("Description",ErrorList!$1:$1,0),1,1,"ErrorList"),1)</f>
        <v>Buck Vin UVP and OVP</v>
      </c>
    </row>
    <row r="51" spans="1:6" x14ac:dyDescent="0.2">
      <c r="A51" s="51"/>
      <c r="B51" s="24">
        <v>1</v>
      </c>
      <c r="C51" s="6" t="str">
        <f>ErrorList!B33</f>
        <v>BuckTopology</v>
      </c>
      <c r="D51" s="24">
        <v>1</v>
      </c>
      <c r="E51" s="10">
        <f t="shared" si="3"/>
        <v>0</v>
      </c>
      <c r="F51" s="6" t="str">
        <f ca="1">INDIRECT(ADDRESS(MATCH(C51,ErrorList!B:B,0),MATCH("Description",ErrorList!$1:$1,0),1,1,"ErrorList"),1)</f>
        <v>Buck topology error</v>
      </c>
    </row>
    <row r="52" spans="1:6" x14ac:dyDescent="0.2">
      <c r="A52" s="51"/>
      <c r="B52" s="24">
        <v>2</v>
      </c>
      <c r="C52" s="6" t="str">
        <f>ErrorList!B34</f>
        <v>BuckOvp19V</v>
      </c>
      <c r="D52" s="24">
        <v>0</v>
      </c>
      <c r="E52" s="10">
        <f t="shared" si="3"/>
        <v>0</v>
      </c>
      <c r="F52" s="6" t="str">
        <f ca="1">INDIRECT(ADDRESS(MATCH(C52,ErrorList!B:B,0),MATCH("Description",ErrorList!$1:$1,0),1,1,"ErrorList"),1)</f>
        <v>Buck 19V OVP</v>
      </c>
    </row>
    <row r="53" spans="1:6" x14ac:dyDescent="0.2">
      <c r="A53" s="51"/>
      <c r="B53" s="24">
        <v>3</v>
      </c>
      <c r="C53" s="6" t="s">
        <v>76</v>
      </c>
      <c r="D53" s="24">
        <v>1</v>
      </c>
      <c r="E53" s="10">
        <f t="shared" si="3"/>
        <v>0</v>
      </c>
      <c r="F53" s="6" t="str">
        <f ca="1">INDIRECT(ADDRESS(MATCH(C53,ErrorList!B:B,0),MATCH("Description",ErrorList!$1:$1,0),1,1,"ErrorList"),1)</f>
        <v>Reserved</v>
      </c>
    </row>
    <row r="54" spans="1:6" x14ac:dyDescent="0.2">
      <c r="A54" s="51"/>
      <c r="B54" s="24">
        <v>4</v>
      </c>
      <c r="C54" s="6" t="s">
        <v>76</v>
      </c>
      <c r="D54" s="24">
        <v>1</v>
      </c>
      <c r="E54" s="10">
        <f t="shared" si="3"/>
        <v>0</v>
      </c>
      <c r="F54" s="6" t="str">
        <f ca="1">INDIRECT(ADDRESS(MATCH(C54,ErrorList!B:B,0),MATCH("Description",ErrorList!$1:$1,0),1,1,"ErrorList"),1)</f>
        <v>Reserved</v>
      </c>
    </row>
    <row r="55" spans="1:6" x14ac:dyDescent="0.2">
      <c r="A55" s="51"/>
      <c r="B55" s="24">
        <v>5</v>
      </c>
      <c r="C55" s="6" t="s">
        <v>76</v>
      </c>
      <c r="D55" s="24">
        <v>1</v>
      </c>
      <c r="E55" s="10">
        <f t="shared" si="3"/>
        <v>0</v>
      </c>
      <c r="F55" s="6" t="str">
        <f ca="1">INDIRECT(ADDRESS(MATCH(C55,ErrorList!B:B,0),MATCH("Description",ErrorList!$1:$1,0),1,1,"ErrorList"),1)</f>
        <v>Reserved</v>
      </c>
    </row>
    <row r="56" spans="1:6" x14ac:dyDescent="0.2">
      <c r="A56" s="51"/>
      <c r="B56" s="24">
        <v>6</v>
      </c>
      <c r="C56" s="6" t="s">
        <v>124</v>
      </c>
      <c r="D56" s="24">
        <v>1</v>
      </c>
      <c r="E56" s="10">
        <f t="shared" si="3"/>
        <v>0</v>
      </c>
      <c r="F56" s="6" t="str">
        <f ca="1">INDIRECT(ADDRESS(MATCH(C56,ErrorList!B:B,0),MATCH("Description",ErrorList!$1:$1,0),1,1,"ErrorList"),1)</f>
        <v>Reserved</v>
      </c>
    </row>
    <row r="57" spans="1:6" x14ac:dyDescent="0.2">
      <c r="A57" s="51"/>
      <c r="B57" s="24">
        <v>7</v>
      </c>
      <c r="C57" s="6" t="s">
        <v>76</v>
      </c>
      <c r="D57" s="24">
        <v>1</v>
      </c>
      <c r="E57" s="10">
        <f t="shared" si="3"/>
        <v>0</v>
      </c>
      <c r="F57" s="6" t="str">
        <f ca="1">INDIRECT(ADDRESS(MATCH(C57,ErrorList!B:B,0),MATCH("Description",ErrorList!$1:$1,0),1,1,"ErrorList"),1)</f>
        <v>Reserved</v>
      </c>
    </row>
    <row r="58" spans="1:6" x14ac:dyDescent="0.2">
      <c r="A58" s="51"/>
      <c r="B58" s="24">
        <v>8</v>
      </c>
      <c r="C58" s="6" t="str">
        <f>ErrorList!B36</f>
        <v>BoostVoutLimit</v>
      </c>
      <c r="D58" s="24">
        <v>1</v>
      </c>
      <c r="E58" s="10">
        <f t="shared" si="3"/>
        <v>0</v>
      </c>
      <c r="F58" s="6" t="str">
        <f ca="1">INDIRECT(ADDRESS(MATCH(C58,ErrorList!B:B,0),MATCH("Description",ErrorList!$1:$1,0),1,1,"ErrorList"),1)</f>
        <v>Boost Vout UVP</v>
      </c>
    </row>
    <row r="59" spans="1:6" x14ac:dyDescent="0.2">
      <c r="A59" s="51"/>
      <c r="B59" s="24">
        <v>9</v>
      </c>
      <c r="C59" s="6" t="str">
        <f>ErrorList!B37</f>
        <v>BoostVinShort</v>
      </c>
      <c r="D59" s="24">
        <v>1</v>
      </c>
      <c r="E59" s="10">
        <f t="shared" si="3"/>
        <v>0</v>
      </c>
      <c r="F59" s="6" t="str">
        <f ca="1">INDIRECT(ADDRESS(MATCH(C59,ErrorList!B:B,0),MATCH("Description",ErrorList!$1:$1,0),1,1,"ErrorList"),1)</f>
        <v>Boost Vin short error</v>
      </c>
    </row>
    <row r="60" spans="1:6" x14ac:dyDescent="0.2">
      <c r="A60" s="51"/>
      <c r="B60" s="24">
        <v>10</v>
      </c>
      <c r="C60" s="6" t="s">
        <v>76</v>
      </c>
      <c r="D60" s="24">
        <v>1</v>
      </c>
      <c r="E60" s="10">
        <f t="shared" si="3"/>
        <v>0</v>
      </c>
      <c r="F60" s="6" t="str">
        <f ca="1">INDIRECT(ADDRESS(MATCH(C60,ErrorList!B:B,0),MATCH("Description",ErrorList!$1:$1,0),1,1,"ErrorList"),1)</f>
        <v>Reserved</v>
      </c>
    </row>
    <row r="61" spans="1:6" x14ac:dyDescent="0.2">
      <c r="A61" s="51"/>
      <c r="B61" s="24">
        <v>11</v>
      </c>
      <c r="C61" s="6" t="s">
        <v>76</v>
      </c>
      <c r="D61" s="24">
        <v>1</v>
      </c>
      <c r="E61" s="10">
        <f t="shared" si="3"/>
        <v>0</v>
      </c>
      <c r="F61" s="6" t="str">
        <f ca="1">INDIRECT(ADDRESS(MATCH(C61,ErrorList!B:B,0),MATCH("Description",ErrorList!$1:$1,0),1,1,"ErrorList"),1)</f>
        <v>Reserved</v>
      </c>
    </row>
    <row r="62" spans="1:6" x14ac:dyDescent="0.2">
      <c r="A62" s="51"/>
      <c r="B62" s="24">
        <v>12</v>
      </c>
      <c r="C62" s="6" t="s">
        <v>76</v>
      </c>
      <c r="D62" s="24">
        <v>1</v>
      </c>
      <c r="E62" s="10">
        <f t="shared" si="3"/>
        <v>0</v>
      </c>
      <c r="F62" s="6" t="str">
        <f ca="1">INDIRECT(ADDRESS(MATCH(C62,ErrorList!B:B,0),MATCH("Description",ErrorList!$1:$1,0),1,1,"ErrorList"),1)</f>
        <v>Reserved</v>
      </c>
    </row>
    <row r="63" spans="1:6" x14ac:dyDescent="0.2">
      <c r="A63" s="51"/>
      <c r="B63" s="24">
        <v>13</v>
      </c>
      <c r="C63" s="6" t="s">
        <v>76</v>
      </c>
      <c r="D63" s="24">
        <v>1</v>
      </c>
      <c r="E63" s="10">
        <f t="shared" si="3"/>
        <v>0</v>
      </c>
      <c r="F63" s="6" t="str">
        <f ca="1">INDIRECT(ADDRESS(MATCH(C63,ErrorList!B:B,0),MATCH("Description",ErrorList!$1:$1,0),1,1,"ErrorList"),1)</f>
        <v>Reserved</v>
      </c>
    </row>
    <row r="64" spans="1:6" x14ac:dyDescent="0.2">
      <c r="A64" s="51"/>
      <c r="B64" s="24">
        <v>14</v>
      </c>
      <c r="C64" s="6" t="s">
        <v>76</v>
      </c>
      <c r="D64" s="24">
        <v>1</v>
      </c>
      <c r="E64" s="10">
        <f t="shared" si="3"/>
        <v>0</v>
      </c>
      <c r="F64" s="6" t="str">
        <f ca="1">INDIRECT(ADDRESS(MATCH(C64,ErrorList!B:B,0),MATCH("Description",ErrorList!$1:$1,0),1,1,"ErrorList"),1)</f>
        <v>Reserved</v>
      </c>
    </row>
    <row r="65" spans="1:6" x14ac:dyDescent="0.2">
      <c r="A65" s="51"/>
      <c r="B65" s="24">
        <v>15</v>
      </c>
      <c r="C65" s="6" t="s">
        <v>76</v>
      </c>
      <c r="D65" s="24">
        <v>1</v>
      </c>
      <c r="E65" s="10">
        <f t="shared" si="3"/>
        <v>0</v>
      </c>
      <c r="F65" s="6" t="str">
        <f ca="1">INDIRECT(ADDRESS(MATCH(C65,ErrorList!B:B,0),MATCH("Description",ErrorList!$1:$1,0),1,1,"ErrorList"),1)</f>
        <v>Reserved</v>
      </c>
    </row>
    <row r="67" spans="1:6" ht="100.15" customHeight="1" x14ac:dyDescent="0.2">
      <c r="A67" s="45" t="s">
        <v>168</v>
      </c>
      <c r="B67" s="46"/>
      <c r="C67" s="46"/>
      <c r="D67" s="46"/>
      <c r="E67" s="46"/>
      <c r="F67" s="46"/>
    </row>
  </sheetData>
  <mergeCells count="6">
    <mergeCell ref="A67:F67"/>
    <mergeCell ref="A2:A17"/>
    <mergeCell ref="H2:I2"/>
    <mergeCell ref="A18:A33"/>
    <mergeCell ref="A34:A49"/>
    <mergeCell ref="A50:A65"/>
  </mergeCells>
  <phoneticPr fontId="2" type="noConversion"/>
  <conditionalFormatting sqref="D2:D65">
    <cfRule type="cellIs" dxfId="18" priority="2" stopIfTrue="1" operator="equal">
      <formula>0</formula>
    </cfRule>
  </conditionalFormatting>
  <conditionalFormatting sqref="E2:E65">
    <cfRule type="cellIs" dxfId="17" priority="3" stopIfTrue="1" operator="equal">
      <formula>1</formula>
    </cfRule>
    <cfRule type="cellIs" dxfId="16" priority="4" stopIfTrue="1" operator="equal">
      <formula>0</formula>
    </cfRule>
  </conditionalFormatting>
  <conditionalFormatting sqref="A1:F66 A68:F1048576 A67">
    <cfRule type="expression" dxfId="15" priority="1">
      <formula>EXACT(INDIRECT(ADDRESS(ROW(),3,1,1)),"Reserved")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zoomScaleNormal="100" workbookViewId="0"/>
  </sheetViews>
  <sheetFormatPr defaultColWidth="8.625" defaultRowHeight="15" x14ac:dyDescent="0.2"/>
  <cols>
    <col min="1" max="1" width="12.625" style="1" customWidth="1"/>
    <col min="2" max="2" width="5.625" style="13" customWidth="1"/>
    <col min="3" max="3" width="20.625" style="1" customWidth="1"/>
    <col min="4" max="5" width="5.625" style="13" customWidth="1"/>
    <col min="6" max="6" width="40.625" style="1" customWidth="1"/>
    <col min="7" max="7" width="8.625" style="1"/>
    <col min="8" max="8" width="15.625" style="1" customWidth="1"/>
    <col min="9" max="16384" width="8.625" style="1"/>
  </cols>
  <sheetData>
    <row r="1" spans="1:9" x14ac:dyDescent="0.2">
      <c r="A1" s="8" t="s">
        <v>130</v>
      </c>
      <c r="B1" s="8" t="s">
        <v>1</v>
      </c>
      <c r="C1" s="8" t="s">
        <v>2</v>
      </c>
      <c r="D1" s="8" t="s">
        <v>63</v>
      </c>
      <c r="E1" s="9" t="s">
        <v>3</v>
      </c>
      <c r="F1" s="8" t="s">
        <v>119</v>
      </c>
    </row>
    <row r="2" spans="1:9" x14ac:dyDescent="0.2">
      <c r="A2" s="47" t="s">
        <v>4</v>
      </c>
      <c r="B2" s="12">
        <v>0</v>
      </c>
      <c r="C2" s="6" t="str">
        <f>ErrorList!B2</f>
        <v>AutoDiagOvp16V</v>
      </c>
      <c r="D2" s="12">
        <v>0</v>
      </c>
      <c r="E2" s="10">
        <f t="shared" ref="E2:E17" si="0">_xlfn.BITAND($I$3,POWER(2,B2))/POWER(2,B2)</f>
        <v>0</v>
      </c>
      <c r="F2" s="6" t="str">
        <f ca="1">INDIRECT(ADDRESS(MATCH(C2,ErrorList!B:B,0),MATCH("Description",ErrorList!$1:$1,0),1,1,"ErrorList"),1)</f>
        <v>Vout OVP16V auto diagnostic fail</v>
      </c>
      <c r="H2" s="50" t="s">
        <v>93</v>
      </c>
      <c r="I2" s="50"/>
    </row>
    <row r="3" spans="1:9" x14ac:dyDescent="0.2">
      <c r="A3" s="48"/>
      <c r="B3" s="12">
        <v>1</v>
      </c>
      <c r="C3" s="6" t="str">
        <f>ErrorList!B3</f>
        <v>AutoDiagOvp19V</v>
      </c>
      <c r="D3" s="12">
        <v>0</v>
      </c>
      <c r="E3" s="10">
        <f t="shared" si="0"/>
        <v>0</v>
      </c>
      <c r="F3" s="6" t="str">
        <f ca="1">INDIRECT(ADDRESS(MATCH(C3,ErrorList!B:B,0),MATCH("Description",ErrorList!$1:$1,0),1,1,"ErrorList"),1)</f>
        <v>Vout OVP19V auto diagnostic fail</v>
      </c>
      <c r="H3" s="4" t="s">
        <v>36</v>
      </c>
      <c r="I3" s="4">
        <v>0</v>
      </c>
    </row>
    <row r="4" spans="1:9" x14ac:dyDescent="0.2">
      <c r="A4" s="48"/>
      <c r="B4" s="12">
        <v>2</v>
      </c>
      <c r="C4" s="6" t="str">
        <f>ErrorList!B4</f>
        <v>AutoDiagOtp</v>
      </c>
      <c r="D4" s="12">
        <v>0</v>
      </c>
      <c r="E4" s="10">
        <f t="shared" si="0"/>
        <v>0</v>
      </c>
      <c r="F4" s="6" t="str">
        <f ca="1">INDIRECT(ADDRESS(MATCH(C4,ErrorList!B:B,0),MATCH("Description",ErrorList!$1:$1,0),1,1,"ErrorList"),1)</f>
        <v>WaterOut OTP auto diagnostic fail</v>
      </c>
      <c r="H4" s="4" t="s">
        <v>38</v>
      </c>
      <c r="I4" s="4">
        <v>0</v>
      </c>
    </row>
    <row r="5" spans="1:9" x14ac:dyDescent="0.2">
      <c r="A5" s="48"/>
      <c r="B5" s="12">
        <v>3</v>
      </c>
      <c r="C5" s="6" t="str">
        <f>ErrorList!B6</f>
        <v>FastTurnOff</v>
      </c>
      <c r="D5" s="12">
        <v>1</v>
      </c>
      <c r="E5" s="10">
        <f t="shared" si="0"/>
        <v>0</v>
      </c>
      <c r="F5" s="6" t="str">
        <f ca="1">INDIRECT(ADDRESS(MATCH(C5,ErrorList!B:B,0),MATCH("Description",ErrorList!$1:$1,0),1,1,"ErrorList"),1)</f>
        <v>COM fast turn off (ORU)</v>
      </c>
      <c r="H5" s="4" t="s">
        <v>40</v>
      </c>
      <c r="I5" s="4">
        <v>0</v>
      </c>
    </row>
    <row r="6" spans="1:9" x14ac:dyDescent="0.2">
      <c r="A6" s="48"/>
      <c r="B6" s="12">
        <v>4</v>
      </c>
      <c r="C6" s="6" t="str">
        <f>ErrorList!B7</f>
        <v>DrvPriOff</v>
      </c>
      <c r="D6" s="12">
        <v>0</v>
      </c>
      <c r="E6" s="10">
        <f t="shared" si="0"/>
        <v>0</v>
      </c>
      <c r="F6" s="6" t="str">
        <f ca="1">INDIRECT(ADDRESS(MATCH(C6,ErrorList!B:B,0),MATCH("Description",ErrorList!$1:$1,0),1,1,"ErrorList"),1)</f>
        <v>Primary driver turn off</v>
      </c>
      <c r="H6" s="4" t="s">
        <v>42</v>
      </c>
      <c r="I6" s="4">
        <v>0</v>
      </c>
    </row>
    <row r="7" spans="1:9" x14ac:dyDescent="0.2">
      <c r="A7" s="48"/>
      <c r="B7" s="12">
        <v>5</v>
      </c>
      <c r="C7" s="6" t="str">
        <f>ErrorList!B8</f>
        <v>DrvSrOff</v>
      </c>
      <c r="D7" s="12">
        <v>0</v>
      </c>
      <c r="E7" s="10">
        <f t="shared" si="0"/>
        <v>0</v>
      </c>
      <c r="F7" s="6" t="str">
        <f ca="1">INDIRECT(ADDRESS(MATCH(C7,ErrorList!B:B,0),MATCH("Description",ErrorList!$1:$1,0),1,1,"ErrorList"),1)</f>
        <v>Secondary driver turn off</v>
      </c>
    </row>
    <row r="8" spans="1:9" x14ac:dyDescent="0.2">
      <c r="A8" s="48"/>
      <c r="B8" s="12">
        <v>6</v>
      </c>
      <c r="C8" s="6" t="s">
        <v>76</v>
      </c>
      <c r="D8" s="12">
        <v>1</v>
      </c>
      <c r="E8" s="10">
        <f t="shared" si="0"/>
        <v>0</v>
      </c>
      <c r="F8" s="6" t="str">
        <f ca="1">INDIRECT(ADDRESS(MATCH(C8,ErrorList!B:B,0),MATCH("Description",ErrorList!$1:$1,0),1,1,"ErrorList"),1)</f>
        <v>Reserved</v>
      </c>
      <c r="H8" s="4" t="s">
        <v>132</v>
      </c>
    </row>
    <row r="9" spans="1:9" x14ac:dyDescent="0.2">
      <c r="A9" s="48"/>
      <c r="B9" s="12">
        <v>7</v>
      </c>
      <c r="C9" s="6" t="s">
        <v>76</v>
      </c>
      <c r="D9" s="12">
        <v>1</v>
      </c>
      <c r="E9" s="10">
        <f t="shared" si="0"/>
        <v>0</v>
      </c>
      <c r="F9" s="6" t="str">
        <f ca="1">INDIRECT(ADDRESS(MATCH(C9,ErrorList!B:B,0),MATCH("Description",ErrorList!$1:$1,0),1,1,"ErrorList"),1)</f>
        <v>Reserved</v>
      </c>
      <c r="H9" s="4" t="s">
        <v>128</v>
      </c>
    </row>
    <row r="10" spans="1:9" x14ac:dyDescent="0.2">
      <c r="A10" s="48"/>
      <c r="B10" s="12">
        <v>8</v>
      </c>
      <c r="C10" s="6" t="str">
        <f>ErrorList!B9</f>
        <v>OvpVout16V</v>
      </c>
      <c r="D10" s="12">
        <v>1</v>
      </c>
      <c r="E10" s="10">
        <f t="shared" si="0"/>
        <v>0</v>
      </c>
      <c r="F10" s="6" t="str">
        <f ca="1">INDIRECT(ADDRESS(MATCH(C10,ErrorList!B:B,0),MATCH("Description",ErrorList!$1:$1,0),1,1,"ErrorList"),1)</f>
        <v>HW Vout OVP16V</v>
      </c>
      <c r="H10" s="4" t="s">
        <v>161</v>
      </c>
    </row>
    <row r="11" spans="1:9" x14ac:dyDescent="0.2">
      <c r="A11" s="48"/>
      <c r="B11" s="12">
        <v>9</v>
      </c>
      <c r="C11" s="6" t="str">
        <f>ErrorList!B10</f>
        <v>OvpVout19V</v>
      </c>
      <c r="D11" s="12">
        <v>0</v>
      </c>
      <c r="E11" s="10">
        <f t="shared" si="0"/>
        <v>0</v>
      </c>
      <c r="F11" s="6" t="str">
        <f ca="1">INDIRECT(ADDRESS(MATCH(C11,ErrorList!B:B,0),MATCH("Description",ErrorList!$1:$1,0),1,1,"ErrorList"),1)</f>
        <v>HW Vout OVP19V</v>
      </c>
    </row>
    <row r="12" spans="1:9" x14ac:dyDescent="0.2">
      <c r="A12" s="48"/>
      <c r="B12" s="12">
        <v>10</v>
      </c>
      <c r="C12" s="6" t="str">
        <f>ErrorList!B11</f>
        <v>OcpIoutP</v>
      </c>
      <c r="D12" s="12">
        <v>1</v>
      </c>
      <c r="E12" s="10">
        <f t="shared" si="0"/>
        <v>0</v>
      </c>
      <c r="F12" s="6" t="str">
        <f ca="1">INDIRECT(ADDRESS(MATCH(C12,ErrorList!B:B,0),MATCH("Description",ErrorList!$1:$1,0),1,1,"ErrorList"),1)</f>
        <v>HW Iout positive OCP</v>
      </c>
    </row>
    <row r="13" spans="1:9" x14ac:dyDescent="0.2">
      <c r="A13" s="48"/>
      <c r="B13" s="12">
        <v>11</v>
      </c>
      <c r="C13" s="6" t="str">
        <f>ErrorList!B12</f>
        <v>OcpIoutN</v>
      </c>
      <c r="D13" s="12">
        <v>1</v>
      </c>
      <c r="E13" s="10">
        <f t="shared" si="0"/>
        <v>0</v>
      </c>
      <c r="F13" s="6" t="str">
        <f ca="1">INDIRECT(ADDRESS(MATCH(C13,ErrorList!B:B,0),MATCH("Description",ErrorList!$1:$1,0),1,1,"ErrorList"),1)</f>
        <v>HW Iout negative OCP</v>
      </c>
    </row>
    <row r="14" spans="1:9" x14ac:dyDescent="0.2">
      <c r="A14" s="48"/>
      <c r="B14" s="12">
        <v>12</v>
      </c>
      <c r="C14" s="6" t="str">
        <f>ErrorList!B13</f>
        <v>OvpVin</v>
      </c>
      <c r="D14" s="12">
        <v>1</v>
      </c>
      <c r="E14" s="10">
        <f t="shared" si="0"/>
        <v>0</v>
      </c>
      <c r="F14" s="6" t="str">
        <f ca="1">INDIRECT(ADDRESS(MATCH(C14,ErrorList!B:B,0),MATCH("Description",ErrorList!$1:$1,0),1,1,"ErrorList"),1)</f>
        <v>HW Vin OVP</v>
      </c>
    </row>
    <row r="15" spans="1:9" x14ac:dyDescent="0.2">
      <c r="A15" s="48"/>
      <c r="B15" s="12">
        <v>13</v>
      </c>
      <c r="C15" s="6" t="str">
        <f>ErrorList!B14</f>
        <v>OcpCt</v>
      </c>
      <c r="D15" s="12">
        <v>1</v>
      </c>
      <c r="E15" s="10">
        <f t="shared" si="0"/>
        <v>0</v>
      </c>
      <c r="F15" s="6" t="str">
        <f ca="1">INDIRECT(ADDRESS(MATCH(C15,ErrorList!B:B,0),MATCH("Description",ErrorList!$1:$1,0),1,1,"ErrorList"),1)</f>
        <v>HW CT OCP</v>
      </c>
    </row>
    <row r="16" spans="1:9" x14ac:dyDescent="0.2">
      <c r="A16" s="48"/>
      <c r="B16" s="12">
        <v>14</v>
      </c>
      <c r="C16" s="6" t="s">
        <v>76</v>
      </c>
      <c r="D16" s="12">
        <v>1</v>
      </c>
      <c r="E16" s="10">
        <f t="shared" si="0"/>
        <v>0</v>
      </c>
      <c r="F16" s="6" t="str">
        <f ca="1">INDIRECT(ADDRESS(MATCH(C16,ErrorList!B:B,0),MATCH("Description",ErrorList!$1:$1,0),1,1,"ErrorList"),1)</f>
        <v>Reserved</v>
      </c>
    </row>
    <row r="17" spans="1:6" x14ac:dyDescent="0.2">
      <c r="A17" s="49"/>
      <c r="B17" s="12">
        <v>15</v>
      </c>
      <c r="C17" s="6" t="s">
        <v>76</v>
      </c>
      <c r="D17" s="12">
        <v>1</v>
      </c>
      <c r="E17" s="10">
        <f t="shared" si="0"/>
        <v>0</v>
      </c>
      <c r="F17" s="6" t="str">
        <f ca="1">INDIRECT(ADDRESS(MATCH(C17,ErrorList!B:B,0),MATCH("Description",ErrorList!$1:$1,0),1,1,"ErrorList"),1)</f>
        <v>Reserved</v>
      </c>
    </row>
    <row r="18" spans="1:6" x14ac:dyDescent="0.2">
      <c r="A18" s="51" t="s">
        <v>29</v>
      </c>
      <c r="B18" s="12">
        <v>0</v>
      </c>
      <c r="C18" s="6" t="str">
        <f>ErrorList!B42</f>
        <v>BoostRampFin</v>
      </c>
      <c r="D18" s="12">
        <v>0</v>
      </c>
      <c r="E18" s="10">
        <f t="shared" ref="E18:E33" si="1">_xlfn.BITAND($I$4,POWER(2,B18))/POWER(2,B18)</f>
        <v>0</v>
      </c>
      <c r="F18" s="6" t="str">
        <f ca="1">INDIRECT(ADDRESS(MATCH(C18,ErrorList!B:B,0),MATCH("Description",ErrorList!$1:$1,0),1,1,"ErrorList"),1)</f>
        <v>Boost second ramp finish</v>
      </c>
    </row>
    <row r="19" spans="1:6" x14ac:dyDescent="0.2">
      <c r="A19" s="51"/>
      <c r="B19" s="12">
        <v>1</v>
      </c>
      <c r="C19" s="6" t="s">
        <v>76</v>
      </c>
      <c r="D19" s="12">
        <v>1</v>
      </c>
      <c r="E19" s="10">
        <f t="shared" si="1"/>
        <v>0</v>
      </c>
      <c r="F19" s="6" t="str">
        <f ca="1">INDIRECT(ADDRESS(MATCH(C19,ErrorList!B:B,0),MATCH("Description",ErrorList!$1:$1,0),1,1,"ErrorList"),1)</f>
        <v>Reserved</v>
      </c>
    </row>
    <row r="20" spans="1:6" x14ac:dyDescent="0.2">
      <c r="A20" s="51"/>
      <c r="B20" s="12">
        <v>2</v>
      </c>
      <c r="C20" s="6" t="s">
        <v>76</v>
      </c>
      <c r="D20" s="12">
        <v>1</v>
      </c>
      <c r="E20" s="10">
        <f t="shared" si="1"/>
        <v>0</v>
      </c>
      <c r="F20" s="6" t="str">
        <f ca="1">INDIRECT(ADDRESS(MATCH(C20,ErrorList!B:B,0),MATCH("Description",ErrorList!$1:$1,0),1,1,"ErrorList"),1)</f>
        <v>Reserved</v>
      </c>
    </row>
    <row r="21" spans="1:6" x14ac:dyDescent="0.2">
      <c r="A21" s="51"/>
      <c r="B21" s="12">
        <v>3</v>
      </c>
      <c r="C21" s="6" t="s">
        <v>76</v>
      </c>
      <c r="D21" s="12">
        <v>1</v>
      </c>
      <c r="E21" s="10">
        <f t="shared" si="1"/>
        <v>0</v>
      </c>
      <c r="F21" s="6" t="str">
        <f ca="1">INDIRECT(ADDRESS(MATCH(C21,ErrorList!B:B,0),MATCH("Description",ErrorList!$1:$1,0),1,1,"ErrorList"),1)</f>
        <v>Reserved</v>
      </c>
    </row>
    <row r="22" spans="1:6" x14ac:dyDescent="0.2">
      <c r="A22" s="51"/>
      <c r="B22" s="12">
        <v>4</v>
      </c>
      <c r="C22" s="6" t="s">
        <v>76</v>
      </c>
      <c r="D22" s="12">
        <v>1</v>
      </c>
      <c r="E22" s="10">
        <f t="shared" si="1"/>
        <v>0</v>
      </c>
      <c r="F22" s="6" t="str">
        <f ca="1">INDIRECT(ADDRESS(MATCH(C22,ErrorList!B:B,0),MATCH("Description",ErrorList!$1:$1,0),1,1,"ErrorList"),1)</f>
        <v>Reserved</v>
      </c>
    </row>
    <row r="23" spans="1:6" x14ac:dyDescent="0.2">
      <c r="A23" s="51"/>
      <c r="B23" s="12">
        <v>5</v>
      </c>
      <c r="C23" s="6" t="s">
        <v>76</v>
      </c>
      <c r="D23" s="12">
        <v>1</v>
      </c>
      <c r="E23" s="10">
        <f t="shared" si="1"/>
        <v>0</v>
      </c>
      <c r="F23" s="6" t="str">
        <f ca="1">INDIRECT(ADDRESS(MATCH(C23,ErrorList!B:B,0),MATCH("Description",ErrorList!$1:$1,0),1,1,"ErrorList"),1)</f>
        <v>Reserved</v>
      </c>
    </row>
    <row r="24" spans="1:6" x14ac:dyDescent="0.2">
      <c r="A24" s="51"/>
      <c r="B24" s="12">
        <v>6</v>
      </c>
      <c r="C24" s="6" t="s">
        <v>76</v>
      </c>
      <c r="D24" s="12">
        <v>1</v>
      </c>
      <c r="E24" s="10">
        <f t="shared" si="1"/>
        <v>0</v>
      </c>
      <c r="F24" s="6" t="str">
        <f ca="1">INDIRECT(ADDRESS(MATCH(C24,ErrorList!B:B,0),MATCH("Description",ErrorList!$1:$1,0),1,1,"ErrorList"),1)</f>
        <v>Reserved</v>
      </c>
    </row>
    <row r="25" spans="1:6" x14ac:dyDescent="0.2">
      <c r="A25" s="51"/>
      <c r="B25" s="12">
        <v>7</v>
      </c>
      <c r="C25" s="6" t="s">
        <v>76</v>
      </c>
      <c r="D25" s="12">
        <v>1</v>
      </c>
      <c r="E25" s="10">
        <f t="shared" si="1"/>
        <v>0</v>
      </c>
      <c r="F25" s="6" t="str">
        <f ca="1">INDIRECT(ADDRESS(MATCH(C25,ErrorList!B:B,0),MATCH("Description",ErrorList!$1:$1,0),1,1,"ErrorList"),1)</f>
        <v>Reserved</v>
      </c>
    </row>
    <row r="26" spans="1:6" x14ac:dyDescent="0.2">
      <c r="A26" s="51"/>
      <c r="B26" s="12">
        <v>8</v>
      </c>
      <c r="C26" s="6" t="s">
        <v>76</v>
      </c>
      <c r="D26" s="12">
        <v>1</v>
      </c>
      <c r="E26" s="10">
        <f t="shared" si="1"/>
        <v>0</v>
      </c>
      <c r="F26" s="6" t="str">
        <f ca="1">INDIRECT(ADDRESS(MATCH(C26,ErrorList!B:B,0),MATCH("Description",ErrorList!$1:$1,0),1,1,"ErrorList"),1)</f>
        <v>Reserved</v>
      </c>
    </row>
    <row r="27" spans="1:6" x14ac:dyDescent="0.2">
      <c r="A27" s="51"/>
      <c r="B27" s="12">
        <v>9</v>
      </c>
      <c r="C27" s="6" t="s">
        <v>76</v>
      </c>
      <c r="D27" s="12">
        <v>1</v>
      </c>
      <c r="E27" s="10">
        <f t="shared" si="1"/>
        <v>0</v>
      </c>
      <c r="F27" s="6" t="str">
        <f ca="1">INDIRECT(ADDRESS(MATCH(C27,ErrorList!B:B,0),MATCH("Description",ErrorList!$1:$1,0),1,1,"ErrorList"),1)</f>
        <v>Reserved</v>
      </c>
    </row>
    <row r="28" spans="1:6" x14ac:dyDescent="0.2">
      <c r="A28" s="51"/>
      <c r="B28" s="12">
        <v>10</v>
      </c>
      <c r="C28" s="6" t="s">
        <v>76</v>
      </c>
      <c r="D28" s="12">
        <v>1</v>
      </c>
      <c r="E28" s="10">
        <f t="shared" si="1"/>
        <v>0</v>
      </c>
      <c r="F28" s="6" t="str">
        <f ca="1">INDIRECT(ADDRESS(MATCH(C28,ErrorList!B:B,0),MATCH("Description",ErrorList!$1:$1,0),1,1,"ErrorList"),1)</f>
        <v>Reserved</v>
      </c>
    </row>
    <row r="29" spans="1:6" x14ac:dyDescent="0.2">
      <c r="A29" s="51"/>
      <c r="B29" s="12">
        <v>11</v>
      </c>
      <c r="C29" s="6" t="s">
        <v>76</v>
      </c>
      <c r="D29" s="12">
        <v>1</v>
      </c>
      <c r="E29" s="10">
        <f t="shared" si="1"/>
        <v>0</v>
      </c>
      <c r="F29" s="6" t="str">
        <f ca="1">INDIRECT(ADDRESS(MATCH(C29,ErrorList!B:B,0),MATCH("Description",ErrorList!$1:$1,0),1,1,"ErrorList"),1)</f>
        <v>Reserved</v>
      </c>
    </row>
    <row r="30" spans="1:6" x14ac:dyDescent="0.2">
      <c r="A30" s="51"/>
      <c r="B30" s="12">
        <v>12</v>
      </c>
      <c r="C30" s="6" t="s">
        <v>76</v>
      </c>
      <c r="D30" s="12">
        <v>1</v>
      </c>
      <c r="E30" s="10">
        <f t="shared" si="1"/>
        <v>0</v>
      </c>
      <c r="F30" s="6" t="str">
        <f ca="1">INDIRECT(ADDRESS(MATCH(C30,ErrorList!B:B,0),MATCH("Description",ErrorList!$1:$1,0),1,1,"ErrorList"),1)</f>
        <v>Reserved</v>
      </c>
    </row>
    <row r="31" spans="1:6" x14ac:dyDescent="0.2">
      <c r="A31" s="51"/>
      <c r="B31" s="12">
        <v>13</v>
      </c>
      <c r="C31" s="6" t="s">
        <v>76</v>
      </c>
      <c r="D31" s="12">
        <v>1</v>
      </c>
      <c r="E31" s="10">
        <f t="shared" si="1"/>
        <v>0</v>
      </c>
      <c r="F31" s="6" t="str">
        <f ca="1">INDIRECT(ADDRESS(MATCH(C31,ErrorList!B:B,0),MATCH("Description",ErrorList!$1:$1,0),1,1,"ErrorList"),1)</f>
        <v>Reserved</v>
      </c>
    </row>
    <row r="32" spans="1:6" x14ac:dyDescent="0.2">
      <c r="A32" s="51"/>
      <c r="B32" s="12">
        <v>14</v>
      </c>
      <c r="C32" s="6" t="s">
        <v>76</v>
      </c>
      <c r="D32" s="12">
        <v>1</v>
      </c>
      <c r="E32" s="10">
        <f t="shared" si="1"/>
        <v>0</v>
      </c>
      <c r="F32" s="6" t="str">
        <f ca="1">INDIRECT(ADDRESS(MATCH(C32,ErrorList!B:B,0),MATCH("Description",ErrorList!$1:$1,0),1,1,"ErrorList"),1)</f>
        <v>Reserved</v>
      </c>
    </row>
    <row r="33" spans="1:6" x14ac:dyDescent="0.2">
      <c r="A33" s="51"/>
      <c r="B33" s="12">
        <v>15</v>
      </c>
      <c r="C33" s="6" t="s">
        <v>76</v>
      </c>
      <c r="D33" s="12">
        <v>1</v>
      </c>
      <c r="E33" s="10">
        <f t="shared" si="1"/>
        <v>0</v>
      </c>
      <c r="F33" s="6" t="str">
        <f ca="1">INDIRECT(ADDRESS(MATCH(C33,ErrorList!B:B,0),MATCH("Description",ErrorList!$1:$1,0),1,1,"ErrorList"),1)</f>
        <v>Reserved</v>
      </c>
    </row>
    <row r="34" spans="1:6" x14ac:dyDescent="0.2">
      <c r="A34" s="51" t="s">
        <v>6</v>
      </c>
      <c r="B34" s="12">
        <v>0</v>
      </c>
      <c r="C34" s="6" t="str">
        <f>ErrorList!B16</f>
        <v>Vout16VHigh</v>
      </c>
      <c r="D34" s="12">
        <v>1</v>
      </c>
      <c r="E34" s="10">
        <f t="shared" ref="E34:E49" si="2">_xlfn.BITAND($I$5,POWER(2,B34))/POWER(2,B34)</f>
        <v>0</v>
      </c>
      <c r="F34" s="6" t="str">
        <f ca="1">INDIRECT(ADDRESS(MATCH(C34,ErrorList!B:B,0),MATCH("Description",ErrorList!$1:$1,0),1,1,"ErrorList"),1)</f>
        <v>SW Vout OVP16V</v>
      </c>
    </row>
    <row r="35" spans="1:6" x14ac:dyDescent="0.2">
      <c r="A35" s="51"/>
      <c r="B35" s="12">
        <v>1</v>
      </c>
      <c r="C35" s="6" t="str">
        <f>ErrorList!B17</f>
        <v>Vout17VHigh</v>
      </c>
      <c r="D35" s="12">
        <v>1</v>
      </c>
      <c r="E35" s="10">
        <f t="shared" si="2"/>
        <v>0</v>
      </c>
      <c r="F35" s="6" t="str">
        <f ca="1">INDIRECT(ADDRESS(MATCH(C35,ErrorList!B:B,0),MATCH("Description",ErrorList!$1:$1,0),1,1,"ErrorList"),1)</f>
        <v>SW Vout OVP17V</v>
      </c>
    </row>
    <row r="36" spans="1:6" x14ac:dyDescent="0.2">
      <c r="A36" s="51"/>
      <c r="B36" s="12">
        <v>2</v>
      </c>
      <c r="C36" s="6" t="str">
        <f>ErrorList!B18</f>
        <v>Vout19VHigh</v>
      </c>
      <c r="D36" s="12">
        <v>1</v>
      </c>
      <c r="E36" s="10">
        <f t="shared" si="2"/>
        <v>0</v>
      </c>
      <c r="F36" s="6" t="str">
        <f ca="1">INDIRECT(ADDRESS(MATCH(C36,ErrorList!B:B,0),MATCH("Description",ErrorList!$1:$1,0),1,1,"ErrorList"),1)</f>
        <v>SW Vout OVP19V</v>
      </c>
    </row>
    <row r="37" spans="1:6" x14ac:dyDescent="0.2">
      <c r="A37" s="51"/>
      <c r="B37" s="12">
        <v>3</v>
      </c>
      <c r="C37" s="6" t="str">
        <f>ErrorList!B19</f>
        <v>VoutDiagErr</v>
      </c>
      <c r="D37" s="12">
        <v>1</v>
      </c>
      <c r="E37" s="10">
        <f t="shared" si="2"/>
        <v>0</v>
      </c>
      <c r="F37" s="6" t="str">
        <f ca="1">INDIRECT(ADDRESS(MATCH(C37,ErrorList!B:B,0),MATCH("Description",ErrorList!$1:$1,0),1,1,"ErrorList"),1)</f>
        <v>SW Vout plausibility error</v>
      </c>
    </row>
    <row r="38" spans="1:6" x14ac:dyDescent="0.2">
      <c r="A38" s="51"/>
      <c r="B38" s="12">
        <v>4</v>
      </c>
      <c r="C38" s="6" t="str">
        <f>ErrorList!B22</f>
        <v>IoutpHigh</v>
      </c>
      <c r="D38" s="12">
        <v>1</v>
      </c>
      <c r="E38" s="10">
        <f t="shared" si="2"/>
        <v>0</v>
      </c>
      <c r="F38" s="6" t="str">
        <f ca="1">INDIRECT(ADDRESS(MATCH(C38,ErrorList!B:B,0),MATCH("Description",ErrorList!$1:$1,0),1,1,"ErrorList"),1)</f>
        <v>SW Iout positive OCP</v>
      </c>
    </row>
    <row r="39" spans="1:6" x14ac:dyDescent="0.2">
      <c r="A39" s="51"/>
      <c r="B39" s="12">
        <v>5</v>
      </c>
      <c r="C39" s="6" t="str">
        <f>ErrorList!B23</f>
        <v>IoutnHigh</v>
      </c>
      <c r="D39" s="12">
        <v>1</v>
      </c>
      <c r="E39" s="10">
        <f t="shared" si="2"/>
        <v>0</v>
      </c>
      <c r="F39" s="6" t="str">
        <f ca="1">INDIRECT(ADDRESS(MATCH(C39,ErrorList!B:B,0),MATCH("Description",ErrorList!$1:$1,0),1,1,"ErrorList"),1)</f>
        <v>SW Iout negative OCP</v>
      </c>
    </row>
    <row r="40" spans="1:6" x14ac:dyDescent="0.2">
      <c r="A40" s="51"/>
      <c r="B40" s="12">
        <v>6</v>
      </c>
      <c r="C40" s="6" t="str">
        <f>ErrorList!B24</f>
        <v>VinHigh</v>
      </c>
      <c r="D40" s="12">
        <v>1</v>
      </c>
      <c r="E40" s="10">
        <f t="shared" si="2"/>
        <v>0</v>
      </c>
      <c r="F40" s="6" t="str">
        <f ca="1">INDIRECT(ADDRESS(MATCH(C40,ErrorList!B:B,0),MATCH("Description",ErrorList!$1:$1,0),1,1,"ErrorList"),1)</f>
        <v>SW Vin OVP</v>
      </c>
    </row>
    <row r="41" spans="1:6" x14ac:dyDescent="0.2">
      <c r="A41" s="51"/>
      <c r="B41" s="12">
        <v>7</v>
      </c>
      <c r="C41" s="6" t="str">
        <f>ErrorList!B25</f>
        <v>VinLow</v>
      </c>
      <c r="D41" s="12">
        <v>1</v>
      </c>
      <c r="E41" s="10">
        <f t="shared" si="2"/>
        <v>0</v>
      </c>
      <c r="F41" s="6" t="str">
        <f ca="1">INDIRECT(ADDRESS(MATCH(C41,ErrorList!B:B,0),MATCH("Description",ErrorList!$1:$1,0),1,1,"ErrorList"),1)</f>
        <v>SW Vin UVP</v>
      </c>
    </row>
    <row r="42" spans="1:6" x14ac:dyDescent="0.2">
      <c r="A42" s="51"/>
      <c r="B42" s="12">
        <v>8</v>
      </c>
      <c r="C42" s="6" t="str">
        <f>ErrorList!B26</f>
        <v>TempPriHigh</v>
      </c>
      <c r="D42" s="12">
        <v>1</v>
      </c>
      <c r="E42" s="10">
        <f t="shared" si="2"/>
        <v>0</v>
      </c>
      <c r="F42" s="6" t="str">
        <f ca="1">INDIRECT(ADDRESS(MATCH(C42,ErrorList!B:B,0),MATCH("Description",ErrorList!$1:$1,0),1,1,"ErrorList"),1)</f>
        <v>SW Primary OTP</v>
      </c>
    </row>
    <row r="43" spans="1:6" x14ac:dyDescent="0.2">
      <c r="A43" s="51"/>
      <c r="B43" s="12">
        <v>9</v>
      </c>
      <c r="C43" s="6" t="str">
        <f>ErrorList!B27</f>
        <v>TempSrAHigh</v>
      </c>
      <c r="D43" s="12">
        <v>1</v>
      </c>
      <c r="E43" s="10">
        <f t="shared" si="2"/>
        <v>0</v>
      </c>
      <c r="F43" s="6" t="str">
        <f ca="1">INDIRECT(ADDRESS(MATCH(C43,ErrorList!B:B,0),MATCH("Description",ErrorList!$1:$1,0),1,1,"ErrorList"),1)</f>
        <v>SW SrA OTP</v>
      </c>
    </row>
    <row r="44" spans="1:6" x14ac:dyDescent="0.2">
      <c r="A44" s="51"/>
      <c r="B44" s="12">
        <v>10</v>
      </c>
      <c r="C44" s="6" t="str">
        <f>ErrorList!B28</f>
        <v>TempSrBHigh</v>
      </c>
      <c r="D44" s="12">
        <v>1</v>
      </c>
      <c r="E44" s="10">
        <f t="shared" si="2"/>
        <v>0</v>
      </c>
      <c r="F44" s="6" t="str">
        <f ca="1">INDIRECT(ADDRESS(MATCH(C44,ErrorList!B:B,0),MATCH("Description",ErrorList!$1:$1,0),1,1,"ErrorList"),1)</f>
        <v>SW SrB OTP</v>
      </c>
    </row>
    <row r="45" spans="1:6" x14ac:dyDescent="0.2">
      <c r="A45" s="51"/>
      <c r="B45" s="12">
        <v>11</v>
      </c>
      <c r="C45" s="6" t="s">
        <v>76</v>
      </c>
      <c r="D45" s="12">
        <v>1</v>
      </c>
      <c r="E45" s="10">
        <f t="shared" si="2"/>
        <v>0</v>
      </c>
      <c r="F45" s="6" t="str">
        <f ca="1">INDIRECT(ADDRESS(MATCH(C45,ErrorList!B:B,0),MATCH("Description",ErrorList!$1:$1,0),1,1,"ErrorList"),1)</f>
        <v>Reserved</v>
      </c>
    </row>
    <row r="46" spans="1:6" x14ac:dyDescent="0.2">
      <c r="A46" s="51"/>
      <c r="B46" s="12">
        <v>12</v>
      </c>
      <c r="C46" s="6" t="s">
        <v>76</v>
      </c>
      <c r="D46" s="12">
        <v>1</v>
      </c>
      <c r="E46" s="10">
        <f t="shared" si="2"/>
        <v>0</v>
      </c>
      <c r="F46" s="6" t="str">
        <f ca="1">INDIRECT(ADDRESS(MATCH(C46,ErrorList!B:B,0),MATCH("Description",ErrorList!$1:$1,0),1,1,"ErrorList"),1)</f>
        <v>Reserved</v>
      </c>
    </row>
    <row r="47" spans="1:6" x14ac:dyDescent="0.2">
      <c r="A47" s="51"/>
      <c r="B47" s="12">
        <v>13</v>
      </c>
      <c r="C47" s="6" t="s">
        <v>76</v>
      </c>
      <c r="D47" s="12">
        <v>1</v>
      </c>
      <c r="E47" s="10">
        <f t="shared" si="2"/>
        <v>0</v>
      </c>
      <c r="F47" s="6" t="str">
        <f ca="1">INDIRECT(ADDRESS(MATCH(C47,ErrorList!B:B,0),MATCH("Description",ErrorList!$1:$1,0),1,1,"ErrorList"),1)</f>
        <v>Reserved</v>
      </c>
    </row>
    <row r="48" spans="1:6" x14ac:dyDescent="0.2">
      <c r="A48" s="51"/>
      <c r="B48" s="12">
        <v>14</v>
      </c>
      <c r="C48" s="6" t="s">
        <v>76</v>
      </c>
      <c r="D48" s="12">
        <v>1</v>
      </c>
      <c r="E48" s="10">
        <f t="shared" si="2"/>
        <v>0</v>
      </c>
      <c r="F48" s="6" t="str">
        <f ca="1">INDIRECT(ADDRESS(MATCH(C48,ErrorList!B:B,0),MATCH("Description",ErrorList!$1:$1,0),1,1,"ErrorList"),1)</f>
        <v>Reserved</v>
      </c>
    </row>
    <row r="49" spans="1:6" x14ac:dyDescent="0.2">
      <c r="A49" s="51"/>
      <c r="B49" s="12">
        <v>15</v>
      </c>
      <c r="C49" s="6" t="s">
        <v>76</v>
      </c>
      <c r="D49" s="12">
        <v>1</v>
      </c>
      <c r="E49" s="10">
        <f t="shared" si="2"/>
        <v>0</v>
      </c>
      <c r="F49" s="6" t="str">
        <f ca="1">INDIRECT(ADDRESS(MATCH(C49,ErrorList!B:B,0),MATCH("Description",ErrorList!$1:$1,0),1,1,"ErrorList"),1)</f>
        <v>Reserved</v>
      </c>
    </row>
    <row r="50" spans="1:6" x14ac:dyDescent="0.2">
      <c r="A50" s="51" t="s">
        <v>30</v>
      </c>
      <c r="B50" s="12">
        <v>0</v>
      </c>
      <c r="C50" s="6" t="str">
        <f>ErrorList!B32</f>
        <v>BuckVoltage</v>
      </c>
      <c r="D50" s="12">
        <v>1</v>
      </c>
      <c r="E50" s="10">
        <f t="shared" ref="E50:E65" si="3">_xlfn.BITAND($I$6,POWER(2,B50))/POWER(2,B50)</f>
        <v>0</v>
      </c>
      <c r="F50" s="6" t="str">
        <f ca="1">INDIRECT(ADDRESS(MATCH(C50,ErrorList!B:B,0),MATCH("Description",ErrorList!$1:$1,0),1,1,"ErrorList"),1)</f>
        <v>Buck Vin UVP and OVP</v>
      </c>
    </row>
    <row r="51" spans="1:6" x14ac:dyDescent="0.2">
      <c r="A51" s="51"/>
      <c r="B51" s="12">
        <v>1</v>
      </c>
      <c r="C51" s="6" t="str">
        <f>ErrorList!B33</f>
        <v>BuckTopology</v>
      </c>
      <c r="D51" s="12">
        <v>1</v>
      </c>
      <c r="E51" s="10">
        <f t="shared" si="3"/>
        <v>0</v>
      </c>
      <c r="F51" s="6" t="str">
        <f ca="1">INDIRECT(ADDRESS(MATCH(C51,ErrorList!B:B,0),MATCH("Description",ErrorList!$1:$1,0),1,1,"ErrorList"),1)</f>
        <v>Buck topology error</v>
      </c>
    </row>
    <row r="52" spans="1:6" x14ac:dyDescent="0.2">
      <c r="A52" s="51"/>
      <c r="B52" s="12">
        <v>2</v>
      </c>
      <c r="C52" s="6" t="str">
        <f>ErrorList!B34</f>
        <v>BuckOvp19V</v>
      </c>
      <c r="D52" s="12">
        <v>0</v>
      </c>
      <c r="E52" s="10">
        <f t="shared" si="3"/>
        <v>0</v>
      </c>
      <c r="F52" s="6" t="str">
        <f ca="1">INDIRECT(ADDRESS(MATCH(C52,ErrorList!B:B,0),MATCH("Description",ErrorList!$1:$1,0),1,1,"ErrorList"),1)</f>
        <v>Buck 19V OVP</v>
      </c>
    </row>
    <row r="53" spans="1:6" x14ac:dyDescent="0.2">
      <c r="A53" s="51"/>
      <c r="B53" s="12">
        <v>3</v>
      </c>
      <c r="C53" s="6" t="s">
        <v>76</v>
      </c>
      <c r="D53" s="12">
        <v>1</v>
      </c>
      <c r="E53" s="10">
        <f t="shared" si="3"/>
        <v>0</v>
      </c>
      <c r="F53" s="6" t="str">
        <f ca="1">INDIRECT(ADDRESS(MATCH(C53,ErrorList!B:B,0),MATCH("Description",ErrorList!$1:$1,0),1,1,"ErrorList"),1)</f>
        <v>Reserved</v>
      </c>
    </row>
    <row r="54" spans="1:6" x14ac:dyDescent="0.2">
      <c r="A54" s="51"/>
      <c r="B54" s="12">
        <v>4</v>
      </c>
      <c r="C54" s="6" t="s">
        <v>76</v>
      </c>
      <c r="D54" s="12">
        <v>1</v>
      </c>
      <c r="E54" s="10">
        <f t="shared" si="3"/>
        <v>0</v>
      </c>
      <c r="F54" s="6" t="str">
        <f ca="1">INDIRECT(ADDRESS(MATCH(C54,ErrorList!B:B,0),MATCH("Description",ErrorList!$1:$1,0),1,1,"ErrorList"),1)</f>
        <v>Reserved</v>
      </c>
    </row>
    <row r="55" spans="1:6" x14ac:dyDescent="0.2">
      <c r="A55" s="51"/>
      <c r="B55" s="12">
        <v>5</v>
      </c>
      <c r="C55" s="6" t="s">
        <v>76</v>
      </c>
      <c r="D55" s="12">
        <v>1</v>
      </c>
      <c r="E55" s="10">
        <f t="shared" si="3"/>
        <v>0</v>
      </c>
      <c r="F55" s="6" t="str">
        <f ca="1">INDIRECT(ADDRESS(MATCH(C55,ErrorList!B:B,0),MATCH("Description",ErrorList!$1:$1,0),1,1,"ErrorList"),1)</f>
        <v>Reserved</v>
      </c>
    </row>
    <row r="56" spans="1:6" x14ac:dyDescent="0.2">
      <c r="A56" s="51"/>
      <c r="B56" s="12">
        <v>6</v>
      </c>
      <c r="C56" s="6" t="s">
        <v>124</v>
      </c>
      <c r="D56" s="12">
        <v>1</v>
      </c>
      <c r="E56" s="10">
        <f t="shared" si="3"/>
        <v>0</v>
      </c>
      <c r="F56" s="6" t="str">
        <f ca="1">INDIRECT(ADDRESS(MATCH(C56,ErrorList!B:B,0),MATCH("Description",ErrorList!$1:$1,0),1,1,"ErrorList"),1)</f>
        <v>Reserved</v>
      </c>
    </row>
    <row r="57" spans="1:6" x14ac:dyDescent="0.2">
      <c r="A57" s="51"/>
      <c r="B57" s="12">
        <v>7</v>
      </c>
      <c r="C57" s="6" t="s">
        <v>76</v>
      </c>
      <c r="D57" s="12">
        <v>1</v>
      </c>
      <c r="E57" s="10">
        <f t="shared" si="3"/>
        <v>0</v>
      </c>
      <c r="F57" s="6" t="str">
        <f ca="1">INDIRECT(ADDRESS(MATCH(C57,ErrorList!B:B,0),MATCH("Description",ErrorList!$1:$1,0),1,1,"ErrorList"),1)</f>
        <v>Reserved</v>
      </c>
    </row>
    <row r="58" spans="1:6" x14ac:dyDescent="0.2">
      <c r="A58" s="51"/>
      <c r="B58" s="12">
        <v>8</v>
      </c>
      <c r="C58" s="6" t="str">
        <f>ErrorList!B36</f>
        <v>BoostVoutLimit</v>
      </c>
      <c r="D58" s="12">
        <v>1</v>
      </c>
      <c r="E58" s="10">
        <f t="shared" si="3"/>
        <v>0</v>
      </c>
      <c r="F58" s="6" t="str">
        <f ca="1">INDIRECT(ADDRESS(MATCH(C58,ErrorList!B:B,0),MATCH("Description",ErrorList!$1:$1,0),1,1,"ErrorList"),1)</f>
        <v>Boost Vout UVP</v>
      </c>
    </row>
    <row r="59" spans="1:6" x14ac:dyDescent="0.2">
      <c r="A59" s="51"/>
      <c r="B59" s="12">
        <v>9</v>
      </c>
      <c r="C59" s="6" t="str">
        <f>ErrorList!B37</f>
        <v>BoostVinShort</v>
      </c>
      <c r="D59" s="12">
        <v>1</v>
      </c>
      <c r="E59" s="10">
        <f t="shared" si="3"/>
        <v>0</v>
      </c>
      <c r="F59" s="6" t="str">
        <f ca="1">INDIRECT(ADDRESS(MATCH(C59,ErrorList!B:B,0),MATCH("Description",ErrorList!$1:$1,0),1,1,"ErrorList"),1)</f>
        <v>Boost Vin short error</v>
      </c>
    </row>
    <row r="60" spans="1:6" x14ac:dyDescent="0.2">
      <c r="A60" s="51"/>
      <c r="B60" s="12">
        <v>10</v>
      </c>
      <c r="C60" s="6" t="s">
        <v>76</v>
      </c>
      <c r="D60" s="12">
        <v>1</v>
      </c>
      <c r="E60" s="10">
        <f t="shared" si="3"/>
        <v>0</v>
      </c>
      <c r="F60" s="6" t="str">
        <f ca="1">INDIRECT(ADDRESS(MATCH(C60,ErrorList!B:B,0),MATCH("Description",ErrorList!$1:$1,0),1,1,"ErrorList"),1)</f>
        <v>Reserved</v>
      </c>
    </row>
    <row r="61" spans="1:6" x14ac:dyDescent="0.2">
      <c r="A61" s="51"/>
      <c r="B61" s="12">
        <v>11</v>
      </c>
      <c r="C61" s="6" t="s">
        <v>76</v>
      </c>
      <c r="D61" s="12">
        <v>1</v>
      </c>
      <c r="E61" s="10">
        <f t="shared" si="3"/>
        <v>0</v>
      </c>
      <c r="F61" s="6" t="str">
        <f ca="1">INDIRECT(ADDRESS(MATCH(C61,ErrorList!B:B,0),MATCH("Description",ErrorList!$1:$1,0),1,1,"ErrorList"),1)</f>
        <v>Reserved</v>
      </c>
    </row>
    <row r="62" spans="1:6" x14ac:dyDescent="0.2">
      <c r="A62" s="51"/>
      <c r="B62" s="12">
        <v>12</v>
      </c>
      <c r="C62" s="6" t="s">
        <v>76</v>
      </c>
      <c r="D62" s="12">
        <v>1</v>
      </c>
      <c r="E62" s="10">
        <f t="shared" si="3"/>
        <v>0</v>
      </c>
      <c r="F62" s="6" t="str">
        <f ca="1">INDIRECT(ADDRESS(MATCH(C62,ErrorList!B:B,0),MATCH("Description",ErrorList!$1:$1,0),1,1,"ErrorList"),1)</f>
        <v>Reserved</v>
      </c>
    </row>
    <row r="63" spans="1:6" x14ac:dyDescent="0.2">
      <c r="A63" s="51"/>
      <c r="B63" s="12">
        <v>13</v>
      </c>
      <c r="C63" s="6" t="s">
        <v>76</v>
      </c>
      <c r="D63" s="12">
        <v>1</v>
      </c>
      <c r="E63" s="10">
        <f t="shared" si="3"/>
        <v>0</v>
      </c>
      <c r="F63" s="6" t="str">
        <f ca="1">INDIRECT(ADDRESS(MATCH(C63,ErrorList!B:B,0),MATCH("Description",ErrorList!$1:$1,0),1,1,"ErrorList"),1)</f>
        <v>Reserved</v>
      </c>
    </row>
    <row r="64" spans="1:6" x14ac:dyDescent="0.2">
      <c r="A64" s="51"/>
      <c r="B64" s="12">
        <v>14</v>
      </c>
      <c r="C64" s="6" t="s">
        <v>76</v>
      </c>
      <c r="D64" s="12">
        <v>1</v>
      </c>
      <c r="E64" s="10">
        <f t="shared" si="3"/>
        <v>0</v>
      </c>
      <c r="F64" s="6" t="str">
        <f ca="1">INDIRECT(ADDRESS(MATCH(C64,ErrorList!B:B,0),MATCH("Description",ErrorList!$1:$1,0),1,1,"ErrorList"),1)</f>
        <v>Reserved</v>
      </c>
    </row>
    <row r="65" spans="1:6" x14ac:dyDescent="0.2">
      <c r="A65" s="51"/>
      <c r="B65" s="12">
        <v>15</v>
      </c>
      <c r="C65" s="6" t="s">
        <v>76</v>
      </c>
      <c r="D65" s="12">
        <v>1</v>
      </c>
      <c r="E65" s="10">
        <f t="shared" si="3"/>
        <v>0</v>
      </c>
      <c r="F65" s="6" t="str">
        <f ca="1">INDIRECT(ADDRESS(MATCH(C65,ErrorList!B:B,0),MATCH("Description",ErrorList!$1:$1,0),1,1,"ErrorList"),1)</f>
        <v>Reserved</v>
      </c>
    </row>
    <row r="67" spans="1:6" ht="100.15" customHeight="1" x14ac:dyDescent="0.2">
      <c r="A67" s="45" t="s">
        <v>129</v>
      </c>
      <c r="B67" s="46"/>
      <c r="C67" s="46"/>
      <c r="D67" s="46"/>
      <c r="E67" s="46"/>
      <c r="F67" s="46"/>
    </row>
  </sheetData>
  <mergeCells count="6">
    <mergeCell ref="A67:F67"/>
    <mergeCell ref="A2:A17"/>
    <mergeCell ref="H2:I2"/>
    <mergeCell ref="A18:A33"/>
    <mergeCell ref="A34:A49"/>
    <mergeCell ref="A50:A65"/>
  </mergeCells>
  <phoneticPr fontId="2" type="noConversion"/>
  <conditionalFormatting sqref="D2:D65">
    <cfRule type="cellIs" dxfId="14" priority="2" stopIfTrue="1" operator="equal">
      <formula>0</formula>
    </cfRule>
  </conditionalFormatting>
  <conditionalFormatting sqref="E2:E65">
    <cfRule type="cellIs" dxfId="13" priority="3" stopIfTrue="1" operator="equal">
      <formula>1</formula>
    </cfRule>
    <cfRule type="cellIs" dxfId="12" priority="4" stopIfTrue="1" operator="equal">
      <formula>0</formula>
    </cfRule>
  </conditionalFormatting>
  <conditionalFormatting sqref="A1:F66 A68:F1048576 A67">
    <cfRule type="expression" dxfId="11" priority="1">
      <formula>EXACT(INDIRECT(ADDRESS(ROW(),3,1,1)),"Reserved")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opLeftCell="A45" zoomScaleNormal="100" workbookViewId="0">
      <selection activeCell="C54" sqref="C54"/>
    </sheetView>
  </sheetViews>
  <sheetFormatPr defaultColWidth="8.625" defaultRowHeight="15" x14ac:dyDescent="0.2"/>
  <cols>
    <col min="1" max="1" width="12.625" style="1" customWidth="1"/>
    <col min="2" max="2" width="5.625" style="5" customWidth="1"/>
    <col min="3" max="3" width="20.625" style="1" customWidth="1"/>
    <col min="4" max="5" width="5.625" style="5" customWidth="1"/>
    <col min="6" max="6" width="40.625" style="1" customWidth="1"/>
    <col min="7" max="7" width="8.625" style="1"/>
    <col min="8" max="8" width="15.625" style="1" customWidth="1"/>
    <col min="9" max="16384" width="8.625" style="1"/>
  </cols>
  <sheetData>
    <row r="1" spans="1:9" x14ac:dyDescent="0.2">
      <c r="A1" s="8" t="s">
        <v>0</v>
      </c>
      <c r="B1" s="8" t="s">
        <v>1</v>
      </c>
      <c r="C1" s="8" t="s">
        <v>2</v>
      </c>
      <c r="D1" s="8" t="s">
        <v>63</v>
      </c>
      <c r="E1" s="9" t="s">
        <v>3</v>
      </c>
      <c r="F1" s="8" t="s">
        <v>120</v>
      </c>
    </row>
    <row r="2" spans="1:9" x14ac:dyDescent="0.2">
      <c r="A2" s="47" t="s">
        <v>4</v>
      </c>
      <c r="B2" s="7">
        <v>0</v>
      </c>
      <c r="C2" s="6" t="str">
        <f>ErrorList!B2</f>
        <v>AutoDiagOvp16V</v>
      </c>
      <c r="D2" s="7">
        <v>0</v>
      </c>
      <c r="E2" s="10">
        <f t="shared" ref="E2:E17" si="0">_xlfn.BITAND($I$3,POWER(2,B2))/POWER(2,B2)</f>
        <v>0</v>
      </c>
      <c r="F2" s="6" t="str">
        <f ca="1">INDIRECT(ADDRESS(MATCH(C2,ErrorList!B:B,0),MATCH("Description",ErrorList!$1:$1,0),1,1,"ErrorList"),1)</f>
        <v>Vout OVP16V auto diagnostic fail</v>
      </c>
      <c r="H2" s="50" t="s">
        <v>93</v>
      </c>
      <c r="I2" s="50"/>
    </row>
    <row r="3" spans="1:9" x14ac:dyDescent="0.2">
      <c r="A3" s="48"/>
      <c r="B3" s="7">
        <v>1</v>
      </c>
      <c r="C3" s="6" t="str">
        <f>ErrorList!B3</f>
        <v>AutoDiagOvp19V</v>
      </c>
      <c r="D3" s="7">
        <v>0</v>
      </c>
      <c r="E3" s="10">
        <f t="shared" si="0"/>
        <v>0</v>
      </c>
      <c r="F3" s="6" t="str">
        <f ca="1">INDIRECT(ADDRESS(MATCH(C3,ErrorList!B:B,0),MATCH("Description",ErrorList!$1:$1,0),1,1,"ErrorList"),1)</f>
        <v>Vout OVP19V auto diagnostic fail</v>
      </c>
      <c r="H3" s="4" t="s">
        <v>36</v>
      </c>
      <c r="I3" s="4">
        <v>0</v>
      </c>
    </row>
    <row r="4" spans="1:9" x14ac:dyDescent="0.2">
      <c r="A4" s="48"/>
      <c r="B4" s="7">
        <v>2</v>
      </c>
      <c r="C4" s="6" t="str">
        <f>ErrorList!B4</f>
        <v>AutoDiagOtp</v>
      </c>
      <c r="D4" s="7">
        <v>0</v>
      </c>
      <c r="E4" s="10">
        <f t="shared" si="0"/>
        <v>0</v>
      </c>
      <c r="F4" s="6" t="str">
        <f ca="1">INDIRECT(ADDRESS(MATCH(C4,ErrorList!B:B,0),MATCH("Description",ErrorList!$1:$1,0),1,1,"ErrorList"),1)</f>
        <v>WaterOut OTP auto diagnostic fail</v>
      </c>
      <c r="H4" s="4" t="s">
        <v>38</v>
      </c>
      <c r="I4" s="4">
        <v>0</v>
      </c>
    </row>
    <row r="5" spans="1:9" x14ac:dyDescent="0.2">
      <c r="A5" s="48"/>
      <c r="B5" s="7">
        <v>3</v>
      </c>
      <c r="C5" s="6" t="str">
        <f>ErrorList!B6</f>
        <v>FastTurnOff</v>
      </c>
      <c r="D5" s="7">
        <v>1</v>
      </c>
      <c r="E5" s="10">
        <f t="shared" si="0"/>
        <v>0</v>
      </c>
      <c r="F5" s="6" t="str">
        <f ca="1">INDIRECT(ADDRESS(MATCH(C5,ErrorList!B:B,0),MATCH("Description",ErrorList!$1:$1,0),1,1,"ErrorList"),1)</f>
        <v>COM fast turn off (ORU)</v>
      </c>
      <c r="H5" s="4" t="s">
        <v>40</v>
      </c>
      <c r="I5" s="4">
        <v>0</v>
      </c>
    </row>
    <row r="6" spans="1:9" x14ac:dyDescent="0.2">
      <c r="A6" s="48"/>
      <c r="B6" s="7">
        <v>4</v>
      </c>
      <c r="C6" s="6" t="str">
        <f>ErrorList!B7</f>
        <v>DrvPriOff</v>
      </c>
      <c r="D6" s="7">
        <v>0</v>
      </c>
      <c r="E6" s="10">
        <f t="shared" si="0"/>
        <v>0</v>
      </c>
      <c r="F6" s="6" t="str">
        <f ca="1">INDIRECT(ADDRESS(MATCH(C6,ErrorList!B:B,0),MATCH("Description",ErrorList!$1:$1,0),1,1,"ErrorList"),1)</f>
        <v>Primary driver turn off</v>
      </c>
      <c r="H6" s="4" t="s">
        <v>42</v>
      </c>
      <c r="I6" s="4">
        <v>0</v>
      </c>
    </row>
    <row r="7" spans="1:9" x14ac:dyDescent="0.2">
      <c r="A7" s="48"/>
      <c r="B7" s="7">
        <v>5</v>
      </c>
      <c r="C7" s="6" t="str">
        <f>ErrorList!B8</f>
        <v>DrvSrOff</v>
      </c>
      <c r="D7" s="7">
        <v>0</v>
      </c>
      <c r="E7" s="10">
        <f t="shared" si="0"/>
        <v>0</v>
      </c>
      <c r="F7" s="6" t="str">
        <f ca="1">INDIRECT(ADDRESS(MATCH(C7,ErrorList!B:B,0),MATCH("Description",ErrorList!$1:$1,0),1,1,"ErrorList"),1)</f>
        <v>Secondary driver turn off</v>
      </c>
    </row>
    <row r="8" spans="1:9" x14ac:dyDescent="0.2">
      <c r="A8" s="48"/>
      <c r="B8" s="7">
        <v>6</v>
      </c>
      <c r="C8" s="6" t="s">
        <v>76</v>
      </c>
      <c r="D8" s="7">
        <v>1</v>
      </c>
      <c r="E8" s="10">
        <f t="shared" si="0"/>
        <v>0</v>
      </c>
      <c r="F8" s="6" t="str">
        <f ca="1">INDIRECT(ADDRESS(MATCH(C8,ErrorList!B:B,0),MATCH("Description",ErrorList!$1:$1,0),1,1,"ErrorList"),1)</f>
        <v>Reserved</v>
      </c>
      <c r="H8" s="4" t="s">
        <v>133</v>
      </c>
    </row>
    <row r="9" spans="1:9" x14ac:dyDescent="0.2">
      <c r="A9" s="48"/>
      <c r="B9" s="7">
        <v>7</v>
      </c>
      <c r="C9" s="6" t="s">
        <v>76</v>
      </c>
      <c r="D9" s="7">
        <v>1</v>
      </c>
      <c r="E9" s="10">
        <f t="shared" si="0"/>
        <v>0</v>
      </c>
      <c r="F9" s="6" t="str">
        <f ca="1">INDIRECT(ADDRESS(MATCH(C9,ErrorList!B:B,0),MATCH("Description",ErrorList!$1:$1,0),1,1,"ErrorList"),1)</f>
        <v>Reserved</v>
      </c>
      <c r="H9" s="4" t="s">
        <v>39</v>
      </c>
    </row>
    <row r="10" spans="1:9" x14ac:dyDescent="0.2">
      <c r="A10" s="48"/>
      <c r="B10" s="7">
        <v>8</v>
      </c>
      <c r="C10" s="6" t="str">
        <f>ErrorList!B9</f>
        <v>OvpVout16V</v>
      </c>
      <c r="D10" s="7">
        <v>1</v>
      </c>
      <c r="E10" s="10">
        <f t="shared" si="0"/>
        <v>0</v>
      </c>
      <c r="F10" s="6" t="str">
        <f ca="1">INDIRECT(ADDRESS(MATCH(C10,ErrorList!B:B,0),MATCH("Description",ErrorList!$1:$1,0),1,1,"ErrorList"),1)</f>
        <v>HW Vout OVP16V</v>
      </c>
      <c r="H10" s="4" t="s">
        <v>41</v>
      </c>
    </row>
    <row r="11" spans="1:9" x14ac:dyDescent="0.2">
      <c r="A11" s="48"/>
      <c r="B11" s="7">
        <v>9</v>
      </c>
      <c r="C11" s="6" t="str">
        <f>ErrorList!B10</f>
        <v>OvpVout19V</v>
      </c>
      <c r="D11" s="7">
        <v>0</v>
      </c>
      <c r="E11" s="10">
        <f t="shared" si="0"/>
        <v>0</v>
      </c>
      <c r="F11" s="6" t="str">
        <f ca="1">INDIRECT(ADDRESS(MATCH(C11,ErrorList!B:B,0),MATCH("Description",ErrorList!$1:$1,0),1,1,"ErrorList"),1)</f>
        <v>HW Vout OVP19V</v>
      </c>
      <c r="H11" s="4" t="s">
        <v>91</v>
      </c>
    </row>
    <row r="12" spans="1:9" x14ac:dyDescent="0.2">
      <c r="A12" s="48"/>
      <c r="B12" s="7">
        <v>10</v>
      </c>
      <c r="C12" s="6" t="str">
        <f>ErrorList!B11</f>
        <v>OcpIoutP</v>
      </c>
      <c r="D12" s="7">
        <v>1</v>
      </c>
      <c r="E12" s="10">
        <f t="shared" si="0"/>
        <v>0</v>
      </c>
      <c r="F12" s="6" t="str">
        <f ca="1">INDIRECT(ADDRESS(MATCH(C12,ErrorList!B:B,0),MATCH("Description",ErrorList!$1:$1,0),1,1,"ErrorList"),1)</f>
        <v>HW Iout positive OCP</v>
      </c>
      <c r="H12" s="4" t="s">
        <v>92</v>
      </c>
    </row>
    <row r="13" spans="1:9" x14ac:dyDescent="0.2">
      <c r="A13" s="48"/>
      <c r="B13" s="7">
        <v>11</v>
      </c>
      <c r="C13" s="6" t="str">
        <f>ErrorList!B12</f>
        <v>OcpIoutN</v>
      </c>
      <c r="D13" s="7">
        <v>1</v>
      </c>
      <c r="E13" s="10">
        <f t="shared" si="0"/>
        <v>0</v>
      </c>
      <c r="F13" s="6" t="str">
        <f ca="1">INDIRECT(ADDRESS(MATCH(C13,ErrorList!B:B,0),MATCH("Description",ErrorList!$1:$1,0),1,1,"ErrorList"),1)</f>
        <v>HW Iout negative OCP</v>
      </c>
    </row>
    <row r="14" spans="1:9" x14ac:dyDescent="0.2">
      <c r="A14" s="48"/>
      <c r="B14" s="7">
        <v>12</v>
      </c>
      <c r="C14" s="6" t="str">
        <f>ErrorList!B13</f>
        <v>OvpVin</v>
      </c>
      <c r="D14" s="7">
        <v>1</v>
      </c>
      <c r="E14" s="10">
        <f t="shared" si="0"/>
        <v>0</v>
      </c>
      <c r="F14" s="6" t="str">
        <f ca="1">INDIRECT(ADDRESS(MATCH(C14,ErrorList!B:B,0),MATCH("Description",ErrorList!$1:$1,0),1,1,"ErrorList"),1)</f>
        <v>HW Vin OVP</v>
      </c>
    </row>
    <row r="15" spans="1:9" x14ac:dyDescent="0.2">
      <c r="A15" s="48"/>
      <c r="B15" s="7">
        <v>13</v>
      </c>
      <c r="C15" s="6" t="str">
        <f>ErrorList!B14</f>
        <v>OcpCt</v>
      </c>
      <c r="D15" s="7">
        <v>1</v>
      </c>
      <c r="E15" s="10">
        <f t="shared" si="0"/>
        <v>0</v>
      </c>
      <c r="F15" s="6" t="str">
        <f ca="1">INDIRECT(ADDRESS(MATCH(C15,ErrorList!B:B,0),MATCH("Description",ErrorList!$1:$1,0),1,1,"ErrorList"),1)</f>
        <v>HW CT OCP</v>
      </c>
    </row>
    <row r="16" spans="1:9" x14ac:dyDescent="0.2">
      <c r="A16" s="48"/>
      <c r="B16" s="7">
        <v>14</v>
      </c>
      <c r="C16" s="6" t="s">
        <v>117</v>
      </c>
      <c r="D16" s="7">
        <v>1</v>
      </c>
      <c r="E16" s="10">
        <f t="shared" si="0"/>
        <v>0</v>
      </c>
      <c r="F16" s="6" t="str">
        <f ca="1">INDIRECT(ADDRESS(MATCH(C16,ErrorList!B:B,0),MATCH("Description",ErrorList!$1:$1,0),1,1,"ErrorList"),1)</f>
        <v>Reserved</v>
      </c>
    </row>
    <row r="17" spans="1:6" x14ac:dyDescent="0.2">
      <c r="A17" s="49"/>
      <c r="B17" s="7">
        <v>15</v>
      </c>
      <c r="C17" s="6" t="s">
        <v>76</v>
      </c>
      <c r="D17" s="7">
        <v>1</v>
      </c>
      <c r="E17" s="10">
        <f t="shared" si="0"/>
        <v>0</v>
      </c>
      <c r="F17" s="6" t="str">
        <f ca="1">INDIRECT(ADDRESS(MATCH(C17,ErrorList!B:B,0),MATCH("Description",ErrorList!$1:$1,0),1,1,"ErrorList"),1)</f>
        <v>Reserved</v>
      </c>
    </row>
    <row r="18" spans="1:6" x14ac:dyDescent="0.2">
      <c r="A18" s="51" t="s">
        <v>29</v>
      </c>
      <c r="B18" s="7">
        <v>0</v>
      </c>
      <c r="C18" s="6" t="s">
        <v>76</v>
      </c>
      <c r="D18" s="7">
        <v>1</v>
      </c>
      <c r="E18" s="10">
        <f t="shared" ref="E18:E33" si="1">_xlfn.BITAND($I$4,POWER(2,B18))/POWER(2,B18)</f>
        <v>0</v>
      </c>
      <c r="F18" s="6" t="str">
        <f ca="1">INDIRECT(ADDRESS(MATCH(C18,ErrorList!B:B,0),MATCH("Description",ErrorList!$1:$1,0),1,1,"ErrorList"),1)</f>
        <v>Reserved</v>
      </c>
    </row>
    <row r="19" spans="1:6" x14ac:dyDescent="0.2">
      <c r="A19" s="51"/>
      <c r="B19" s="7">
        <v>1</v>
      </c>
      <c r="C19" s="6" t="s">
        <v>116</v>
      </c>
      <c r="D19" s="7">
        <v>1</v>
      </c>
      <c r="E19" s="10">
        <f t="shared" si="1"/>
        <v>0</v>
      </c>
      <c r="F19" s="6" t="str">
        <f ca="1">INDIRECT(ADDRESS(MATCH(C19,ErrorList!B:B,0),MATCH("Description",ErrorList!$1:$1,0),1,1,"ErrorList"),1)</f>
        <v>Reserved</v>
      </c>
    </row>
    <row r="20" spans="1:6" x14ac:dyDescent="0.2">
      <c r="A20" s="51"/>
      <c r="B20" s="7">
        <v>2</v>
      </c>
      <c r="C20" s="6" t="s">
        <v>116</v>
      </c>
      <c r="D20" s="7">
        <v>1</v>
      </c>
      <c r="E20" s="10">
        <f t="shared" si="1"/>
        <v>0</v>
      </c>
      <c r="F20" s="6" t="str">
        <f ca="1">INDIRECT(ADDRESS(MATCH(C20,ErrorList!B:B,0),MATCH("Description",ErrorList!$1:$1,0),1,1,"ErrorList"),1)</f>
        <v>Reserved</v>
      </c>
    </row>
    <row r="21" spans="1:6" x14ac:dyDescent="0.2">
      <c r="A21" s="51"/>
      <c r="B21" s="7">
        <v>3</v>
      </c>
      <c r="C21" s="6" t="s">
        <v>116</v>
      </c>
      <c r="D21" s="7">
        <v>1</v>
      </c>
      <c r="E21" s="10">
        <f t="shared" si="1"/>
        <v>0</v>
      </c>
      <c r="F21" s="6" t="str">
        <f ca="1">INDIRECT(ADDRESS(MATCH(C21,ErrorList!B:B,0),MATCH("Description",ErrorList!$1:$1,0),1,1,"ErrorList"),1)</f>
        <v>Reserved</v>
      </c>
    </row>
    <row r="22" spans="1:6" x14ac:dyDescent="0.2">
      <c r="A22" s="51"/>
      <c r="B22" s="7">
        <v>4</v>
      </c>
      <c r="C22" s="6" t="s">
        <v>116</v>
      </c>
      <c r="D22" s="7">
        <v>1</v>
      </c>
      <c r="E22" s="10">
        <f t="shared" si="1"/>
        <v>0</v>
      </c>
      <c r="F22" s="6" t="str">
        <f ca="1">INDIRECT(ADDRESS(MATCH(C22,ErrorList!B:B,0),MATCH("Description",ErrorList!$1:$1,0),1,1,"ErrorList"),1)</f>
        <v>Reserved</v>
      </c>
    </row>
    <row r="23" spans="1:6" x14ac:dyDescent="0.2">
      <c r="A23" s="51"/>
      <c r="B23" s="7">
        <v>5</v>
      </c>
      <c r="C23" s="6" t="s">
        <v>116</v>
      </c>
      <c r="D23" s="7">
        <v>1</v>
      </c>
      <c r="E23" s="10">
        <f t="shared" si="1"/>
        <v>0</v>
      </c>
      <c r="F23" s="6" t="str">
        <f ca="1">INDIRECT(ADDRESS(MATCH(C23,ErrorList!B:B,0),MATCH("Description",ErrorList!$1:$1,0),1,1,"ErrorList"),1)</f>
        <v>Reserved</v>
      </c>
    </row>
    <row r="24" spans="1:6" x14ac:dyDescent="0.2">
      <c r="A24" s="51"/>
      <c r="B24" s="7">
        <v>6</v>
      </c>
      <c r="C24" s="6" t="s">
        <v>116</v>
      </c>
      <c r="D24" s="7">
        <v>1</v>
      </c>
      <c r="E24" s="10">
        <f t="shared" si="1"/>
        <v>0</v>
      </c>
      <c r="F24" s="6" t="str">
        <f ca="1">INDIRECT(ADDRESS(MATCH(C24,ErrorList!B:B,0),MATCH("Description",ErrorList!$1:$1,0),1,1,"ErrorList"),1)</f>
        <v>Reserved</v>
      </c>
    </row>
    <row r="25" spans="1:6" x14ac:dyDescent="0.2">
      <c r="A25" s="51"/>
      <c r="B25" s="7">
        <v>7</v>
      </c>
      <c r="C25" s="6" t="s">
        <v>116</v>
      </c>
      <c r="D25" s="7">
        <v>1</v>
      </c>
      <c r="E25" s="10">
        <f t="shared" si="1"/>
        <v>0</v>
      </c>
      <c r="F25" s="6" t="str">
        <f ca="1">INDIRECT(ADDRESS(MATCH(C25,ErrorList!B:B,0),MATCH("Description",ErrorList!$1:$1,0),1,1,"ErrorList"),1)</f>
        <v>Reserved</v>
      </c>
    </row>
    <row r="26" spans="1:6" x14ac:dyDescent="0.2">
      <c r="A26" s="51"/>
      <c r="B26" s="7">
        <v>8</v>
      </c>
      <c r="C26" s="6" t="s">
        <v>116</v>
      </c>
      <c r="D26" s="7">
        <v>1</v>
      </c>
      <c r="E26" s="10">
        <f t="shared" si="1"/>
        <v>0</v>
      </c>
      <c r="F26" s="6" t="str">
        <f ca="1">INDIRECT(ADDRESS(MATCH(C26,ErrorList!B:B,0),MATCH("Description",ErrorList!$1:$1,0),1,1,"ErrorList"),1)</f>
        <v>Reserved</v>
      </c>
    </row>
    <row r="27" spans="1:6" x14ac:dyDescent="0.2">
      <c r="A27" s="51"/>
      <c r="B27" s="7">
        <v>9</v>
      </c>
      <c r="C27" s="6" t="s">
        <v>116</v>
      </c>
      <c r="D27" s="7">
        <v>1</v>
      </c>
      <c r="E27" s="10">
        <f t="shared" si="1"/>
        <v>0</v>
      </c>
      <c r="F27" s="6" t="str">
        <f ca="1">INDIRECT(ADDRESS(MATCH(C27,ErrorList!B:B,0),MATCH("Description",ErrorList!$1:$1,0),1,1,"ErrorList"),1)</f>
        <v>Reserved</v>
      </c>
    </row>
    <row r="28" spans="1:6" x14ac:dyDescent="0.2">
      <c r="A28" s="51"/>
      <c r="B28" s="7">
        <v>10</v>
      </c>
      <c r="C28" s="6" t="s">
        <v>116</v>
      </c>
      <c r="D28" s="7">
        <v>1</v>
      </c>
      <c r="E28" s="10">
        <f t="shared" si="1"/>
        <v>0</v>
      </c>
      <c r="F28" s="6" t="str">
        <f ca="1">INDIRECT(ADDRESS(MATCH(C28,ErrorList!B:B,0),MATCH("Description",ErrorList!$1:$1,0),1,1,"ErrorList"),1)</f>
        <v>Reserved</v>
      </c>
    </row>
    <row r="29" spans="1:6" x14ac:dyDescent="0.2">
      <c r="A29" s="51"/>
      <c r="B29" s="7">
        <v>11</v>
      </c>
      <c r="C29" s="6" t="s">
        <v>116</v>
      </c>
      <c r="D29" s="7">
        <v>1</v>
      </c>
      <c r="E29" s="10">
        <f t="shared" si="1"/>
        <v>0</v>
      </c>
      <c r="F29" s="6" t="str">
        <f ca="1">INDIRECT(ADDRESS(MATCH(C29,ErrorList!B:B,0),MATCH("Description",ErrorList!$1:$1,0),1,1,"ErrorList"),1)</f>
        <v>Reserved</v>
      </c>
    </row>
    <row r="30" spans="1:6" x14ac:dyDescent="0.2">
      <c r="A30" s="51"/>
      <c r="B30" s="7">
        <v>12</v>
      </c>
      <c r="C30" s="6" t="s">
        <v>116</v>
      </c>
      <c r="D30" s="7">
        <v>1</v>
      </c>
      <c r="E30" s="10">
        <f t="shared" si="1"/>
        <v>0</v>
      </c>
      <c r="F30" s="6" t="str">
        <f ca="1">INDIRECT(ADDRESS(MATCH(C30,ErrorList!B:B,0),MATCH("Description",ErrorList!$1:$1,0),1,1,"ErrorList"),1)</f>
        <v>Reserved</v>
      </c>
    </row>
    <row r="31" spans="1:6" x14ac:dyDescent="0.2">
      <c r="A31" s="51"/>
      <c r="B31" s="7">
        <v>13</v>
      </c>
      <c r="C31" s="6" t="s">
        <v>116</v>
      </c>
      <c r="D31" s="7">
        <v>1</v>
      </c>
      <c r="E31" s="10">
        <f t="shared" si="1"/>
        <v>0</v>
      </c>
      <c r="F31" s="6" t="str">
        <f ca="1">INDIRECT(ADDRESS(MATCH(C31,ErrorList!B:B,0),MATCH("Description",ErrorList!$1:$1,0),1,1,"ErrorList"),1)</f>
        <v>Reserved</v>
      </c>
    </row>
    <row r="32" spans="1:6" x14ac:dyDescent="0.2">
      <c r="A32" s="51"/>
      <c r="B32" s="7">
        <v>14</v>
      </c>
      <c r="C32" s="6" t="s">
        <v>116</v>
      </c>
      <c r="D32" s="7">
        <v>1</v>
      </c>
      <c r="E32" s="10">
        <f t="shared" si="1"/>
        <v>0</v>
      </c>
      <c r="F32" s="6" t="str">
        <f ca="1">INDIRECT(ADDRESS(MATCH(C32,ErrorList!B:B,0),MATCH("Description",ErrorList!$1:$1,0),1,1,"ErrorList"),1)</f>
        <v>Reserved</v>
      </c>
    </row>
    <row r="33" spans="1:6" x14ac:dyDescent="0.2">
      <c r="A33" s="51"/>
      <c r="B33" s="7">
        <v>15</v>
      </c>
      <c r="C33" s="6" t="s">
        <v>116</v>
      </c>
      <c r="D33" s="7">
        <v>1</v>
      </c>
      <c r="E33" s="10">
        <f t="shared" si="1"/>
        <v>0</v>
      </c>
      <c r="F33" s="6" t="str">
        <f ca="1">INDIRECT(ADDRESS(MATCH(C33,ErrorList!B:B,0),MATCH("Description",ErrorList!$1:$1,0),1,1,"ErrorList"),1)</f>
        <v>Reserved</v>
      </c>
    </row>
    <row r="34" spans="1:6" x14ac:dyDescent="0.2">
      <c r="A34" s="51" t="s">
        <v>6</v>
      </c>
      <c r="B34" s="7">
        <v>0</v>
      </c>
      <c r="C34" s="6" t="str">
        <f>ErrorList!B16</f>
        <v>Vout16VHigh</v>
      </c>
      <c r="D34" s="7">
        <v>1</v>
      </c>
      <c r="E34" s="10">
        <f t="shared" ref="E34:E49" si="2">_xlfn.BITAND($I$5,POWER(2,B34))/POWER(2,B34)</f>
        <v>0</v>
      </c>
      <c r="F34" s="6" t="str">
        <f ca="1">INDIRECT(ADDRESS(MATCH(C34,ErrorList!B:B,0),MATCH("Description",ErrorList!$1:$1,0),1,1,"ErrorList"),1)</f>
        <v>SW Vout OVP16V</v>
      </c>
    </row>
    <row r="35" spans="1:6" x14ac:dyDescent="0.2">
      <c r="A35" s="51"/>
      <c r="B35" s="7">
        <v>1</v>
      </c>
      <c r="C35" s="6" t="str">
        <f>ErrorList!B17</f>
        <v>Vout17VHigh</v>
      </c>
      <c r="D35" s="7">
        <v>1</v>
      </c>
      <c r="E35" s="10">
        <f t="shared" si="2"/>
        <v>0</v>
      </c>
      <c r="F35" s="6" t="str">
        <f ca="1">INDIRECT(ADDRESS(MATCH(C35,ErrorList!B:B,0),MATCH("Description",ErrorList!$1:$1,0),1,1,"ErrorList"),1)</f>
        <v>SW Vout OVP17V</v>
      </c>
    </row>
    <row r="36" spans="1:6" x14ac:dyDescent="0.2">
      <c r="A36" s="51"/>
      <c r="B36" s="7">
        <v>2</v>
      </c>
      <c r="C36" s="6" t="str">
        <f>ErrorList!B18</f>
        <v>Vout19VHigh</v>
      </c>
      <c r="D36" s="7">
        <v>1</v>
      </c>
      <c r="E36" s="10">
        <f t="shared" si="2"/>
        <v>0</v>
      </c>
      <c r="F36" s="6" t="str">
        <f ca="1">INDIRECT(ADDRESS(MATCH(C36,ErrorList!B:B,0),MATCH("Description",ErrorList!$1:$1,0),1,1,"ErrorList"),1)</f>
        <v>SW Vout OVP19V</v>
      </c>
    </row>
    <row r="37" spans="1:6" x14ac:dyDescent="0.2">
      <c r="A37" s="51"/>
      <c r="B37" s="7">
        <v>3</v>
      </c>
      <c r="C37" s="6" t="str">
        <f>ErrorList!B19</f>
        <v>VoutDiagErr</v>
      </c>
      <c r="D37" s="7">
        <v>1</v>
      </c>
      <c r="E37" s="10">
        <f t="shared" si="2"/>
        <v>0</v>
      </c>
      <c r="F37" s="6" t="str">
        <f ca="1">INDIRECT(ADDRESS(MATCH(C37,ErrorList!B:B,0),MATCH("Description",ErrorList!$1:$1,0),1,1,"ErrorList"),1)</f>
        <v>SW Vout plausibility error</v>
      </c>
    </row>
    <row r="38" spans="1:6" x14ac:dyDescent="0.2">
      <c r="A38" s="51"/>
      <c r="B38" s="7">
        <v>4</v>
      </c>
      <c r="C38" s="6" t="str">
        <f>ErrorList!B22</f>
        <v>IoutpHigh</v>
      </c>
      <c r="D38" s="7">
        <v>1</v>
      </c>
      <c r="E38" s="10">
        <f t="shared" si="2"/>
        <v>0</v>
      </c>
      <c r="F38" s="6" t="str">
        <f ca="1">INDIRECT(ADDRESS(MATCH(C38,ErrorList!B:B,0),MATCH("Description",ErrorList!$1:$1,0),1,1,"ErrorList"),1)</f>
        <v>SW Iout positive OCP</v>
      </c>
    </row>
    <row r="39" spans="1:6" x14ac:dyDescent="0.2">
      <c r="A39" s="51"/>
      <c r="B39" s="7">
        <v>5</v>
      </c>
      <c r="C39" s="6" t="str">
        <f>ErrorList!B23</f>
        <v>IoutnHigh</v>
      </c>
      <c r="D39" s="7">
        <v>1</v>
      </c>
      <c r="E39" s="10">
        <f t="shared" si="2"/>
        <v>0</v>
      </c>
      <c r="F39" s="6" t="str">
        <f ca="1">INDIRECT(ADDRESS(MATCH(C39,ErrorList!B:B,0),MATCH("Description",ErrorList!$1:$1,0),1,1,"ErrorList"),1)</f>
        <v>SW Iout negative OCP</v>
      </c>
    </row>
    <row r="40" spans="1:6" x14ac:dyDescent="0.2">
      <c r="A40" s="51"/>
      <c r="B40" s="7">
        <v>6</v>
      </c>
      <c r="C40" s="6" t="str">
        <f>ErrorList!B24</f>
        <v>VinHigh</v>
      </c>
      <c r="D40" s="7">
        <v>1</v>
      </c>
      <c r="E40" s="10">
        <f t="shared" si="2"/>
        <v>0</v>
      </c>
      <c r="F40" s="6" t="str">
        <f ca="1">INDIRECT(ADDRESS(MATCH(C40,ErrorList!B:B,0),MATCH("Description",ErrorList!$1:$1,0),1,1,"ErrorList"),1)</f>
        <v>SW Vin OVP</v>
      </c>
    </row>
    <row r="41" spans="1:6" x14ac:dyDescent="0.2">
      <c r="A41" s="51"/>
      <c r="B41" s="7">
        <v>7</v>
      </c>
      <c r="C41" s="6" t="str">
        <f>ErrorList!B25</f>
        <v>VinLow</v>
      </c>
      <c r="D41" s="7">
        <v>1</v>
      </c>
      <c r="E41" s="10">
        <f t="shared" si="2"/>
        <v>0</v>
      </c>
      <c r="F41" s="6" t="str">
        <f ca="1">INDIRECT(ADDRESS(MATCH(C41,ErrorList!B:B,0),MATCH("Description",ErrorList!$1:$1,0),1,1,"ErrorList"),1)</f>
        <v>SW Vin UVP</v>
      </c>
    </row>
    <row r="42" spans="1:6" x14ac:dyDescent="0.2">
      <c r="A42" s="51"/>
      <c r="B42" s="7">
        <v>8</v>
      </c>
      <c r="C42" s="6" t="str">
        <f>ErrorList!B26</f>
        <v>TempPriHigh</v>
      </c>
      <c r="D42" s="7">
        <v>1</v>
      </c>
      <c r="E42" s="10">
        <f t="shared" si="2"/>
        <v>0</v>
      </c>
      <c r="F42" s="6" t="str">
        <f ca="1">INDIRECT(ADDRESS(MATCH(C42,ErrorList!B:B,0),MATCH("Description",ErrorList!$1:$1,0),1,1,"ErrorList"),1)</f>
        <v>SW Primary OTP</v>
      </c>
    </row>
    <row r="43" spans="1:6" x14ac:dyDescent="0.2">
      <c r="A43" s="51"/>
      <c r="B43" s="7">
        <v>9</v>
      </c>
      <c r="C43" s="6" t="str">
        <f>ErrorList!B27</f>
        <v>TempSrAHigh</v>
      </c>
      <c r="D43" s="7">
        <v>1</v>
      </c>
      <c r="E43" s="10">
        <f t="shared" si="2"/>
        <v>0</v>
      </c>
      <c r="F43" s="6" t="str">
        <f ca="1">INDIRECT(ADDRESS(MATCH(C43,ErrorList!B:B,0),MATCH("Description",ErrorList!$1:$1,0),1,1,"ErrorList"),1)</f>
        <v>SW SrA OTP</v>
      </c>
    </row>
    <row r="44" spans="1:6" x14ac:dyDescent="0.2">
      <c r="A44" s="51"/>
      <c r="B44" s="7">
        <v>10</v>
      </c>
      <c r="C44" s="6" t="str">
        <f>ErrorList!B28</f>
        <v>TempSrBHigh</v>
      </c>
      <c r="D44" s="7">
        <v>1</v>
      </c>
      <c r="E44" s="10">
        <f t="shared" si="2"/>
        <v>0</v>
      </c>
      <c r="F44" s="6" t="str">
        <f ca="1">INDIRECT(ADDRESS(MATCH(C44,ErrorList!B:B,0),MATCH("Description",ErrorList!$1:$1,0),1,1,"ErrorList"),1)</f>
        <v>SW SrB OTP</v>
      </c>
    </row>
    <row r="45" spans="1:6" x14ac:dyDescent="0.2">
      <c r="A45" s="51"/>
      <c r="B45" s="7">
        <v>11</v>
      </c>
      <c r="C45" s="6" t="s">
        <v>116</v>
      </c>
      <c r="D45" s="7">
        <v>1</v>
      </c>
      <c r="E45" s="10">
        <f t="shared" si="2"/>
        <v>0</v>
      </c>
      <c r="F45" s="6" t="str">
        <f ca="1">INDIRECT(ADDRESS(MATCH(C45,ErrorList!B:B,0),MATCH("Description",ErrorList!$1:$1,0),1,1,"ErrorList"),1)</f>
        <v>Reserved</v>
      </c>
    </row>
    <row r="46" spans="1:6" x14ac:dyDescent="0.2">
      <c r="A46" s="51"/>
      <c r="B46" s="7">
        <v>12</v>
      </c>
      <c r="C46" s="6" t="s">
        <v>116</v>
      </c>
      <c r="D46" s="7">
        <v>1</v>
      </c>
      <c r="E46" s="10">
        <f t="shared" si="2"/>
        <v>0</v>
      </c>
      <c r="F46" s="6" t="str">
        <f ca="1">INDIRECT(ADDRESS(MATCH(C46,ErrorList!B:B,0),MATCH("Description",ErrorList!$1:$1,0),1,1,"ErrorList"),1)</f>
        <v>Reserved</v>
      </c>
    </row>
    <row r="47" spans="1:6" x14ac:dyDescent="0.2">
      <c r="A47" s="51"/>
      <c r="B47" s="7">
        <v>13</v>
      </c>
      <c r="C47" s="6" t="s">
        <v>116</v>
      </c>
      <c r="D47" s="7">
        <v>1</v>
      </c>
      <c r="E47" s="10">
        <f t="shared" si="2"/>
        <v>0</v>
      </c>
      <c r="F47" s="6" t="str">
        <f ca="1">INDIRECT(ADDRESS(MATCH(C47,ErrorList!B:B,0),MATCH("Description",ErrorList!$1:$1,0),1,1,"ErrorList"),1)</f>
        <v>Reserved</v>
      </c>
    </row>
    <row r="48" spans="1:6" x14ac:dyDescent="0.2">
      <c r="A48" s="51"/>
      <c r="B48" s="7">
        <v>14</v>
      </c>
      <c r="C48" s="6" t="s">
        <v>116</v>
      </c>
      <c r="D48" s="7">
        <v>1</v>
      </c>
      <c r="E48" s="10">
        <f t="shared" si="2"/>
        <v>0</v>
      </c>
      <c r="F48" s="6" t="str">
        <f ca="1">INDIRECT(ADDRESS(MATCH(C48,ErrorList!B:B,0),MATCH("Description",ErrorList!$1:$1,0),1,1,"ErrorList"),1)</f>
        <v>Reserved</v>
      </c>
    </row>
    <row r="49" spans="1:6" x14ac:dyDescent="0.2">
      <c r="A49" s="51"/>
      <c r="B49" s="7">
        <v>15</v>
      </c>
      <c r="C49" s="6" t="s">
        <v>116</v>
      </c>
      <c r="D49" s="7">
        <v>1</v>
      </c>
      <c r="E49" s="10">
        <f t="shared" si="2"/>
        <v>0</v>
      </c>
      <c r="F49" s="6" t="str">
        <f ca="1">INDIRECT(ADDRESS(MATCH(C49,ErrorList!B:B,0),MATCH("Description",ErrorList!$1:$1,0),1,1,"ErrorList"),1)</f>
        <v>Reserved</v>
      </c>
    </row>
    <row r="50" spans="1:6" x14ac:dyDescent="0.2">
      <c r="A50" s="51" t="s">
        <v>30</v>
      </c>
      <c r="B50" s="7">
        <v>0</v>
      </c>
      <c r="C50" s="6" t="str">
        <f>ErrorList!B32</f>
        <v>BuckVoltage</v>
      </c>
      <c r="D50" s="7">
        <v>1</v>
      </c>
      <c r="E50" s="10">
        <f t="shared" ref="E50:E65" si="3">_xlfn.BITAND($I$6,POWER(2,B50))/POWER(2,B50)</f>
        <v>0</v>
      </c>
      <c r="F50" s="6" t="str">
        <f ca="1">INDIRECT(ADDRESS(MATCH(C50,ErrorList!B:B,0),MATCH("Description",ErrorList!$1:$1,0),1,1,"ErrorList"),1)</f>
        <v>Buck Vin UVP and OVP</v>
      </c>
    </row>
    <row r="51" spans="1:6" x14ac:dyDescent="0.2">
      <c r="A51" s="51"/>
      <c r="B51" s="7">
        <v>1</v>
      </c>
      <c r="C51" s="6" t="str">
        <f>ErrorList!B33</f>
        <v>BuckTopology</v>
      </c>
      <c r="D51" s="7">
        <v>1</v>
      </c>
      <c r="E51" s="10">
        <f t="shared" si="3"/>
        <v>0</v>
      </c>
      <c r="F51" s="6" t="str">
        <f ca="1">INDIRECT(ADDRESS(MATCH(C51,ErrorList!B:B,0),MATCH("Description",ErrorList!$1:$1,0),1,1,"ErrorList"),1)</f>
        <v>Buck topology error</v>
      </c>
    </row>
    <row r="52" spans="1:6" x14ac:dyDescent="0.2">
      <c r="A52" s="51"/>
      <c r="B52" s="7">
        <v>2</v>
      </c>
      <c r="C52" s="6" t="str">
        <f>ErrorList!B34</f>
        <v>BuckOvp19V</v>
      </c>
      <c r="D52" s="7">
        <v>0</v>
      </c>
      <c r="E52" s="10">
        <f t="shared" si="3"/>
        <v>0</v>
      </c>
      <c r="F52" s="6" t="str">
        <f ca="1">INDIRECT(ADDRESS(MATCH(C52,ErrorList!B:B,0),MATCH("Description",ErrorList!$1:$1,0),1,1,"ErrorList"),1)</f>
        <v>Buck 19V OVP</v>
      </c>
    </row>
    <row r="53" spans="1:6" x14ac:dyDescent="0.2">
      <c r="A53" s="51"/>
      <c r="B53" s="7">
        <v>3</v>
      </c>
      <c r="C53" s="6" t="str">
        <f>ErrorList!B36</f>
        <v>BoostVoutLimit</v>
      </c>
      <c r="D53" s="7">
        <v>1</v>
      </c>
      <c r="E53" s="10">
        <f t="shared" si="3"/>
        <v>0</v>
      </c>
      <c r="F53" s="6" t="str">
        <f ca="1">INDIRECT(ADDRESS(MATCH(C53,ErrorList!B:B,0),MATCH("Description",ErrorList!$1:$1,0),1,1,"ErrorList"),1)</f>
        <v>Boost Vout UVP</v>
      </c>
    </row>
    <row r="54" spans="1:6" x14ac:dyDescent="0.2">
      <c r="A54" s="51"/>
      <c r="B54" s="7">
        <v>4</v>
      </c>
      <c r="C54" s="6" t="str">
        <f>ErrorList!B37</f>
        <v>BoostVinShort</v>
      </c>
      <c r="D54" s="7">
        <v>1</v>
      </c>
      <c r="E54" s="10">
        <f t="shared" si="3"/>
        <v>0</v>
      </c>
      <c r="F54" s="6" t="str">
        <f ca="1">INDIRECT(ADDRESS(MATCH(C54,ErrorList!B:B,0),MATCH("Description",ErrorList!$1:$1,0),1,1,"ErrorList"),1)</f>
        <v>Boost Vin short error</v>
      </c>
    </row>
    <row r="55" spans="1:6" x14ac:dyDescent="0.2">
      <c r="A55" s="51"/>
      <c r="B55" s="7">
        <v>5</v>
      </c>
      <c r="C55" s="6" t="s">
        <v>76</v>
      </c>
      <c r="D55" s="7">
        <v>1</v>
      </c>
      <c r="E55" s="10">
        <f t="shared" si="3"/>
        <v>0</v>
      </c>
      <c r="F55" s="6" t="str">
        <f ca="1">INDIRECT(ADDRESS(MATCH(C55,ErrorList!B:B,0),MATCH("Description",ErrorList!$1:$1,0),1,1,"ErrorList"),1)</f>
        <v>Reserved</v>
      </c>
    </row>
    <row r="56" spans="1:6" x14ac:dyDescent="0.2">
      <c r="A56" s="51"/>
      <c r="B56" s="7">
        <v>6</v>
      </c>
      <c r="C56" s="6" t="s">
        <v>124</v>
      </c>
      <c r="D56" s="7">
        <v>1</v>
      </c>
      <c r="E56" s="10">
        <f t="shared" si="3"/>
        <v>0</v>
      </c>
      <c r="F56" s="6" t="str">
        <f ca="1">INDIRECT(ADDRESS(MATCH(C56,ErrorList!B:B,0),MATCH("Description",ErrorList!$1:$1,0),1,1,"ErrorList"),1)</f>
        <v>Reserved</v>
      </c>
    </row>
    <row r="57" spans="1:6" x14ac:dyDescent="0.2">
      <c r="A57" s="51"/>
      <c r="B57" s="7">
        <v>7</v>
      </c>
      <c r="C57" s="6" t="s">
        <v>76</v>
      </c>
      <c r="D57" s="7">
        <v>1</v>
      </c>
      <c r="E57" s="10">
        <f t="shared" si="3"/>
        <v>0</v>
      </c>
      <c r="F57" s="6" t="str">
        <f ca="1">INDIRECT(ADDRESS(MATCH(C57,ErrorList!B:B,0),MATCH("Description",ErrorList!$1:$1,0),1,1,"ErrorList"),1)</f>
        <v>Reserved</v>
      </c>
    </row>
    <row r="58" spans="1:6" x14ac:dyDescent="0.2">
      <c r="A58" s="51"/>
      <c r="B58" s="7">
        <v>8</v>
      </c>
      <c r="C58" s="6" t="s">
        <v>76</v>
      </c>
      <c r="D58" s="7">
        <v>1</v>
      </c>
      <c r="E58" s="10">
        <f t="shared" si="3"/>
        <v>0</v>
      </c>
      <c r="F58" s="6" t="str">
        <f ca="1">INDIRECT(ADDRESS(MATCH(C58,ErrorList!B:B,0),MATCH("Description",ErrorList!$1:$1,0),1,1,"ErrorList"),1)</f>
        <v>Reserved</v>
      </c>
    </row>
    <row r="59" spans="1:6" x14ac:dyDescent="0.2">
      <c r="A59" s="51"/>
      <c r="B59" s="7">
        <v>9</v>
      </c>
      <c r="C59" s="6" t="s">
        <v>76</v>
      </c>
      <c r="D59" s="7">
        <v>1</v>
      </c>
      <c r="E59" s="10">
        <f t="shared" si="3"/>
        <v>0</v>
      </c>
      <c r="F59" s="6" t="str">
        <f ca="1">INDIRECT(ADDRESS(MATCH(C59,ErrorList!B:B,0),MATCH("Description",ErrorList!$1:$1,0),1,1,"ErrorList"),1)</f>
        <v>Reserved</v>
      </c>
    </row>
    <row r="60" spans="1:6" x14ac:dyDescent="0.2">
      <c r="A60" s="51"/>
      <c r="B60" s="7">
        <v>10</v>
      </c>
      <c r="C60" s="6" t="s">
        <v>76</v>
      </c>
      <c r="D60" s="7">
        <v>1</v>
      </c>
      <c r="E60" s="10">
        <f t="shared" si="3"/>
        <v>0</v>
      </c>
      <c r="F60" s="6" t="str">
        <f ca="1">INDIRECT(ADDRESS(MATCH(C60,ErrorList!B:B,0),MATCH("Description",ErrorList!$1:$1,0),1,1,"ErrorList"),1)</f>
        <v>Reserved</v>
      </c>
    </row>
    <row r="61" spans="1:6" x14ac:dyDescent="0.2">
      <c r="A61" s="51"/>
      <c r="B61" s="7">
        <v>11</v>
      </c>
      <c r="C61" s="6" t="s">
        <v>76</v>
      </c>
      <c r="D61" s="7">
        <v>1</v>
      </c>
      <c r="E61" s="10">
        <f t="shared" si="3"/>
        <v>0</v>
      </c>
      <c r="F61" s="6" t="str">
        <f ca="1">INDIRECT(ADDRESS(MATCH(C61,ErrorList!B:B,0),MATCH("Description",ErrorList!$1:$1,0),1,1,"ErrorList"),1)</f>
        <v>Reserved</v>
      </c>
    </row>
    <row r="62" spans="1:6" x14ac:dyDescent="0.2">
      <c r="A62" s="51"/>
      <c r="B62" s="7">
        <v>12</v>
      </c>
      <c r="C62" s="6" t="s">
        <v>76</v>
      </c>
      <c r="D62" s="7">
        <v>1</v>
      </c>
      <c r="E62" s="10">
        <f t="shared" si="3"/>
        <v>0</v>
      </c>
      <c r="F62" s="6" t="str">
        <f ca="1">INDIRECT(ADDRESS(MATCH(C62,ErrorList!B:B,0),MATCH("Description",ErrorList!$1:$1,0),1,1,"ErrorList"),1)</f>
        <v>Reserved</v>
      </c>
    </row>
    <row r="63" spans="1:6" x14ac:dyDescent="0.2">
      <c r="A63" s="51"/>
      <c r="B63" s="7">
        <v>13</v>
      </c>
      <c r="C63" s="6" t="s">
        <v>76</v>
      </c>
      <c r="D63" s="7">
        <v>1</v>
      </c>
      <c r="E63" s="10">
        <f t="shared" si="3"/>
        <v>0</v>
      </c>
      <c r="F63" s="6" t="str">
        <f ca="1">INDIRECT(ADDRESS(MATCH(C63,ErrorList!B:B,0),MATCH("Description",ErrorList!$1:$1,0),1,1,"ErrorList"),1)</f>
        <v>Reserved</v>
      </c>
    </row>
    <row r="64" spans="1:6" x14ac:dyDescent="0.2">
      <c r="A64" s="51"/>
      <c r="B64" s="7">
        <v>14</v>
      </c>
      <c r="C64" s="6" t="s">
        <v>76</v>
      </c>
      <c r="D64" s="7">
        <v>1</v>
      </c>
      <c r="E64" s="10">
        <f t="shared" si="3"/>
        <v>0</v>
      </c>
      <c r="F64" s="6" t="str">
        <f ca="1">INDIRECT(ADDRESS(MATCH(C64,ErrorList!B:B,0),MATCH("Description",ErrorList!$1:$1,0),1,1,"ErrorList"),1)</f>
        <v>Reserved</v>
      </c>
    </row>
    <row r="65" spans="1:6" x14ac:dyDescent="0.2">
      <c r="A65" s="51"/>
      <c r="B65" s="7">
        <v>15</v>
      </c>
      <c r="C65" s="6" t="s">
        <v>76</v>
      </c>
      <c r="D65" s="7">
        <v>1</v>
      </c>
      <c r="E65" s="10">
        <f t="shared" si="3"/>
        <v>0</v>
      </c>
      <c r="F65" s="6" t="str">
        <f ca="1">INDIRECT(ADDRESS(MATCH(C65,ErrorList!B:B,0),MATCH("Description",ErrorList!$1:$1,0),1,1,"ErrorList"),1)</f>
        <v>Reserved</v>
      </c>
    </row>
    <row r="67" spans="1:6" ht="100.15" customHeight="1" x14ac:dyDescent="0.2">
      <c r="A67" s="45" t="s">
        <v>131</v>
      </c>
      <c r="B67" s="46"/>
      <c r="C67" s="46"/>
      <c r="D67" s="46"/>
      <c r="E67" s="46"/>
      <c r="F67" s="46"/>
    </row>
  </sheetData>
  <mergeCells count="6">
    <mergeCell ref="H2:I2"/>
    <mergeCell ref="A67:F67"/>
    <mergeCell ref="A2:A17"/>
    <mergeCell ref="A34:A49"/>
    <mergeCell ref="A18:A33"/>
    <mergeCell ref="A50:A65"/>
  </mergeCells>
  <phoneticPr fontId="2" type="noConversion"/>
  <conditionalFormatting sqref="D2:D65">
    <cfRule type="cellIs" dxfId="10" priority="4" stopIfTrue="1" operator="equal">
      <formula>0</formula>
    </cfRule>
  </conditionalFormatting>
  <conditionalFormatting sqref="E2:E65">
    <cfRule type="cellIs" dxfId="9" priority="5" stopIfTrue="1" operator="equal">
      <formula>1</formula>
    </cfRule>
    <cfRule type="cellIs" dxfId="8" priority="6" stopIfTrue="1" operator="equal">
      <formula>0</formula>
    </cfRule>
  </conditionalFormatting>
  <conditionalFormatting sqref="A1:F66 A68:F1048576">
    <cfRule type="expression" dxfId="7" priority="2">
      <formula>EXACT(INDIRECT(ADDRESS(ROW(),3,1,1)),"Reserved")</formula>
    </cfRule>
  </conditionalFormatting>
  <conditionalFormatting sqref="A67">
    <cfRule type="expression" dxfId="6" priority="1">
      <formula>EXACT(INDIRECT(ADDRESS(ROW(),3,1,1)),"Reserved")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22" workbookViewId="0"/>
  </sheetViews>
  <sheetFormatPr defaultColWidth="8.625" defaultRowHeight="15" x14ac:dyDescent="0.2"/>
  <cols>
    <col min="1" max="1" width="12.625" style="1" customWidth="1"/>
    <col min="2" max="2" width="8.625" style="1" customWidth="1"/>
    <col min="3" max="3" width="20.625" style="1" customWidth="1"/>
    <col min="4" max="4" width="8.625" style="1" customWidth="1"/>
    <col min="5" max="5" width="8.625" style="1"/>
    <col min="6" max="6" width="12.625" style="1" customWidth="1"/>
    <col min="7" max="7" width="8.625" style="1" customWidth="1"/>
    <col min="8" max="8" width="20.625" style="1" customWidth="1"/>
    <col min="9" max="9" width="8.625" style="1" customWidth="1"/>
    <col min="10" max="16384" width="8.625" style="1"/>
  </cols>
  <sheetData>
    <row r="1" spans="1:10" x14ac:dyDescent="0.2">
      <c r="A1" s="3" t="s">
        <v>0</v>
      </c>
      <c r="B1" s="3" t="s">
        <v>1</v>
      </c>
      <c r="C1" s="3" t="s">
        <v>2</v>
      </c>
      <c r="D1" s="3" t="s">
        <v>64</v>
      </c>
      <c r="E1" s="3" t="s">
        <v>3</v>
      </c>
      <c r="F1" s="3" t="s">
        <v>0</v>
      </c>
      <c r="G1" s="3" t="s">
        <v>1</v>
      </c>
      <c r="H1" s="3" t="s">
        <v>2</v>
      </c>
      <c r="I1" s="3" t="s">
        <v>63</v>
      </c>
      <c r="J1" s="3" t="s">
        <v>3</v>
      </c>
    </row>
    <row r="2" spans="1:10" x14ac:dyDescent="0.2">
      <c r="A2" s="53" t="s">
        <v>4</v>
      </c>
      <c r="B2" s="1">
        <v>0</v>
      </c>
      <c r="C2" s="1" t="s">
        <v>43</v>
      </c>
      <c r="D2" s="1">
        <v>0</v>
      </c>
      <c r="E2" s="1">
        <f>_xlfn.BITAND($B$36,POWER(2,B2))/POWER(2,B2)</f>
        <v>0</v>
      </c>
      <c r="F2" s="53" t="s">
        <v>6</v>
      </c>
      <c r="G2" s="1">
        <v>0</v>
      </c>
      <c r="H2" s="1" t="s">
        <v>15</v>
      </c>
      <c r="I2" s="1">
        <v>1</v>
      </c>
      <c r="J2" s="1">
        <f t="shared" ref="J2:J17" si="0">_xlfn.BITAND($B$38,POWER(2,G2))/POWER(2,G2)</f>
        <v>0</v>
      </c>
    </row>
    <row r="3" spans="1:10" x14ac:dyDescent="0.2">
      <c r="A3" s="53"/>
      <c r="B3" s="1">
        <v>1</v>
      </c>
      <c r="C3" s="1" t="s">
        <v>44</v>
      </c>
      <c r="D3" s="1">
        <v>0</v>
      </c>
      <c r="E3" s="1">
        <f t="shared" ref="E3:E17" si="1">_xlfn.BITAND($B$36,POWER(2,B3))/POWER(2,B3)</f>
        <v>0</v>
      </c>
      <c r="F3" s="53"/>
      <c r="G3" s="1">
        <v>1</v>
      </c>
      <c r="H3" s="1" t="s">
        <v>17</v>
      </c>
      <c r="I3" s="1">
        <v>1</v>
      </c>
      <c r="J3" s="1">
        <f t="shared" si="0"/>
        <v>0</v>
      </c>
    </row>
    <row r="4" spans="1:10" x14ac:dyDescent="0.2">
      <c r="A4" s="53"/>
      <c r="B4" s="1">
        <v>2</v>
      </c>
      <c r="C4" s="1" t="s">
        <v>45</v>
      </c>
      <c r="D4" s="1">
        <v>1</v>
      </c>
      <c r="E4" s="1">
        <f t="shared" si="1"/>
        <v>0</v>
      </c>
      <c r="F4" s="53"/>
      <c r="G4" s="1">
        <v>2</v>
      </c>
      <c r="H4" s="1" t="s">
        <v>18</v>
      </c>
      <c r="I4" s="1">
        <v>1</v>
      </c>
      <c r="J4" s="1">
        <f t="shared" si="0"/>
        <v>0</v>
      </c>
    </row>
    <row r="5" spans="1:10" x14ac:dyDescent="0.2">
      <c r="A5" s="53"/>
      <c r="B5" s="1">
        <v>3</v>
      </c>
      <c r="C5" s="1" t="s">
        <v>14</v>
      </c>
      <c r="D5" s="1">
        <v>1</v>
      </c>
      <c r="E5" s="1">
        <f t="shared" si="1"/>
        <v>0</v>
      </c>
      <c r="F5" s="53"/>
      <c r="G5" s="1">
        <v>3</v>
      </c>
      <c r="H5" s="1" t="s">
        <v>19</v>
      </c>
      <c r="I5" s="1">
        <v>1</v>
      </c>
      <c r="J5" s="1">
        <f t="shared" si="0"/>
        <v>0</v>
      </c>
    </row>
    <row r="6" spans="1:10" x14ac:dyDescent="0.2">
      <c r="A6" s="53"/>
      <c r="B6" s="1">
        <v>4</v>
      </c>
      <c r="C6" s="1" t="s">
        <v>16</v>
      </c>
      <c r="D6" s="1">
        <v>1</v>
      </c>
      <c r="E6" s="1">
        <f t="shared" si="1"/>
        <v>0</v>
      </c>
      <c r="F6" s="53"/>
      <c r="G6" s="1">
        <v>4</v>
      </c>
      <c r="H6" s="1" t="s">
        <v>46</v>
      </c>
      <c r="I6" s="1">
        <v>1</v>
      </c>
      <c r="J6" s="1">
        <f t="shared" si="0"/>
        <v>0</v>
      </c>
    </row>
    <row r="7" spans="1:10" x14ac:dyDescent="0.2">
      <c r="A7" s="53"/>
      <c r="B7" s="1">
        <v>5</v>
      </c>
      <c r="C7" s="1" t="s">
        <v>28</v>
      </c>
      <c r="D7" s="1">
        <v>1</v>
      </c>
      <c r="E7" s="1">
        <f t="shared" si="1"/>
        <v>0</v>
      </c>
      <c r="F7" s="53"/>
      <c r="G7" s="1">
        <v>5</v>
      </c>
      <c r="H7" s="1" t="s">
        <v>47</v>
      </c>
      <c r="I7" s="1">
        <v>1</v>
      </c>
      <c r="J7" s="1">
        <f t="shared" si="0"/>
        <v>0</v>
      </c>
    </row>
    <row r="8" spans="1:10" x14ac:dyDescent="0.2">
      <c r="A8" s="53"/>
      <c r="B8" s="1">
        <v>6</v>
      </c>
      <c r="C8" s="1" t="s">
        <v>27</v>
      </c>
      <c r="D8" s="1">
        <v>1</v>
      </c>
      <c r="E8" s="1">
        <f t="shared" si="1"/>
        <v>0</v>
      </c>
      <c r="F8" s="53"/>
      <c r="G8" s="1">
        <v>6</v>
      </c>
      <c r="H8" s="1" t="s">
        <v>48</v>
      </c>
      <c r="I8" s="1">
        <v>0</v>
      </c>
      <c r="J8" s="1">
        <f t="shared" si="0"/>
        <v>0</v>
      </c>
    </row>
    <row r="9" spans="1:10" x14ac:dyDescent="0.2">
      <c r="A9" s="53"/>
      <c r="B9" s="1">
        <v>7</v>
      </c>
      <c r="C9" s="1" t="s">
        <v>49</v>
      </c>
      <c r="D9" s="1">
        <v>1</v>
      </c>
      <c r="E9" s="1">
        <f t="shared" si="1"/>
        <v>0</v>
      </c>
      <c r="F9" s="53"/>
      <c r="G9" s="1">
        <v>7</v>
      </c>
      <c r="H9" s="1" t="s">
        <v>50</v>
      </c>
      <c r="I9" s="1">
        <v>0</v>
      </c>
      <c r="J9" s="1">
        <f t="shared" si="0"/>
        <v>0</v>
      </c>
    </row>
    <row r="10" spans="1:10" x14ac:dyDescent="0.2">
      <c r="A10" s="53"/>
      <c r="B10" s="1">
        <v>8</v>
      </c>
      <c r="C10" s="1" t="s">
        <v>51</v>
      </c>
      <c r="D10" s="1">
        <v>1</v>
      </c>
      <c r="E10" s="1">
        <f t="shared" si="1"/>
        <v>0</v>
      </c>
      <c r="F10" s="53"/>
      <c r="G10" s="1">
        <v>8</v>
      </c>
      <c r="H10" s="1" t="s">
        <v>52</v>
      </c>
      <c r="I10" s="1">
        <v>1</v>
      </c>
      <c r="J10" s="1">
        <f t="shared" si="0"/>
        <v>0</v>
      </c>
    </row>
    <row r="11" spans="1:10" x14ac:dyDescent="0.2">
      <c r="A11" s="53"/>
      <c r="B11" s="1">
        <v>9</v>
      </c>
      <c r="C11" s="1" t="s">
        <v>24</v>
      </c>
      <c r="D11" s="1">
        <v>1</v>
      </c>
      <c r="E11" s="1">
        <f t="shared" si="1"/>
        <v>0</v>
      </c>
      <c r="F11" s="53"/>
      <c r="G11" s="1">
        <v>9</v>
      </c>
      <c r="H11" s="1" t="s">
        <v>53</v>
      </c>
      <c r="I11" s="1">
        <v>1</v>
      </c>
      <c r="J11" s="1">
        <f t="shared" si="0"/>
        <v>0</v>
      </c>
    </row>
    <row r="12" spans="1:10" x14ac:dyDescent="0.2">
      <c r="A12" s="53"/>
      <c r="B12" s="1">
        <v>10</v>
      </c>
      <c r="C12" s="1" t="s">
        <v>26</v>
      </c>
      <c r="D12" s="1">
        <v>1</v>
      </c>
      <c r="E12" s="1">
        <f t="shared" si="1"/>
        <v>0</v>
      </c>
      <c r="F12" s="53"/>
      <c r="G12" s="1">
        <v>10</v>
      </c>
      <c r="H12" s="1" t="s">
        <v>21</v>
      </c>
      <c r="I12" s="1">
        <v>1</v>
      </c>
      <c r="J12" s="1">
        <f t="shared" si="0"/>
        <v>0</v>
      </c>
    </row>
    <row r="13" spans="1:10" x14ac:dyDescent="0.2">
      <c r="A13" s="53"/>
      <c r="B13" s="1">
        <v>11</v>
      </c>
      <c r="C13" s="1" t="s">
        <v>54</v>
      </c>
      <c r="D13" s="1">
        <v>1</v>
      </c>
      <c r="E13" s="1">
        <f t="shared" si="1"/>
        <v>0</v>
      </c>
      <c r="F13" s="53"/>
      <c r="G13" s="1">
        <v>11</v>
      </c>
      <c r="H13" s="1" t="s">
        <v>23</v>
      </c>
      <c r="I13" s="1">
        <v>1</v>
      </c>
      <c r="J13" s="1">
        <f t="shared" si="0"/>
        <v>0</v>
      </c>
    </row>
    <row r="14" spans="1:10" x14ac:dyDescent="0.2">
      <c r="A14" s="53"/>
      <c r="B14" s="1">
        <v>12</v>
      </c>
      <c r="C14" s="1" t="s">
        <v>54</v>
      </c>
      <c r="D14" s="1">
        <v>1</v>
      </c>
      <c r="E14" s="1">
        <f t="shared" si="1"/>
        <v>0</v>
      </c>
      <c r="F14" s="53"/>
      <c r="G14" s="1">
        <v>12</v>
      </c>
      <c r="H14" s="1" t="s">
        <v>25</v>
      </c>
      <c r="I14" s="1">
        <v>1</v>
      </c>
      <c r="J14" s="1">
        <f t="shared" si="0"/>
        <v>0</v>
      </c>
    </row>
    <row r="15" spans="1:10" x14ac:dyDescent="0.2">
      <c r="A15" s="53"/>
      <c r="B15" s="1">
        <v>13</v>
      </c>
      <c r="C15" s="1" t="s">
        <v>55</v>
      </c>
      <c r="D15" s="1">
        <v>1</v>
      </c>
      <c r="E15" s="1">
        <f t="shared" si="1"/>
        <v>0</v>
      </c>
      <c r="F15" s="53"/>
      <c r="G15" s="1">
        <v>13</v>
      </c>
      <c r="H15" s="1" t="s">
        <v>54</v>
      </c>
      <c r="I15" s="1">
        <v>1</v>
      </c>
      <c r="J15" s="1">
        <f t="shared" si="0"/>
        <v>0</v>
      </c>
    </row>
    <row r="16" spans="1:10" x14ac:dyDescent="0.2">
      <c r="A16" s="53"/>
      <c r="B16" s="1">
        <v>14</v>
      </c>
      <c r="C16" s="1" t="s">
        <v>55</v>
      </c>
      <c r="D16" s="1">
        <v>1</v>
      </c>
      <c r="E16" s="1">
        <f t="shared" si="1"/>
        <v>0</v>
      </c>
      <c r="F16" s="53"/>
      <c r="G16" s="1">
        <v>14</v>
      </c>
      <c r="H16" s="1" t="s">
        <v>54</v>
      </c>
      <c r="I16" s="1">
        <v>1</v>
      </c>
      <c r="J16" s="1">
        <f t="shared" si="0"/>
        <v>0</v>
      </c>
    </row>
    <row r="17" spans="1:10" x14ac:dyDescent="0.2">
      <c r="A17" s="53"/>
      <c r="B17" s="1">
        <v>15</v>
      </c>
      <c r="C17" s="1" t="s">
        <v>55</v>
      </c>
      <c r="D17" s="1">
        <v>1</v>
      </c>
      <c r="E17" s="1">
        <f t="shared" si="1"/>
        <v>0</v>
      </c>
      <c r="F17" s="53"/>
      <c r="G17" s="1">
        <v>15</v>
      </c>
      <c r="H17" s="1" t="s">
        <v>54</v>
      </c>
      <c r="I17" s="1">
        <v>1</v>
      </c>
      <c r="J17" s="1">
        <f t="shared" si="0"/>
        <v>0</v>
      </c>
    </row>
    <row r="18" spans="1:10" x14ac:dyDescent="0.2">
      <c r="A18" s="53" t="s">
        <v>29</v>
      </c>
      <c r="B18" s="1">
        <v>0</v>
      </c>
      <c r="C18" s="1" t="s">
        <v>56</v>
      </c>
      <c r="D18" s="1">
        <v>1</v>
      </c>
      <c r="E18" s="1">
        <f>_xlfn.BITAND($B$37,POWER(2,B18))/POWER(2,B18)</f>
        <v>0</v>
      </c>
      <c r="F18" s="53" t="s">
        <v>30</v>
      </c>
      <c r="G18" s="1">
        <v>0</v>
      </c>
      <c r="H18" s="1" t="s">
        <v>57</v>
      </c>
      <c r="I18" s="1">
        <v>1</v>
      </c>
      <c r="J18" s="1">
        <f t="shared" ref="J18:J33" si="2">_xlfn.BITAND($B$39,POWER(2,G18))/POWER(2,G18)</f>
        <v>0</v>
      </c>
    </row>
    <row r="19" spans="1:10" x14ac:dyDescent="0.2">
      <c r="A19" s="53"/>
      <c r="B19" s="1">
        <v>1</v>
      </c>
      <c r="C19" s="1" t="s">
        <v>58</v>
      </c>
      <c r="D19" s="1">
        <v>1</v>
      </c>
      <c r="E19" s="1">
        <f t="shared" ref="E19:E33" si="3">_xlfn.BITAND($B$37,POWER(2,B19))/POWER(2,B19)</f>
        <v>0</v>
      </c>
      <c r="F19" s="53"/>
      <c r="G19" s="1">
        <v>1</v>
      </c>
      <c r="H19" s="1" t="s">
        <v>32</v>
      </c>
      <c r="I19" s="1">
        <v>1</v>
      </c>
      <c r="J19" s="1">
        <f t="shared" si="2"/>
        <v>0</v>
      </c>
    </row>
    <row r="20" spans="1:10" x14ac:dyDescent="0.2">
      <c r="A20" s="53"/>
      <c r="B20" s="1">
        <v>2</v>
      </c>
      <c r="C20" s="1" t="s">
        <v>58</v>
      </c>
      <c r="D20" s="1">
        <v>1</v>
      </c>
      <c r="E20" s="1">
        <f t="shared" si="3"/>
        <v>0</v>
      </c>
      <c r="F20" s="53"/>
      <c r="G20" s="1">
        <v>2</v>
      </c>
      <c r="H20" s="1" t="s">
        <v>34</v>
      </c>
      <c r="I20" s="1">
        <v>1</v>
      </c>
      <c r="J20" s="1">
        <f t="shared" si="2"/>
        <v>0</v>
      </c>
    </row>
    <row r="21" spans="1:10" x14ac:dyDescent="0.2">
      <c r="A21" s="53"/>
      <c r="B21" s="1">
        <v>3</v>
      </c>
      <c r="C21" s="1" t="s">
        <v>58</v>
      </c>
      <c r="D21" s="1">
        <v>1</v>
      </c>
      <c r="E21" s="1">
        <f t="shared" si="3"/>
        <v>0</v>
      </c>
      <c r="F21" s="53"/>
      <c r="G21" s="1">
        <v>3</v>
      </c>
      <c r="H21" s="1" t="s">
        <v>35</v>
      </c>
      <c r="I21" s="1">
        <v>1</v>
      </c>
      <c r="J21" s="1">
        <f t="shared" si="2"/>
        <v>0</v>
      </c>
    </row>
    <row r="22" spans="1:10" x14ac:dyDescent="0.2">
      <c r="A22" s="53"/>
      <c r="B22" s="1">
        <v>4</v>
      </c>
      <c r="C22" s="1" t="s">
        <v>58</v>
      </c>
      <c r="D22" s="1">
        <v>1</v>
      </c>
      <c r="E22" s="1">
        <f t="shared" si="3"/>
        <v>0</v>
      </c>
      <c r="F22" s="53"/>
      <c r="G22" s="1">
        <v>4</v>
      </c>
      <c r="H22" s="1" t="s">
        <v>56</v>
      </c>
      <c r="I22" s="1">
        <v>1</v>
      </c>
      <c r="J22" s="1">
        <f t="shared" si="2"/>
        <v>0</v>
      </c>
    </row>
    <row r="23" spans="1:10" x14ac:dyDescent="0.2">
      <c r="A23" s="53"/>
      <c r="B23" s="1">
        <v>5</v>
      </c>
      <c r="C23" s="1" t="s">
        <v>58</v>
      </c>
      <c r="D23" s="1">
        <v>1</v>
      </c>
      <c r="E23" s="1">
        <f t="shared" si="3"/>
        <v>0</v>
      </c>
      <c r="F23" s="53"/>
      <c r="G23" s="1">
        <v>5</v>
      </c>
      <c r="H23" s="1" t="s">
        <v>56</v>
      </c>
      <c r="I23" s="1">
        <v>1</v>
      </c>
      <c r="J23" s="1">
        <f t="shared" si="2"/>
        <v>0</v>
      </c>
    </row>
    <row r="24" spans="1:10" x14ac:dyDescent="0.2">
      <c r="A24" s="53"/>
      <c r="B24" s="1">
        <v>6</v>
      </c>
      <c r="C24" s="1" t="s">
        <v>58</v>
      </c>
      <c r="D24" s="1">
        <v>1</v>
      </c>
      <c r="E24" s="1">
        <f t="shared" si="3"/>
        <v>0</v>
      </c>
      <c r="F24" s="53"/>
      <c r="G24" s="1">
        <v>6</v>
      </c>
      <c r="H24" s="1" t="s">
        <v>58</v>
      </c>
      <c r="I24" s="1">
        <v>1</v>
      </c>
      <c r="J24" s="1">
        <f t="shared" si="2"/>
        <v>0</v>
      </c>
    </row>
    <row r="25" spans="1:10" x14ac:dyDescent="0.2">
      <c r="A25" s="53"/>
      <c r="B25" s="1">
        <v>7</v>
      </c>
      <c r="C25" s="1" t="s">
        <v>58</v>
      </c>
      <c r="D25" s="1">
        <v>1</v>
      </c>
      <c r="E25" s="1">
        <f t="shared" si="3"/>
        <v>0</v>
      </c>
      <c r="F25" s="53"/>
      <c r="G25" s="1">
        <v>7</v>
      </c>
      <c r="H25" s="1" t="s">
        <v>58</v>
      </c>
      <c r="I25" s="1">
        <v>1</v>
      </c>
      <c r="J25" s="1">
        <f t="shared" si="2"/>
        <v>0</v>
      </c>
    </row>
    <row r="26" spans="1:10" x14ac:dyDescent="0.2">
      <c r="A26" s="53"/>
      <c r="B26" s="1">
        <v>8</v>
      </c>
      <c r="C26" s="1" t="s">
        <v>59</v>
      </c>
      <c r="D26" s="1">
        <v>1</v>
      </c>
      <c r="E26" s="1">
        <f t="shared" si="3"/>
        <v>0</v>
      </c>
      <c r="F26" s="53"/>
      <c r="G26" s="1">
        <v>8</v>
      </c>
      <c r="H26" s="1" t="s">
        <v>59</v>
      </c>
      <c r="I26" s="1">
        <v>1</v>
      </c>
      <c r="J26" s="1">
        <f t="shared" si="2"/>
        <v>0</v>
      </c>
    </row>
    <row r="27" spans="1:10" x14ac:dyDescent="0.2">
      <c r="A27" s="53"/>
      <c r="B27" s="1">
        <v>9</v>
      </c>
      <c r="C27" s="1" t="s">
        <v>59</v>
      </c>
      <c r="D27" s="1">
        <v>1</v>
      </c>
      <c r="E27" s="1">
        <f t="shared" si="3"/>
        <v>0</v>
      </c>
      <c r="F27" s="53"/>
      <c r="G27" s="1">
        <v>9</v>
      </c>
      <c r="H27" s="1" t="s">
        <v>59</v>
      </c>
      <c r="I27" s="1">
        <v>1</v>
      </c>
      <c r="J27" s="1">
        <f t="shared" si="2"/>
        <v>0</v>
      </c>
    </row>
    <row r="28" spans="1:10" x14ac:dyDescent="0.2">
      <c r="A28" s="53"/>
      <c r="B28" s="1">
        <v>10</v>
      </c>
      <c r="C28" s="1" t="s">
        <v>60</v>
      </c>
      <c r="D28" s="1">
        <v>1</v>
      </c>
      <c r="E28" s="1">
        <f t="shared" si="3"/>
        <v>0</v>
      </c>
      <c r="F28" s="53"/>
      <c r="G28" s="1">
        <v>10</v>
      </c>
      <c r="H28" s="1" t="s">
        <v>60</v>
      </c>
      <c r="I28" s="1">
        <v>1</v>
      </c>
      <c r="J28" s="1">
        <f t="shared" si="2"/>
        <v>0</v>
      </c>
    </row>
    <row r="29" spans="1:10" x14ac:dyDescent="0.2">
      <c r="A29" s="53"/>
      <c r="B29" s="1">
        <v>11</v>
      </c>
      <c r="C29" s="1" t="s">
        <v>60</v>
      </c>
      <c r="D29" s="1">
        <v>1</v>
      </c>
      <c r="E29" s="1">
        <f t="shared" si="3"/>
        <v>0</v>
      </c>
      <c r="F29" s="53"/>
      <c r="G29" s="1">
        <v>11</v>
      </c>
      <c r="H29" s="1" t="s">
        <v>60</v>
      </c>
      <c r="I29" s="1">
        <v>1</v>
      </c>
      <c r="J29" s="1">
        <f t="shared" si="2"/>
        <v>0</v>
      </c>
    </row>
    <row r="30" spans="1:10" x14ac:dyDescent="0.2">
      <c r="A30" s="53"/>
      <c r="B30" s="1">
        <v>12</v>
      </c>
      <c r="C30" s="1" t="s">
        <v>60</v>
      </c>
      <c r="D30" s="1">
        <v>1</v>
      </c>
      <c r="E30" s="1">
        <f t="shared" si="3"/>
        <v>0</v>
      </c>
      <c r="F30" s="53"/>
      <c r="G30" s="1">
        <v>12</v>
      </c>
      <c r="H30" s="1" t="s">
        <v>60</v>
      </c>
      <c r="I30" s="1">
        <v>1</v>
      </c>
      <c r="J30" s="1">
        <f t="shared" si="2"/>
        <v>0</v>
      </c>
    </row>
    <row r="31" spans="1:10" x14ac:dyDescent="0.2">
      <c r="A31" s="53"/>
      <c r="B31" s="1">
        <v>13</v>
      </c>
      <c r="C31" s="1" t="s">
        <v>60</v>
      </c>
      <c r="D31" s="1">
        <v>1</v>
      </c>
      <c r="E31" s="1">
        <f t="shared" si="3"/>
        <v>0</v>
      </c>
      <c r="F31" s="53"/>
      <c r="G31" s="1">
        <v>13</v>
      </c>
      <c r="H31" s="1" t="s">
        <v>60</v>
      </c>
      <c r="I31" s="1">
        <v>1</v>
      </c>
      <c r="J31" s="1">
        <f t="shared" si="2"/>
        <v>0</v>
      </c>
    </row>
    <row r="32" spans="1:10" x14ac:dyDescent="0.2">
      <c r="A32" s="53"/>
      <c r="B32" s="1">
        <v>14</v>
      </c>
      <c r="C32" s="1" t="s">
        <v>60</v>
      </c>
      <c r="D32" s="1">
        <v>1</v>
      </c>
      <c r="E32" s="1">
        <f t="shared" si="3"/>
        <v>0</v>
      </c>
      <c r="F32" s="53"/>
      <c r="G32" s="1">
        <v>14</v>
      </c>
      <c r="H32" s="1" t="s">
        <v>60</v>
      </c>
      <c r="I32" s="1">
        <v>1</v>
      </c>
      <c r="J32" s="1">
        <f t="shared" si="2"/>
        <v>0</v>
      </c>
    </row>
    <row r="33" spans="1:10" x14ac:dyDescent="0.2">
      <c r="A33" s="53"/>
      <c r="B33" s="1">
        <v>15</v>
      </c>
      <c r="C33" s="1" t="s">
        <v>60</v>
      </c>
      <c r="D33" s="1">
        <v>1</v>
      </c>
      <c r="E33" s="1">
        <f t="shared" si="3"/>
        <v>0</v>
      </c>
      <c r="F33" s="53"/>
      <c r="G33" s="1">
        <v>15</v>
      </c>
      <c r="H33" s="1" t="s">
        <v>60</v>
      </c>
      <c r="I33" s="1">
        <v>1</v>
      </c>
      <c r="J33" s="1">
        <f t="shared" si="2"/>
        <v>0</v>
      </c>
    </row>
    <row r="36" spans="1:10" x14ac:dyDescent="0.2">
      <c r="A36" s="2" t="s">
        <v>36</v>
      </c>
      <c r="B36" s="2">
        <v>0</v>
      </c>
      <c r="H36" s="2" t="s">
        <v>37</v>
      </c>
    </row>
    <row r="37" spans="1:10" x14ac:dyDescent="0.2">
      <c r="A37" s="2" t="s">
        <v>38</v>
      </c>
      <c r="B37" s="2">
        <v>0</v>
      </c>
      <c r="H37" s="2" t="s">
        <v>61</v>
      </c>
    </row>
    <row r="38" spans="1:10" x14ac:dyDescent="0.2">
      <c r="A38" s="2" t="s">
        <v>40</v>
      </c>
      <c r="B38" s="2">
        <v>0</v>
      </c>
      <c r="H38" s="2" t="s">
        <v>62</v>
      </c>
    </row>
    <row r="39" spans="1:10" x14ac:dyDescent="0.2">
      <c r="A39" s="2" t="s">
        <v>42</v>
      </c>
      <c r="B39" s="2">
        <v>0</v>
      </c>
    </row>
  </sheetData>
  <mergeCells count="4">
    <mergeCell ref="A2:A17"/>
    <mergeCell ref="F2:F17"/>
    <mergeCell ref="A18:A33"/>
    <mergeCell ref="F18:F33"/>
  </mergeCells>
  <phoneticPr fontId="2" type="noConversion"/>
  <conditionalFormatting sqref="J2:J33">
    <cfRule type="cellIs" dxfId="5" priority="5" operator="equal">
      <formula>1</formula>
    </cfRule>
    <cfRule type="cellIs" dxfId="4" priority="6" operator="equal">
      <formula>0</formula>
    </cfRule>
  </conditionalFormatting>
  <conditionalFormatting sqref="E2:E33">
    <cfRule type="cellIs" dxfId="3" priority="3" operator="equal">
      <formula>1</formula>
    </cfRule>
    <cfRule type="cellIs" dxfId="2" priority="4" operator="equal">
      <formula>0</formula>
    </cfRule>
  </conditionalFormatting>
  <conditionalFormatting sqref="D2:D33">
    <cfRule type="cellIs" dxfId="1" priority="2" operator="equal">
      <formula>0</formula>
    </cfRule>
  </conditionalFormatting>
  <conditionalFormatting sqref="I2:I33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53F78B81312A624D89D033D75EC99D6C" ma:contentTypeVersion="4" ma:contentTypeDescription="新建文档。" ma:contentTypeScope="" ma:versionID="318385f0d323df9a3f2a97c5e9645d25">
  <xsd:schema xmlns:xsd="http://www.w3.org/2001/XMLSchema" xmlns:xs="http://www.w3.org/2001/XMLSchema" xmlns:p="http://schemas.microsoft.com/office/2006/metadata/properties" xmlns:ns1="http://schemas.microsoft.com/sharepoint/v3" xmlns:ns2="9e14bc9f-d43a-4562-9a47-6bccc43a8b23" xmlns:ns3="http://schemas.microsoft.com/sharepoint/v4" targetNamespace="http://schemas.microsoft.com/office/2006/metadata/properties" ma:root="true" ma:fieldsID="ee809a763d9c718d5486afd8720ca2e8" ns1:_="" ns2:_="" ns3:_="">
    <xsd:import namespace="http://schemas.microsoft.com/sharepoint/v3"/>
    <xsd:import namespace="9e14bc9f-d43a-4562-9a47-6bccc43a8b23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1:LargeFileSize" minOccurs="0"/>
                <xsd:element ref="ns2:D38D7918E8D62_DiskName" minOccurs="0"/>
                <xsd:element ref="ns1:FileShareFlag" minOccurs="0"/>
                <xsd:element ref="ns3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rgeFileSize" ma:index="8" nillable="true" ma:displayName="Linked File Size" ma:hidden="true" ma:internalName="LargeFileSize">
      <xsd:simpleType>
        <xsd:restriction base="dms:Note">
          <xsd:maxLength value="255"/>
        </xsd:restriction>
      </xsd:simpleType>
    </xsd:element>
    <xsd:element name="FileShareFlag" ma:index="10" nillable="true" ma:displayName="File Share Flag" ma:default="0.0" ma:hidden="true" ma:internalName="_x0024_Resources_x003a_FSDLResources_x002c_VDL_FileShareFlag_x003b_" ma:readOnly="tru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14bc9f-d43a-4562-9a47-6bccc43a8b23" elementFormDefault="qualified">
    <xsd:import namespace="http://schemas.microsoft.com/office/2006/documentManagement/types"/>
    <xsd:import namespace="http://schemas.microsoft.com/office/infopath/2007/PartnerControls"/>
    <xsd:element name="D38D7918E8D62_DiskName" ma:index="9" nillable="true" ma:displayName="DiskName" ma:description="" ma:hidden="true" ma:internalName="DiskName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1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  <LargeFileSiz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25DD92D-D265-484D-A572-32C8E68AB1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F91BF3-80DD-41EE-BD09-82659F07E6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14bc9f-d43a-4562-9a47-6bccc43a8b23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B87274-42B2-4DED-AF80-E4F2248A5838}">
  <ds:schemaRefs>
    <ds:schemaRef ds:uri="9e14bc9f-d43a-4562-9a47-6bccc43a8b23"/>
    <ds:schemaRef ds:uri="http://schemas.microsoft.com/office/2006/metadata/properties"/>
    <ds:schemaRef ds:uri="http://schemas.microsoft.com/sharepoint/v4"/>
    <ds:schemaRef ds:uri="http://purl.org/dc/terms/"/>
    <ds:schemaRef ds:uri="http://www.w3.org/XML/1998/namespace"/>
    <ds:schemaRef ds:uri="http://schemas.microsoft.com/sharepoint/v3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ErrorList</vt:lpstr>
      <vt:lpstr>B1_V08</vt:lpstr>
      <vt:lpstr>B1_V07</vt:lpstr>
      <vt:lpstr>B1_V06</vt:lpstr>
      <vt:lpstr>B1_V05</vt:lpstr>
      <vt:lpstr>B1_V04</vt:lpstr>
      <vt:lpstr>B1_V03</vt:lpstr>
      <vt:lpstr>B1_V02</vt:lpstr>
      <vt:lpstr>Old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2024-01-03T11:46:53Z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0x01010053F78B81312A624D89D033D75EC99D6C</vt:lpwstr>
  </property>
</Properties>
</file>