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6aa6279d384ceb/Documents/"/>
    </mc:Choice>
  </mc:AlternateContent>
  <xr:revisionPtr revIDLastSave="485" documentId="8_{C034F439-09C9-473B-BDF1-354CEC5CACB2}" xr6:coauthVersionLast="47" xr6:coauthVersionMax="47" xr10:uidLastSave="{D42F7EBB-8559-4B3D-B14C-732310C37358}"/>
  <bookViews>
    <workbookView xWindow="-120" yWindow="-120" windowWidth="15600" windowHeight="11160" activeTab="2" xr2:uid="{B7B644F9-CA75-45EF-BCED-FD849DEA96C6}"/>
  </bookViews>
  <sheets>
    <sheet name="customers" sheetId="3" r:id="rId1"/>
    <sheet name="Table3" sheetId="4" r:id="rId2"/>
    <sheet name="basic_excel" sheetId="2" r:id="rId3"/>
  </sheets>
  <definedNames>
    <definedName name="age">basic_excel!$H$24:$H$29</definedName>
    <definedName name="ExternalData_1" localSheetId="0" hidden="1">'customers'!$A$1:$L$123</definedName>
    <definedName name="ExternalData_1" localSheetId="1" hidden="1">Table3!$A$1:$A$7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2" l="1"/>
  <c r="F117" i="2"/>
  <c r="F118" i="2"/>
  <c r="E117" i="2"/>
  <c r="E118" i="2"/>
  <c r="E116" i="2"/>
  <c r="G97" i="2"/>
  <c r="G92" i="2"/>
  <c r="G93" i="2"/>
  <c r="G94" i="2"/>
  <c r="G95" i="2"/>
  <c r="G96" i="2"/>
  <c r="G98" i="2"/>
  <c r="G99" i="2"/>
  <c r="G100" i="2"/>
  <c r="G101" i="2"/>
  <c r="F93" i="2"/>
  <c r="F94" i="2"/>
  <c r="F95" i="2"/>
  <c r="F96" i="2"/>
  <c r="F97" i="2"/>
  <c r="F98" i="2"/>
  <c r="F99" i="2"/>
  <c r="F100" i="2"/>
  <c r="F101" i="2"/>
  <c r="F92" i="2"/>
  <c r="F77" i="2"/>
  <c r="F78" i="2"/>
  <c r="F79" i="2"/>
  <c r="F80" i="2"/>
  <c r="F81" i="2"/>
  <c r="F82" i="2"/>
  <c r="F83" i="2"/>
  <c r="F84" i="2"/>
  <c r="F85" i="2"/>
  <c r="F86" i="2"/>
  <c r="K65" i="2"/>
  <c r="K66" i="2"/>
  <c r="K67" i="2"/>
  <c r="K68" i="2"/>
  <c r="K69" i="2"/>
  <c r="K70" i="2"/>
  <c r="K71" i="2"/>
  <c r="K64" i="2"/>
  <c r="H35" i="2" a="1"/>
  <c r="H35" i="2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" i="3"/>
  <c r="I24" i="2"/>
  <c r="E25" i="2"/>
  <c r="E26" i="2"/>
  <c r="E28" i="2"/>
  <c r="E29" i="2"/>
  <c r="U3" i="2"/>
  <c r="T3" i="2"/>
  <c r="T2" i="2"/>
  <c r="U2" i="2" s="1"/>
  <c r="S3" i="2"/>
  <c r="O6" i="2"/>
  <c r="R3" i="2" s="1"/>
  <c r="V3" i="2" s="1"/>
  <c r="O7" i="2"/>
  <c r="P7" i="2"/>
  <c r="P6" i="2"/>
  <c r="I4" i="2"/>
  <c r="I3" i="2"/>
  <c r="H5" i="2"/>
  <c r="H4" i="2"/>
  <c r="H3" i="2"/>
  <c r="I5" i="2"/>
  <c r="I6" i="2"/>
  <c r="I7" i="2"/>
  <c r="I8" i="2"/>
  <c r="I9" i="2"/>
  <c r="I10" i="2"/>
  <c r="I11" i="2"/>
  <c r="I12" i="2"/>
  <c r="I13" i="2"/>
  <c r="I14" i="2"/>
  <c r="H6" i="2"/>
  <c r="H7" i="2"/>
  <c r="H8" i="2"/>
  <c r="H9" i="2"/>
  <c r="H10" i="2"/>
  <c r="H11" i="2"/>
  <c r="H12" i="2"/>
  <c r="H13" i="2"/>
  <c r="H14" i="2"/>
  <c r="D4" i="2"/>
  <c r="D5" i="2"/>
  <c r="D6" i="2"/>
  <c r="D7" i="2"/>
  <c r="D3" i="2"/>
  <c r="E30" i="2" l="1"/>
  <c r="S2" i="2"/>
  <c r="R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CAD24-D0A5-412A-8378-07B7BFF3809C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65BC45F8-D892-42C5-B6CF-D1F78A0046C9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<sst xmlns="http://schemas.openxmlformats.org/spreadsheetml/2006/main" count="1215" uniqueCount="793">
  <si>
    <t>Canada</t>
  </si>
  <si>
    <t>Germany</t>
  </si>
  <si>
    <t>France</t>
  </si>
  <si>
    <t>price</t>
  </si>
  <si>
    <t>quantity</t>
  </si>
  <si>
    <t>products</t>
  </si>
  <si>
    <t>relative reference</t>
  </si>
  <si>
    <t>absolute Refereence</t>
  </si>
  <si>
    <t>price day2</t>
  </si>
  <si>
    <t>mixed refernce</t>
  </si>
  <si>
    <t>product A</t>
  </si>
  <si>
    <t>product B</t>
  </si>
  <si>
    <t>sale price</t>
  </si>
  <si>
    <t>day1</t>
  </si>
  <si>
    <t>day2</t>
  </si>
  <si>
    <t>sale day1</t>
  </si>
  <si>
    <t>sale day2</t>
  </si>
  <si>
    <t>sum</t>
  </si>
  <si>
    <t>power</t>
  </si>
  <si>
    <t>square root</t>
  </si>
  <si>
    <t>cube root</t>
  </si>
  <si>
    <t>customerNumber</t>
  </si>
  <si>
    <t>customerName</t>
  </si>
  <si>
    <t>full contact name.1</t>
  </si>
  <si>
    <t>full contact name.2</t>
  </si>
  <si>
    <t>full contact name.3</t>
  </si>
  <si>
    <t>addressLine1</t>
  </si>
  <si>
    <t>city</t>
  </si>
  <si>
    <t>state</t>
  </si>
  <si>
    <t>postalCode</t>
  </si>
  <si>
    <t>country</t>
  </si>
  <si>
    <t>salesRepEmployeeNumber</t>
  </si>
  <si>
    <t>creditLimit</t>
  </si>
  <si>
    <t>Euro+ Shopping Channel</t>
  </si>
  <si>
    <t>Diego</t>
  </si>
  <si>
    <t>Freyre</t>
  </si>
  <si>
    <t>C/ Moralzarzal, 86</t>
  </si>
  <si>
    <t>Madrid</t>
  </si>
  <si>
    <t>NULL</t>
  </si>
  <si>
    <t>28034</t>
  </si>
  <si>
    <t>Spain</t>
  </si>
  <si>
    <t>1370</t>
  </si>
  <si>
    <t>Mini Gifts Distributors Ltd.</t>
  </si>
  <si>
    <t>Susan</t>
  </si>
  <si>
    <t>Nelson</t>
  </si>
  <si>
    <t>5677 Strong St.</t>
  </si>
  <si>
    <t>San Rafael</t>
  </si>
  <si>
    <t>CA</t>
  </si>
  <si>
    <t>97562</t>
  </si>
  <si>
    <t>USA</t>
  </si>
  <si>
    <t>1165</t>
  </si>
  <si>
    <t>Vida Sport, Ltd</t>
  </si>
  <si>
    <t>Mihael</t>
  </si>
  <si>
    <t>Holz</t>
  </si>
  <si>
    <t>Grenzacherweg 237</t>
  </si>
  <si>
    <t>Genève</t>
  </si>
  <si>
    <t>1203</t>
  </si>
  <si>
    <t>Switzerland</t>
  </si>
  <si>
    <t>1702</t>
  </si>
  <si>
    <t>Muscle Machine Inc</t>
  </si>
  <si>
    <t>Jeff</t>
  </si>
  <si>
    <t>Young</t>
  </si>
  <si>
    <t>4092 Furth Circle</t>
  </si>
  <si>
    <t>NYC</t>
  </si>
  <si>
    <t>NY</t>
  </si>
  <si>
    <t>10022</t>
  </si>
  <si>
    <t>1286</t>
  </si>
  <si>
    <t>AV Stores, Co.</t>
  </si>
  <si>
    <t>Rachel</t>
  </si>
  <si>
    <t>Ashworth</t>
  </si>
  <si>
    <t>Fauntleroy Circus</t>
  </si>
  <si>
    <t>Manchester</t>
  </si>
  <si>
    <t>EC2 5NT</t>
  </si>
  <si>
    <t>UK</t>
  </si>
  <si>
    <t>1501</t>
  </si>
  <si>
    <t>Saveley &amp; Henriot, Co.</t>
  </si>
  <si>
    <t>Mary</t>
  </si>
  <si>
    <t>Saveley</t>
  </si>
  <si>
    <t>2, rue du Commerce</t>
  </si>
  <si>
    <t>Lyon</t>
  </si>
  <si>
    <t>69004</t>
  </si>
  <si>
    <t>1337</t>
  </si>
  <si>
    <t>Marta's Replicas Co.</t>
  </si>
  <si>
    <t>Marta</t>
  </si>
  <si>
    <t>Hernandez</t>
  </si>
  <si>
    <t>39323 Spinnaker Dr.</t>
  </si>
  <si>
    <t>Cambridge</t>
  </si>
  <si>
    <t>MA</t>
  </si>
  <si>
    <t>51247</t>
  </si>
  <si>
    <t>1216</t>
  </si>
  <si>
    <t>L'ordine Souveniers</t>
  </si>
  <si>
    <t>Maurizio</t>
  </si>
  <si>
    <t>Moroni</t>
  </si>
  <si>
    <t>Strada Provinciale 124</t>
  </si>
  <si>
    <t>Reggio Emilia</t>
  </si>
  <si>
    <t>42100</t>
  </si>
  <si>
    <t>Italy</t>
  </si>
  <si>
    <t>1401</t>
  </si>
  <si>
    <t>Heintze Collectables</t>
  </si>
  <si>
    <t>Palle</t>
  </si>
  <si>
    <t>Ibsen</t>
  </si>
  <si>
    <t>Smagsloget 45</t>
  </si>
  <si>
    <t>Århus</t>
  </si>
  <si>
    <t>8200</t>
  </si>
  <si>
    <t>Denmark</t>
  </si>
  <si>
    <t>Toms Spezialitäten, Ltd</t>
  </si>
  <si>
    <t>Henriette</t>
  </si>
  <si>
    <t>Pfalzheim</t>
  </si>
  <si>
    <t>Mehrheimerstr. 369</t>
  </si>
  <si>
    <t>Köln</t>
  </si>
  <si>
    <t>50739</t>
  </si>
  <si>
    <t>1504</t>
  </si>
  <si>
    <t>Rovelli Gifts</t>
  </si>
  <si>
    <t>Giovanni</t>
  </si>
  <si>
    <t>Rovelli</t>
  </si>
  <si>
    <t>Via Ludovico il Moro 22</t>
  </si>
  <si>
    <t>Bergamo</t>
  </si>
  <si>
    <t>24100</t>
  </si>
  <si>
    <t>La Rochelle Gifts</t>
  </si>
  <si>
    <t>Janine</t>
  </si>
  <si>
    <t>Labrune</t>
  </si>
  <si>
    <t>67, rue des Cinquante Otages</t>
  </si>
  <si>
    <t>Nantes</t>
  </si>
  <si>
    <t>44000</t>
  </si>
  <si>
    <t>Australian Collectors, Co.</t>
  </si>
  <si>
    <t>Peter</t>
  </si>
  <si>
    <t>Ferguson</t>
  </si>
  <si>
    <t>636 St Kilda Road</t>
  </si>
  <si>
    <t>Melbourne</t>
  </si>
  <si>
    <t>Victoria</t>
  </si>
  <si>
    <t>3004</t>
  </si>
  <si>
    <t>Australia</t>
  </si>
  <si>
    <t>1611</t>
  </si>
  <si>
    <t>Scandinavian Gift Ideas</t>
  </si>
  <si>
    <t>Martha</t>
  </si>
  <si>
    <t>Larsson</t>
  </si>
  <si>
    <t>Åkergatan 24</t>
  </si>
  <si>
    <t>Bräcke</t>
  </si>
  <si>
    <t>S-844 67</t>
  </si>
  <si>
    <t>Sweden</t>
  </si>
  <si>
    <t>Land of Toys Inc.</t>
  </si>
  <si>
    <t>Kwai</t>
  </si>
  <si>
    <t>Lee</t>
  </si>
  <si>
    <t>897 Long Airport Avenue</t>
  </si>
  <si>
    <t>1323</t>
  </si>
  <si>
    <t>Online Diecast Creations Co.</t>
  </si>
  <si>
    <t>Dorothy</t>
  </si>
  <si>
    <t>2304 Long Airport Avenue</t>
  </si>
  <si>
    <t>Nashua</t>
  </si>
  <si>
    <t>NH</t>
  </si>
  <si>
    <t>62005</t>
  </si>
  <si>
    <t>Amica Models &amp; Co.</t>
  </si>
  <si>
    <t>Paolo</t>
  </si>
  <si>
    <t>Accorti</t>
  </si>
  <si>
    <t>Via Monte Bianco 34</t>
  </si>
  <si>
    <t>Torino</t>
  </si>
  <si>
    <t>10100</t>
  </si>
  <si>
    <t>Kelly's Gift Shop</t>
  </si>
  <si>
    <t>Tony</t>
  </si>
  <si>
    <t>Snowden</t>
  </si>
  <si>
    <t>Arenales 1938 3'A'</t>
  </si>
  <si>
    <t xml:space="preserve">Auckland  </t>
  </si>
  <si>
    <t>New Zealand</t>
  </si>
  <si>
    <t>1612</t>
  </si>
  <si>
    <t>Anna's Decorations, Ltd</t>
  </si>
  <si>
    <t>Anna</t>
  </si>
  <si>
    <t>O'Hara</t>
  </si>
  <si>
    <t>201 Miller Street</t>
  </si>
  <si>
    <t>North Sydney</t>
  </si>
  <si>
    <t>NSW</t>
  </si>
  <si>
    <t>2060</t>
  </si>
  <si>
    <t>Collectable Mini Designs Co.</t>
  </si>
  <si>
    <t>Valarie</t>
  </si>
  <si>
    <t>Thompson</t>
  </si>
  <si>
    <t>361 Furth Circle</t>
  </si>
  <si>
    <t>San Diego</t>
  </si>
  <si>
    <t>91217</t>
  </si>
  <si>
    <t>1166</t>
  </si>
  <si>
    <t>Corporate Gift Ideas Co.</t>
  </si>
  <si>
    <t>Julie</t>
  </si>
  <si>
    <t>Brown</t>
  </si>
  <si>
    <t>7734 Strong St.</t>
  </si>
  <si>
    <t>San Francisco</t>
  </si>
  <si>
    <t>94217</t>
  </si>
  <si>
    <t>Corrida Auto Replicas, Ltd</t>
  </si>
  <si>
    <t>Martín</t>
  </si>
  <si>
    <t>Sommer</t>
  </si>
  <si>
    <t>C/ Araquil, 67</t>
  </si>
  <si>
    <t>28023</t>
  </si>
  <si>
    <t>Dragon Souveniers, Ltd.</t>
  </si>
  <si>
    <t>Eric</t>
  </si>
  <si>
    <t>Natividad</t>
  </si>
  <si>
    <t>Bronz Sok.</t>
  </si>
  <si>
    <t>Singapore</t>
  </si>
  <si>
    <t>79903</t>
  </si>
  <si>
    <t>1621</t>
  </si>
  <si>
    <t>Mini Classics</t>
  </si>
  <si>
    <t>Steve</t>
  </si>
  <si>
    <t>Frick</t>
  </si>
  <si>
    <t>3758 North Pendale Street</t>
  </si>
  <si>
    <t>White Plains</t>
  </si>
  <si>
    <t>24067</t>
  </si>
  <si>
    <t>Diecast Classics Inc.</t>
  </si>
  <si>
    <t>Kelvin</t>
  </si>
  <si>
    <t>Leong</t>
  </si>
  <si>
    <t>7586 Pompton St.</t>
  </si>
  <si>
    <t>Allentown</t>
  </si>
  <si>
    <t>PA</t>
  </si>
  <si>
    <t>70267</t>
  </si>
  <si>
    <t>Suominen Souveniers</t>
  </si>
  <si>
    <t>Kalle</t>
  </si>
  <si>
    <t>Suominen</t>
  </si>
  <si>
    <t>Software Engineering Center</t>
  </si>
  <si>
    <t>Espoo</t>
  </si>
  <si>
    <t>FIN-02271</t>
  </si>
  <si>
    <t>Finland</t>
  </si>
  <si>
    <t>Handji Gifts&amp; Co</t>
  </si>
  <si>
    <t>Wendy</t>
  </si>
  <si>
    <t>Victorino</t>
  </si>
  <si>
    <t>106 Linden Road Sandown</t>
  </si>
  <si>
    <t>69045</t>
  </si>
  <si>
    <t>Herkku Gifts</t>
  </si>
  <si>
    <t>Veysel</t>
  </si>
  <si>
    <t>Oeztan</t>
  </si>
  <si>
    <t>Brehmen St. 121</t>
  </si>
  <si>
    <t>Bergen</t>
  </si>
  <si>
    <t>N 5804</t>
  </si>
  <si>
    <t xml:space="preserve">Norway  </t>
  </si>
  <si>
    <t>Toys of Finland, Co.</t>
  </si>
  <si>
    <t>Matti</t>
  </si>
  <si>
    <t>Karttunen</t>
  </si>
  <si>
    <t>Keskuskatu 45</t>
  </si>
  <si>
    <t>Helsinki</t>
  </si>
  <si>
    <t>21240</t>
  </si>
  <si>
    <t>Super Scale Inc.</t>
  </si>
  <si>
    <t>Leslie</t>
  </si>
  <si>
    <t>Murphy</t>
  </si>
  <si>
    <t>567 North Pendale Street</t>
  </si>
  <si>
    <t>New Haven</t>
  </si>
  <si>
    <t>CT</t>
  </si>
  <si>
    <t>97823</t>
  </si>
  <si>
    <t>Norway Gifts By Mail, Co.</t>
  </si>
  <si>
    <t>Jan</t>
  </si>
  <si>
    <t>Klaeboe</t>
  </si>
  <si>
    <t>Drammensveien 126A</t>
  </si>
  <si>
    <t>Oslo</t>
  </si>
  <si>
    <t>N 0106</t>
  </si>
  <si>
    <t>Auto Canal+ Petit</t>
  </si>
  <si>
    <t>Dominique</t>
  </si>
  <si>
    <t>Perrier</t>
  </si>
  <si>
    <t>25, rue Lauriston</t>
  </si>
  <si>
    <t>Paris</t>
  </si>
  <si>
    <t>75016</t>
  </si>
  <si>
    <t>Mini Creations Ltd.</t>
  </si>
  <si>
    <t>Wing</t>
  </si>
  <si>
    <t>Huang</t>
  </si>
  <si>
    <t>4575 Hillside Dr.</t>
  </si>
  <si>
    <t>New Bedford</t>
  </si>
  <si>
    <t>50553</t>
  </si>
  <si>
    <t>1188</t>
  </si>
  <si>
    <t>Tokyo Collectables, Ltd</t>
  </si>
  <si>
    <t>Akiko</t>
  </si>
  <si>
    <t>Shimamura</t>
  </si>
  <si>
    <t>2-2-8 Roppongi</t>
  </si>
  <si>
    <t>Minato-ku</t>
  </si>
  <si>
    <t>Tokyo</t>
  </si>
  <si>
    <t>106-0032</t>
  </si>
  <si>
    <t>Japan</t>
  </si>
  <si>
    <t>giftsbymail.co.uk</t>
  </si>
  <si>
    <t>Helen</t>
  </si>
  <si>
    <t>Bennett</t>
  </si>
  <si>
    <t>Garden House</t>
  </si>
  <si>
    <t>Cowes</t>
  </si>
  <si>
    <t>Isle of Wight</t>
  </si>
  <si>
    <t>PO31 7PJ</t>
  </si>
  <si>
    <t>Souveniers And Things Co.</t>
  </si>
  <si>
    <t>Adrian</t>
  </si>
  <si>
    <t>Huxley</t>
  </si>
  <si>
    <t>Monitor Money Building</t>
  </si>
  <si>
    <t>Chatswood</t>
  </si>
  <si>
    <t>2067</t>
  </si>
  <si>
    <t>UK Collectables, Ltd.</t>
  </si>
  <si>
    <t>Elizabeth</t>
  </si>
  <si>
    <t>Devon</t>
  </si>
  <si>
    <t>12, Berkeley Gardens Blvd</t>
  </si>
  <si>
    <t>Liverpool</t>
  </si>
  <si>
    <t>WX1 6LT</t>
  </si>
  <si>
    <t>Toys4GrownUps.com</t>
  </si>
  <si>
    <t>78934 Hillside Dr.</t>
  </si>
  <si>
    <t>Pasadena</t>
  </si>
  <si>
    <t>90003</t>
  </si>
  <si>
    <t>Oulu Toy Supplies, Inc.</t>
  </si>
  <si>
    <t>Pirkko</t>
  </si>
  <si>
    <t>Koskitalo</t>
  </si>
  <si>
    <t>Torikatu 38</t>
  </si>
  <si>
    <t>Oulu</t>
  </si>
  <si>
    <t>90110</t>
  </si>
  <si>
    <t>Canadian Gift Exchange Network</t>
  </si>
  <si>
    <t>Yoshi</t>
  </si>
  <si>
    <t>Tamuri</t>
  </si>
  <si>
    <t>1900 Oak St.</t>
  </si>
  <si>
    <t>Vancouver</t>
  </si>
  <si>
    <t>BC</t>
  </si>
  <si>
    <t>V3F 2K1</t>
  </si>
  <si>
    <t>Royal Canadian Collectables, Ltd.</t>
  </si>
  <si>
    <t>Lincoln</t>
  </si>
  <si>
    <t>23 Tsawassen Blvd.</t>
  </si>
  <si>
    <t>Tsawassen</t>
  </si>
  <si>
    <t>T2F 8M4</t>
  </si>
  <si>
    <t>Down Under Souveniers, Inc</t>
  </si>
  <si>
    <t>Mike</t>
  </si>
  <si>
    <t>Graham</t>
  </si>
  <si>
    <t>162-164 Grafton Road</t>
  </si>
  <si>
    <t>Extreme Desk Decorations, Ltd</t>
  </si>
  <si>
    <t>Sarah</t>
  </si>
  <si>
    <t>McRoy</t>
  </si>
  <si>
    <t>101 Lambton Quay</t>
  </si>
  <si>
    <t>Wellington</t>
  </si>
  <si>
    <t>FunGiftIdeas.com</t>
  </si>
  <si>
    <t>Violeta</t>
  </si>
  <si>
    <t>Benitez</t>
  </si>
  <si>
    <t>1785 First Street</t>
  </si>
  <si>
    <t>Diecast Collectables</t>
  </si>
  <si>
    <t>Franco</t>
  </si>
  <si>
    <t>6251 Ingle Ln.</t>
  </si>
  <si>
    <t>Boston</t>
  </si>
  <si>
    <t>51003</t>
  </si>
  <si>
    <t>Technics Stores Inc.</t>
  </si>
  <si>
    <t>Juri</t>
  </si>
  <si>
    <t>Hashimoto</t>
  </si>
  <si>
    <t>9408 Furth Circle</t>
  </si>
  <si>
    <t>Burlingame</t>
  </si>
  <si>
    <t>Gift Depot Inc.</t>
  </si>
  <si>
    <t>King</t>
  </si>
  <si>
    <t>25593 South Bay Ln.</t>
  </si>
  <si>
    <t>Bridgewater</t>
  </si>
  <si>
    <t>La Corne D'abondance, Co.</t>
  </si>
  <si>
    <t>Marie</t>
  </si>
  <si>
    <t>Bertrand</t>
  </si>
  <si>
    <t>265, boulevard Charonne</t>
  </si>
  <si>
    <t>75012</t>
  </si>
  <si>
    <t>Danish Wholesale Imports</t>
  </si>
  <si>
    <t>Jytte</t>
  </si>
  <si>
    <t>Petersen</t>
  </si>
  <si>
    <t>Vinbæltet 34</t>
  </si>
  <si>
    <t>Kobenhavn</t>
  </si>
  <si>
    <t>1734</t>
  </si>
  <si>
    <t>Daedalus Designs Imports</t>
  </si>
  <si>
    <t>Martine</t>
  </si>
  <si>
    <t>Rancé</t>
  </si>
  <si>
    <t>184, chaussée de Tournai</t>
  </si>
  <si>
    <t>Lille</t>
  </si>
  <si>
    <t>59000</t>
  </si>
  <si>
    <t>Baane Mini Imports</t>
  </si>
  <si>
    <t>Jonas</t>
  </si>
  <si>
    <t>Bergulfsen</t>
  </si>
  <si>
    <t>Erling Skakkes gate 78</t>
  </si>
  <si>
    <t>Stavern</t>
  </si>
  <si>
    <t>4110</t>
  </si>
  <si>
    <t>Norway</t>
  </si>
  <si>
    <t>Cruz &amp; Sons Co.</t>
  </si>
  <si>
    <t>Arnold</t>
  </si>
  <si>
    <t>Cruz</t>
  </si>
  <si>
    <t>15 McCallum Street</t>
  </si>
  <si>
    <t>Makati City</t>
  </si>
  <si>
    <t>1227 MM</t>
  </si>
  <si>
    <t>Philippines</t>
  </si>
  <si>
    <t>Osaka Souveniers Co.</t>
  </si>
  <si>
    <t>Mory</t>
  </si>
  <si>
    <t>Kentary</t>
  </si>
  <si>
    <t>1-6-20 Dojima</t>
  </si>
  <si>
    <t>Kita-ku</t>
  </si>
  <si>
    <t>Osaka</t>
  </si>
  <si>
    <t xml:space="preserve"> 530-0003</t>
  </si>
  <si>
    <t>Classic Gift Ideas, Inc</t>
  </si>
  <si>
    <t>Francisca</t>
  </si>
  <si>
    <t>Cervantes</t>
  </si>
  <si>
    <t>782 First Street</t>
  </si>
  <si>
    <t>Philadelphia</t>
  </si>
  <si>
    <t>71270</t>
  </si>
  <si>
    <t>Reims Collectables</t>
  </si>
  <si>
    <t>Paul</t>
  </si>
  <si>
    <t>Henriot</t>
  </si>
  <si>
    <t>59 rue de l'Abbaye</t>
  </si>
  <si>
    <t>Reims</t>
  </si>
  <si>
    <t>51100</t>
  </si>
  <si>
    <t>Petit Auto</t>
  </si>
  <si>
    <t>Catherine</t>
  </si>
  <si>
    <t>Dewey</t>
  </si>
  <si>
    <t>Rue Joseph-Bens 532</t>
  </si>
  <si>
    <t>Bruxelles</t>
  </si>
  <si>
    <t>B-1180</t>
  </si>
  <si>
    <t>Belgium</t>
  </si>
  <si>
    <t>Auto Associés &amp; Cie.</t>
  </si>
  <si>
    <t>Daniel</t>
  </si>
  <si>
    <t>Tonini</t>
  </si>
  <si>
    <t>67, avenue de l'Europe</t>
  </si>
  <si>
    <t>Versailles</t>
  </si>
  <si>
    <t>78000</t>
  </si>
  <si>
    <t>GiftsForHim.com</t>
  </si>
  <si>
    <t>Wales</t>
  </si>
  <si>
    <t>MacKinlay</t>
  </si>
  <si>
    <t>199 Great North Road</t>
  </si>
  <si>
    <t>Auckland</t>
  </si>
  <si>
    <t>The Sharp Gifts Warehouse</t>
  </si>
  <si>
    <t>Sue</t>
  </si>
  <si>
    <t>3086 Ingle Ln.</t>
  </si>
  <si>
    <t>San Jose</t>
  </si>
  <si>
    <t>Stylish Desk Decors, Co.</t>
  </si>
  <si>
    <t>Ann</t>
  </si>
  <si>
    <t>35 King George</t>
  </si>
  <si>
    <t>London</t>
  </si>
  <si>
    <t>WX3 6FW</t>
  </si>
  <si>
    <t>Bavarian Collectables Imports, Co.</t>
  </si>
  <si>
    <t>Michael</t>
  </si>
  <si>
    <t>Donnermeyer</t>
  </si>
  <si>
    <t>Hansastr. 15</t>
  </si>
  <si>
    <t>Munich</t>
  </si>
  <si>
    <t>80686</t>
  </si>
  <si>
    <t>Vitachrome Inc.</t>
  </si>
  <si>
    <t>2678 Kingston Rd.</t>
  </si>
  <si>
    <t>Motor Mint Distributors Inc.</t>
  </si>
  <si>
    <t>Rosa</t>
  </si>
  <si>
    <t>Salazar</t>
  </si>
  <si>
    <t>11328 Douglas Av.</t>
  </si>
  <si>
    <t>Signal Gift Stores</t>
  </si>
  <si>
    <t>Jean</t>
  </si>
  <si>
    <t>8489 Strong St.</t>
  </si>
  <si>
    <t>Las Vegas</t>
  </si>
  <si>
    <t>NV</t>
  </si>
  <si>
    <t>83030</t>
  </si>
  <si>
    <t>Salzburg Collectables</t>
  </si>
  <si>
    <t>Georg</t>
  </si>
  <si>
    <t>Pipps</t>
  </si>
  <si>
    <t>Geislweg 14</t>
  </si>
  <si>
    <t>Salzburg</t>
  </si>
  <si>
    <t>5020</t>
  </si>
  <si>
    <t>Austria</t>
  </si>
  <si>
    <t>Collectables For Less Inc.</t>
  </si>
  <si>
    <t>Allen</t>
  </si>
  <si>
    <t>7825 Douglas Av.</t>
  </si>
  <si>
    <t>Brickhaven</t>
  </si>
  <si>
    <t>58339</t>
  </si>
  <si>
    <t>Clover Collections, Co.</t>
  </si>
  <si>
    <t>Dean</t>
  </si>
  <si>
    <t>Cassidy</t>
  </si>
  <si>
    <t>25 Maiden Lane</t>
  </si>
  <si>
    <t>Dublin</t>
  </si>
  <si>
    <t>2</t>
  </si>
  <si>
    <t>Ireland</t>
  </si>
  <si>
    <t>Online Mini Collectables</t>
  </si>
  <si>
    <t>Miguel</t>
  </si>
  <si>
    <t>Barajas</t>
  </si>
  <si>
    <t>7635 Spinnaker Dr.</t>
  </si>
  <si>
    <t>Lyon Souveniers</t>
  </si>
  <si>
    <t>Da</t>
  </si>
  <si>
    <t>Silva</t>
  </si>
  <si>
    <t>27 rue du Colonel Pierre Avia</t>
  </si>
  <si>
    <t>75508</t>
  </si>
  <si>
    <t>Classic Legends Inc.</t>
  </si>
  <si>
    <t>Maria</t>
  </si>
  <si>
    <t>5905 Pompton St.</t>
  </si>
  <si>
    <t>Iberia Gift Imports, Corp.</t>
  </si>
  <si>
    <t>José</t>
  </si>
  <si>
    <t>Pedro</t>
  </si>
  <si>
    <t>Roel</t>
  </si>
  <si>
    <t>C/ Romero, 33</t>
  </si>
  <si>
    <t>Sevilla</t>
  </si>
  <si>
    <t>41101</t>
  </si>
  <si>
    <t>Marseille Mini Autos</t>
  </si>
  <si>
    <t>Laurence</t>
  </si>
  <si>
    <t>Lebihan</t>
  </si>
  <si>
    <t>12, rue des Bouchers</t>
  </si>
  <si>
    <t>Marseille</t>
  </si>
  <si>
    <t>13008</t>
  </si>
  <si>
    <t>Mini Wheels Co.</t>
  </si>
  <si>
    <t>5557 North Pendale Street</t>
  </si>
  <si>
    <t>Alpha Cognac</t>
  </si>
  <si>
    <t>Annette</t>
  </si>
  <si>
    <t>Roulet</t>
  </si>
  <si>
    <t>1 rue Alsace-Lorraine</t>
  </si>
  <si>
    <t>Toulouse</t>
  </si>
  <si>
    <t>31000</t>
  </si>
  <si>
    <t>Australian Collectables, Ltd</t>
  </si>
  <si>
    <t>Sean</t>
  </si>
  <si>
    <t>Clenahan</t>
  </si>
  <si>
    <t>7 Allen Street</t>
  </si>
  <si>
    <t>Glen Waverly</t>
  </si>
  <si>
    <t>3150</t>
  </si>
  <si>
    <t>Enaco Distributors</t>
  </si>
  <si>
    <t>Eduardo</t>
  </si>
  <si>
    <t>Saavedra</t>
  </si>
  <si>
    <t>Rambla de Cataluña, 23</t>
  </si>
  <si>
    <t>Barcelona</t>
  </si>
  <si>
    <t>8022</t>
  </si>
  <si>
    <t>Signal Collectibles Ltd.</t>
  </si>
  <si>
    <t>Taylor</t>
  </si>
  <si>
    <t>2793 Furth Circle</t>
  </si>
  <si>
    <t>Brisbane</t>
  </si>
  <si>
    <t>Blauer See Auto, Co.</t>
  </si>
  <si>
    <t>Roland</t>
  </si>
  <si>
    <t>Keitel</t>
  </si>
  <si>
    <t>Lyonerstr. 34</t>
  </si>
  <si>
    <t>Frankfurt</t>
  </si>
  <si>
    <t>60528</t>
  </si>
  <si>
    <t>CAF Imports</t>
  </si>
  <si>
    <t>Jesus</t>
  </si>
  <si>
    <t>Fernandez</t>
  </si>
  <si>
    <t>Merchants House</t>
  </si>
  <si>
    <t>King Kong Collectables, Co.</t>
  </si>
  <si>
    <t>Gao</t>
  </si>
  <si>
    <t>Bank of China Tower</t>
  </si>
  <si>
    <t>Central Hong Kong</t>
  </si>
  <si>
    <t>Hong Kong</t>
  </si>
  <si>
    <t>Men 'R' US Retailers, Ltd.</t>
  </si>
  <si>
    <t>Brian</t>
  </si>
  <si>
    <t>Chandler</t>
  </si>
  <si>
    <t>6047 Douglas Av.</t>
  </si>
  <si>
    <t>Los Angeles</t>
  </si>
  <si>
    <t>91003</t>
  </si>
  <si>
    <t>West Coast Collectables Co.</t>
  </si>
  <si>
    <t>3675 Furth Circle</t>
  </si>
  <si>
    <t>Burbank</t>
  </si>
  <si>
    <t>94019</t>
  </si>
  <si>
    <t>Mini Caravy</t>
  </si>
  <si>
    <t>Frédérique</t>
  </si>
  <si>
    <t>Citeaux</t>
  </si>
  <si>
    <t>24, place Kléber</t>
  </si>
  <si>
    <t>Strasbourg</t>
  </si>
  <si>
    <t>67000</t>
  </si>
  <si>
    <t>Volvo Model Replicas, Co</t>
  </si>
  <si>
    <t>Christina</t>
  </si>
  <si>
    <t>Berglund</t>
  </si>
  <si>
    <t>Berguvsvägen  8</t>
  </si>
  <si>
    <t>Luleå</t>
  </si>
  <si>
    <t>S-958 22</t>
  </si>
  <si>
    <t>Australian Gift Network, Co</t>
  </si>
  <si>
    <t>Ben</t>
  </si>
  <si>
    <t>Calaghan</t>
  </si>
  <si>
    <t>31 Duncan St. West End</t>
  </si>
  <si>
    <t>South Brisbane</t>
  </si>
  <si>
    <t>Queensland</t>
  </si>
  <si>
    <t>4101</t>
  </si>
  <si>
    <t>Gift Ideas Corp.</t>
  </si>
  <si>
    <t>Dan</t>
  </si>
  <si>
    <t>Lewis</t>
  </si>
  <si>
    <t>2440 Pompton St.</t>
  </si>
  <si>
    <t>Glendale</t>
  </si>
  <si>
    <t>97561</t>
  </si>
  <si>
    <t>Québec Home Shopping Network</t>
  </si>
  <si>
    <t>Fresnière</t>
  </si>
  <si>
    <t>43 rue St. Laurent</t>
  </si>
  <si>
    <t>Montréal</t>
  </si>
  <si>
    <t>Québec</t>
  </si>
  <si>
    <t>H1J 1C3</t>
  </si>
  <si>
    <t>Mini Auto Werke</t>
  </si>
  <si>
    <t>Mendel</t>
  </si>
  <si>
    <t>Kirchgasse 6</t>
  </si>
  <si>
    <t>Graz</t>
  </si>
  <si>
    <t>8010</t>
  </si>
  <si>
    <t>Cambridge Collectables Co.</t>
  </si>
  <si>
    <t>Jerry</t>
  </si>
  <si>
    <t>Tseng</t>
  </si>
  <si>
    <t>4658 Baden Av.</t>
  </si>
  <si>
    <t>Double Decker Gift Stores, Ltd</t>
  </si>
  <si>
    <t>Thomas</t>
  </si>
  <si>
    <t>Smith</t>
  </si>
  <si>
    <t>120 Hanover Sq.</t>
  </si>
  <si>
    <t>WA1 1DP</t>
  </si>
  <si>
    <t>Tekni Collectables Inc.</t>
  </si>
  <si>
    <t>William</t>
  </si>
  <si>
    <t>7476 Moss Rd.</t>
  </si>
  <si>
    <t>Newark</t>
  </si>
  <si>
    <t>NJ</t>
  </si>
  <si>
    <t>Gifts4AllAges.com</t>
  </si>
  <si>
    <t>Yoshido</t>
  </si>
  <si>
    <t>8616 Spinnaker Dr.</t>
  </si>
  <si>
    <t>Microscale Inc.</t>
  </si>
  <si>
    <t>Yu</t>
  </si>
  <si>
    <t>Choi</t>
  </si>
  <si>
    <t>5290 North Pendale Street</t>
  </si>
  <si>
    <t>Frau da Collezione</t>
  </si>
  <si>
    <t>Ricotti</t>
  </si>
  <si>
    <t>20093 Cologno Monzese</t>
  </si>
  <si>
    <t>Milan</t>
  </si>
  <si>
    <t>Royale Belge</t>
  </si>
  <si>
    <t>Pascale</t>
  </si>
  <si>
    <t>Cartrain</t>
  </si>
  <si>
    <t>Boulevard Tirou, 255</t>
  </si>
  <si>
    <t>Charleroi</t>
  </si>
  <si>
    <t>B-6000</t>
  </si>
  <si>
    <t>Auto-Moto Classics Inc.</t>
  </si>
  <si>
    <t>16780 Pompton St.</t>
  </si>
  <si>
    <t>Atelier graphique</t>
  </si>
  <si>
    <t>Carine</t>
  </si>
  <si>
    <t>Schmitt</t>
  </si>
  <si>
    <t>54, rue Royale</t>
  </si>
  <si>
    <t>Boards &amp; Toys Co.</t>
  </si>
  <si>
    <t>4097 Douglas Av.</t>
  </si>
  <si>
    <t>92561</t>
  </si>
  <si>
    <t>Precious Collectables</t>
  </si>
  <si>
    <t>Braun</t>
  </si>
  <si>
    <t>Urs</t>
  </si>
  <si>
    <t>Hauptstr. 29</t>
  </si>
  <si>
    <t>Bern</t>
  </si>
  <si>
    <t>3012</t>
  </si>
  <si>
    <t>ANG Resellers</t>
  </si>
  <si>
    <t>Alejandra</t>
  </si>
  <si>
    <t>Camino</t>
  </si>
  <si>
    <t>Gran Vía, 1</t>
  </si>
  <si>
    <t>28001</t>
  </si>
  <si>
    <t>Messner Shopping Network</t>
  </si>
  <si>
    <t>Renate</t>
  </si>
  <si>
    <t>Messner</t>
  </si>
  <si>
    <t>Magazinweg 7</t>
  </si>
  <si>
    <t>Franken Gifts, Co</t>
  </si>
  <si>
    <t>Franken</t>
  </si>
  <si>
    <t>Berliner Platz 43</t>
  </si>
  <si>
    <t>München</t>
  </si>
  <si>
    <t>80805</t>
  </si>
  <si>
    <t>Asian Shopping Network, Co</t>
  </si>
  <si>
    <t>Brydey</t>
  </si>
  <si>
    <t>Walker</t>
  </si>
  <si>
    <t>Suntec Tower Three</t>
  </si>
  <si>
    <t>38988</t>
  </si>
  <si>
    <t>Raanan Stores, Inc</t>
  </si>
  <si>
    <t>Raanan</t>
  </si>
  <si>
    <t>Altagar,G</t>
  </si>
  <si>
    <t>M</t>
  </si>
  <si>
    <t>3 Hagalim Blv.</t>
  </si>
  <si>
    <t>Herzlia</t>
  </si>
  <si>
    <t>47625</t>
  </si>
  <si>
    <t>Israel</t>
  </si>
  <si>
    <t>Kremlin Collectables, Co.</t>
  </si>
  <si>
    <t>Alexander</t>
  </si>
  <si>
    <t>Semenov</t>
  </si>
  <si>
    <t>2 Pobedy Square</t>
  </si>
  <si>
    <t>Saint Petersburg</t>
  </si>
  <si>
    <t>196143</t>
  </si>
  <si>
    <t>Russia</t>
  </si>
  <si>
    <t>Mit Vergnügen &amp; Co.</t>
  </si>
  <si>
    <t>Hanna</t>
  </si>
  <si>
    <t>Moos</t>
  </si>
  <si>
    <t>Forsterstr. 57</t>
  </si>
  <si>
    <t>Mannheim</t>
  </si>
  <si>
    <t>68306</t>
  </si>
  <si>
    <t>BG&amp;E Collectables</t>
  </si>
  <si>
    <t>Ed</t>
  </si>
  <si>
    <t>Harrison</t>
  </si>
  <si>
    <t xml:space="preserve">Rte des Arsenaux 41 </t>
  </si>
  <si>
    <t>Fribourg</t>
  </si>
  <si>
    <t>1700</t>
  </si>
  <si>
    <t>Schuyler Imports</t>
  </si>
  <si>
    <t>Bradley</t>
  </si>
  <si>
    <t>Schuyler</t>
  </si>
  <si>
    <t>Kingsfordweg 151</t>
  </si>
  <si>
    <t>Amsterdam</t>
  </si>
  <si>
    <t>1043 GR</t>
  </si>
  <si>
    <t>Netherlands</t>
  </si>
  <si>
    <t>Der Hund Imports</t>
  </si>
  <si>
    <t>Mel</t>
  </si>
  <si>
    <t>Andersen</t>
  </si>
  <si>
    <t>Obere Str. 57</t>
  </si>
  <si>
    <t>Berlin</t>
  </si>
  <si>
    <t>12209</t>
  </si>
  <si>
    <t>Anton Designs, Ltd.</t>
  </si>
  <si>
    <t>Carmen</t>
  </si>
  <si>
    <t>Anton</t>
  </si>
  <si>
    <t>c/ Gobelas, 19-1 Urb. La Florida</t>
  </si>
  <si>
    <t>Cramer Spezialitäten, Ltd</t>
  </si>
  <si>
    <t>Philip</t>
  </si>
  <si>
    <t>Cramer</t>
  </si>
  <si>
    <t>Maubelstr. 90</t>
  </si>
  <si>
    <t>Brandenburg</t>
  </si>
  <si>
    <t>14776</t>
  </si>
  <si>
    <t>Warburg Exchange</t>
  </si>
  <si>
    <t>Sven</t>
  </si>
  <si>
    <t>Ottlieb</t>
  </si>
  <si>
    <t>Walserweg 21</t>
  </si>
  <si>
    <t>Aachen</t>
  </si>
  <si>
    <t>52066</t>
  </si>
  <si>
    <t>American Souvenirs Inc</t>
  </si>
  <si>
    <t>Keith</t>
  </si>
  <si>
    <t>149 Spinnaker Dr.</t>
  </si>
  <si>
    <t>Asian Treasures, Inc.</t>
  </si>
  <si>
    <t>Patricia</t>
  </si>
  <si>
    <t>McKenna</t>
  </si>
  <si>
    <t>8 Johnstown Road</t>
  </si>
  <si>
    <t>Cork</t>
  </si>
  <si>
    <t>Co. Cork</t>
  </si>
  <si>
    <t>Porto Imports Co.</t>
  </si>
  <si>
    <t>Isabel</t>
  </si>
  <si>
    <t>de</t>
  </si>
  <si>
    <t>Castro</t>
  </si>
  <si>
    <t>Estrada da saúde n. 58</t>
  </si>
  <si>
    <t>Lisboa</t>
  </si>
  <si>
    <t>1756</t>
  </si>
  <si>
    <t>Portugal</t>
  </si>
  <si>
    <t>Natürlich Autos</t>
  </si>
  <si>
    <t>Horst</t>
  </si>
  <si>
    <t>Kloss</t>
  </si>
  <si>
    <t>Taucherstraße 10</t>
  </si>
  <si>
    <t>Cunewalde</t>
  </si>
  <si>
    <t>1307</t>
  </si>
  <si>
    <t>Kommission Auto</t>
  </si>
  <si>
    <t>Karin</t>
  </si>
  <si>
    <t>Josephs</t>
  </si>
  <si>
    <t>Luisenstr. 48</t>
  </si>
  <si>
    <t>Münster</t>
  </si>
  <si>
    <t>44087</t>
  </si>
  <si>
    <t>Havel &amp; Zbyszek Co</t>
  </si>
  <si>
    <t>Zbyszek</t>
  </si>
  <si>
    <t>Piestrzeniewicz</t>
  </si>
  <si>
    <t>ul. Filtrowa 68</t>
  </si>
  <si>
    <t>Warszawa</t>
  </si>
  <si>
    <t>01-012</t>
  </si>
  <si>
    <t>Poland</t>
  </si>
  <si>
    <t>Lisboa Souveniers, Inc</t>
  </si>
  <si>
    <t>Lino</t>
  </si>
  <si>
    <t>Rodriguez</t>
  </si>
  <si>
    <t>Jardim das rosas n. 32</t>
  </si>
  <si>
    <t>1675</t>
  </si>
  <si>
    <t>Feuer Online Stores, Inc</t>
  </si>
  <si>
    <t>Feuer</t>
  </si>
  <si>
    <t>Heerstr. 22</t>
  </si>
  <si>
    <t>Leipzig</t>
  </si>
  <si>
    <t>4179</t>
  </si>
  <si>
    <t>Stuttgart Collectable Exchange</t>
  </si>
  <si>
    <t>Rita</t>
  </si>
  <si>
    <t>Müller</t>
  </si>
  <si>
    <t>Adenauerallee 900</t>
  </si>
  <si>
    <t>Stuttgart</t>
  </si>
  <si>
    <t>70563</t>
  </si>
  <si>
    <t>SAR Distributors, Co</t>
  </si>
  <si>
    <t>Armand</t>
  </si>
  <si>
    <t>Kuger</t>
  </si>
  <si>
    <t>1250 Pretorius Street</t>
  </si>
  <si>
    <t>Hatfield</t>
  </si>
  <si>
    <t>Pretoria</t>
  </si>
  <si>
    <t>28</t>
  </si>
  <si>
    <t>South Africa</t>
  </si>
  <si>
    <t>original text</t>
  </si>
  <si>
    <t>replace</t>
  </si>
  <si>
    <t>noida</t>
  </si>
  <si>
    <t>Monday,16 june,2025</t>
  </si>
  <si>
    <t>Tuesday,17 june,2025</t>
  </si>
  <si>
    <t>Wednesday,18 june,2025</t>
  </si>
  <si>
    <t>16/06/2025</t>
  </si>
  <si>
    <t>dd-mm-yyyy</t>
  </si>
  <si>
    <t>Column1</t>
  </si>
  <si>
    <t>roman</t>
  </si>
  <si>
    <t>17/06/2025</t>
  </si>
  <si>
    <t>18/06/2025</t>
  </si>
  <si>
    <t>19/06/2025</t>
  </si>
  <si>
    <t>20/06/2025</t>
  </si>
  <si>
    <t>21/06/2035</t>
  </si>
  <si>
    <t>dd-mmm-yyyy</t>
  </si>
  <si>
    <t>dd-mmmm-yyyy</t>
  </si>
  <si>
    <t>ddd-dd-mmm-yyyy</t>
  </si>
  <si>
    <t>dddd-dd-mm-yyyy</t>
  </si>
  <si>
    <t>data entry</t>
  </si>
  <si>
    <t>data formating</t>
  </si>
  <si>
    <t>data claening</t>
  </si>
  <si>
    <t>data analysis</t>
  </si>
  <si>
    <t>data visualization</t>
  </si>
  <si>
    <t>id</t>
  </si>
  <si>
    <t>product</t>
  </si>
  <si>
    <t>cetpa001</t>
  </si>
  <si>
    <t>cetpa002</t>
  </si>
  <si>
    <t>cetpa003</t>
  </si>
  <si>
    <t>cetpa004</t>
  </si>
  <si>
    <t>cetpa005</t>
  </si>
  <si>
    <t>cetpa006</t>
  </si>
  <si>
    <t>cetpa007</t>
  </si>
  <si>
    <t>cetpa008</t>
  </si>
  <si>
    <t>contact</t>
  </si>
  <si>
    <t>8888888899999925555</t>
  </si>
  <si>
    <t>45585696578536586585</t>
  </si>
  <si>
    <t>revenue</t>
  </si>
  <si>
    <t>cell referencing</t>
  </si>
  <si>
    <t>relative</t>
  </si>
  <si>
    <t>a</t>
  </si>
  <si>
    <t>b</t>
  </si>
  <si>
    <t>absolute</t>
  </si>
  <si>
    <t>Relative</t>
  </si>
  <si>
    <t>percentage</t>
  </si>
  <si>
    <t>c</t>
  </si>
  <si>
    <t>mixed</t>
  </si>
  <si>
    <t>samsung</t>
  </si>
  <si>
    <t>apple</t>
  </si>
  <si>
    <t>sony</t>
  </si>
  <si>
    <t>sales</t>
  </si>
  <si>
    <t>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</si>
</sst>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.00"/>
    <numFmt numFmtId="165" formatCode="#\ &quot;kg&quot;"/>
    <numFmt numFmtId="167" formatCode="[$-14009]dd\ mmmm\ yyyy;@"/>
    <numFmt numFmtId="169" formatCode="[$-F800]dddd\,\ mmmm\ dd\,\ yyyy"/>
    <numFmt numFmtId="173" formatCode="dd\-mm\-yyyy"/>
    <numFmt numFmtId="174" formatCode="dd\-mmm\-yyyy"/>
    <numFmt numFmtId="175" formatCode="dd\-mmmm\-yyyy"/>
    <numFmt numFmtId="176" formatCode="ddd\-dd\-mmm\-yyyy"/>
    <numFmt numFmtId="177" formatCode="dddd\-dd\-mm\-yyyy"/>
    <numFmt numFmtId="178" formatCode="[$₹-4009]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8" xfId="0" applyFill="1" applyBorder="1"/>
    <xf numFmtId="0" fontId="3" fillId="0" borderId="0" xfId="0" applyFont="1"/>
    <xf numFmtId="0" fontId="2" fillId="0" borderId="0" xfId="0" applyFont="1"/>
    <xf numFmtId="164" fontId="0" fillId="5" borderId="4" xfId="0" applyNumberFormat="1" applyFill="1" applyBorder="1"/>
    <xf numFmtId="164" fontId="0" fillId="0" borderId="4" xfId="0" applyNumberFormat="1" applyBorder="1"/>
    <xf numFmtId="164" fontId="0" fillId="0" borderId="6" xfId="0" applyNumberFormat="1" applyBorder="1"/>
    <xf numFmtId="164" fontId="0" fillId="5" borderId="8" xfId="0" applyNumberFormat="1" applyFill="1" applyBorder="1"/>
    <xf numFmtId="49" fontId="0" fillId="0" borderId="0" xfId="0" applyNumberFormat="1"/>
    <xf numFmtId="169" fontId="0" fillId="0" borderId="0" xfId="0" applyNumberFormat="1"/>
    <xf numFmtId="14" fontId="0" fillId="0" borderId="0" xfId="0" applyNumberFormat="1"/>
    <xf numFmtId="173" fontId="0" fillId="0" borderId="0" xfId="0" applyNumberFormat="1"/>
    <xf numFmtId="167" fontId="1" fillId="6" borderId="10" xfId="0" applyNumberFormat="1" applyFont="1" applyFill="1" applyBorder="1"/>
    <xf numFmtId="167" fontId="0" fillId="5" borderId="10" xfId="0" applyNumberFormat="1" applyFont="1" applyFill="1" applyBorder="1"/>
    <xf numFmtId="167" fontId="0" fillId="0" borderId="10" xfId="0" applyNumberFormat="1" applyFont="1" applyBorder="1"/>
    <xf numFmtId="167" fontId="0" fillId="0" borderId="9" xfId="0" applyNumberFormat="1" applyFont="1" applyBorder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64" fontId="0" fillId="0" borderId="0" xfId="0" applyNumberFormat="1"/>
    <xf numFmtId="178" fontId="0" fillId="0" borderId="0" xfId="0" applyNumberFormat="1"/>
    <xf numFmtId="10" fontId="0" fillId="0" borderId="0" xfId="0" applyNumberFormat="1"/>
    <xf numFmtId="0" fontId="0" fillId="7" borderId="0" xfId="0" applyFill="1"/>
    <xf numFmtId="165" fontId="0" fillId="5" borderId="4" xfId="0" applyNumberFormat="1" applyFill="1" applyBorder="1"/>
    <xf numFmtId="165" fontId="0" fillId="0" borderId="4" xfId="0" applyNumberFormat="1" applyBorder="1"/>
    <xf numFmtId="165" fontId="0" fillId="5" borderId="11" xfId="0" applyNumberFormat="1" applyFill="1" applyBorder="1"/>
  </cellXfs>
  <cellStyles count="1">
    <cellStyle name="Normal" xfId="0" builtinId="0"/>
  </cellStyles>
  <dxfs count="13">
    <dxf>
      <numFmt numFmtId="165" formatCode="#\ &quot;kg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05241A-47D7-422E-9E5C-6D7BD932D5D5}" autoFormatId="16" applyNumberFormats="0" applyBorderFormats="0" applyFontFormats="0" applyPatternFormats="0" applyAlignmentFormats="0" applyWidthHeightFormats="0">
  <queryTableRefresh nextId="13">
    <queryTableFields count="12">
      <queryTableField id="1" name="customerNumber" tableColumnId="1"/>
      <queryTableField id="2" name="customerName" tableColumnId="2"/>
      <queryTableField id="3" name="full contact name.1" tableColumnId="3"/>
      <queryTableField id="4" name="full contact name.2" tableColumnId="4"/>
      <queryTableField id="5" name="full contact name.3" tableColumnId="5"/>
      <queryTableField id="6" name="addressLine1" tableColumnId="6"/>
      <queryTableField id="7" name="city" tableColumnId="7"/>
      <queryTableField id="8" name="state" tableColumnId="8"/>
      <queryTableField id="9" name="postalCode" tableColumnId="9"/>
      <queryTableField id="10" name="country" tableColumnId="10"/>
      <queryTableField id="11" name="salesRepEmployeeNumber" tableColumnId="11"/>
      <queryTableField id="12" name="creditLimi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94C9F2-9BBE-48CE-964C-CBF75713816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6A5C1-E752-4B78-95E7-ED6AB62628EB}" name="customers" displayName="customers" ref="A1:L123" tableType="queryTable" totalsRowShown="0">
  <autoFilter ref="A1:L123" xr:uid="{CFF6A5C1-E752-4B78-95E7-ED6AB62628EB}"/>
  <tableColumns count="12">
    <tableColumn id="1" xr3:uid="{C2BCD0C4-113E-4F5F-BBCA-E3BF03F2316E}" uniqueName="1" name="customerNumber" queryTableFieldId="1"/>
    <tableColumn id="2" xr3:uid="{FFE65B62-2533-4199-83CC-3AB0604ACD02}" uniqueName="2" name="customerName" queryTableFieldId="2" dataDxfId="12"/>
    <tableColumn id="3" xr3:uid="{C55D9230-BC0A-4545-9A9C-3A9ED682870B}" uniqueName="3" name="full contact name.1" queryTableFieldId="3" dataDxfId="11"/>
    <tableColumn id="4" xr3:uid="{42DCF501-2FBD-4E1A-A54C-212F058CE154}" uniqueName="4" name="full contact name.2" queryTableFieldId="4" dataDxfId="10"/>
    <tableColumn id="5" xr3:uid="{9F89A653-6E8A-4FCA-97DF-456B3B2DF2A1}" uniqueName="5" name="full contact name.3" queryTableFieldId="5" dataDxfId="9"/>
    <tableColumn id="6" xr3:uid="{4DF24A51-89B0-4E4B-BA9F-8B6D5656B4E4}" uniqueName="6" name="addressLine1" queryTableFieldId="6" dataDxfId="8"/>
    <tableColumn id="7" xr3:uid="{3924897D-7241-466D-B881-5F69E7E3C50C}" uniqueName="7" name="city" queryTableFieldId="7" dataDxfId="7"/>
    <tableColumn id="8" xr3:uid="{2A33B487-3B7F-4386-9E35-3F39C12FC65C}" uniqueName="8" name="state" queryTableFieldId="8" dataDxfId="6"/>
    <tableColumn id="9" xr3:uid="{7877070D-B8E8-4CD3-B7AA-D886C87E06AB}" uniqueName="9" name="postalCode" queryTableFieldId="9" dataDxfId="5"/>
    <tableColumn id="10" xr3:uid="{155012A3-C931-4D2D-B976-63F783E79F47}" uniqueName="10" name="country" queryTableFieldId="10" dataDxfId="4"/>
    <tableColumn id="11" xr3:uid="{DDEB091E-7504-4977-B274-2A3C59F7CE45}" uniqueName="11" name="salesRepEmployeeNumber" queryTableFieldId="11" dataDxfId="3"/>
    <tableColumn id="12" xr3:uid="{62167D52-1951-4487-92C7-25036ABA9190}" uniqueName="12" name="creditLimi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233E26-1ED2-4206-A587-3D6F181181B6}" name="Table3_1" displayName="Table3_1" ref="A1:A7" tableType="queryTable" totalsRowShown="0">
  <autoFilter ref="A1:A7" xr:uid="{3E233E26-1ED2-4206-A587-3D6F181181B6}"/>
  <tableColumns count="1">
    <tableColumn id="1" xr3:uid="{83CF7AA5-8348-46F8-B4EA-740C645152C6}" uniqueName="1" name="Column1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A545-C094-4FD2-995D-440FFFED156F}" name="Table5" displayName="Table5" ref="C24:E29" totalsRowShown="0" tableBorderDxfId="1">
  <autoFilter ref="C24:E29" xr:uid="{561FA545-C094-4FD2-995D-440FFFED156F}"/>
  <tableColumns count="3">
    <tableColumn id="1" xr3:uid="{C544A0C3-D446-4C5D-A079-9A5D41D4A088}" name="quantity" dataDxfId="0"/>
    <tableColumn id="2" xr3:uid="{C7E2AB28-A5FB-4B86-B743-F805A646EECA}" name="price"/>
    <tableColumn id="3" xr3:uid="{2B62834C-E07F-4201-8096-2C0B78F6AC4F}" name="price2">
      <calculatedColumnFormula>C25*D25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8A5C-16E9-46E9-A8B7-263FE673CD09}">
  <dimension ref="A1:N123"/>
  <sheetViews>
    <sheetView topLeftCell="G1" zoomScale="130" zoomScaleNormal="130"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32" bestFit="1" customWidth="1"/>
    <col min="3" max="5" width="20.7109375" bestFit="1" customWidth="1"/>
    <col min="6" max="6" width="29" bestFit="1" customWidth="1"/>
    <col min="7" max="7" width="17.42578125" bestFit="1" customWidth="1"/>
    <col min="8" max="8" width="11.7109375" bestFit="1" customWidth="1"/>
    <col min="9" max="9" width="13.7109375" bestFit="1" customWidth="1"/>
    <col min="10" max="10" width="12.42578125" bestFit="1" customWidth="1"/>
    <col min="11" max="11" width="28.42578125" bestFit="1" customWidth="1"/>
    <col min="12" max="12" width="13.140625" bestFit="1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4" x14ac:dyDescent="0.25">
      <c r="A2">
        <v>141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227600</v>
      </c>
      <c r="N2">
        <f>LEN(customers[[#This Row],[city]])</f>
        <v>6</v>
      </c>
    </row>
    <row r="3" spans="1:14" x14ac:dyDescent="0.25">
      <c r="A3">
        <v>124</v>
      </c>
      <c r="B3" t="s">
        <v>42</v>
      </c>
      <c r="C3" t="s">
        <v>43</v>
      </c>
      <c r="D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>
        <v>210500</v>
      </c>
      <c r="N3">
        <f>LEN(customers[[#This Row],[city]])</f>
        <v>10</v>
      </c>
    </row>
    <row r="4" spans="1:14" x14ac:dyDescent="0.25">
      <c r="A4">
        <v>298</v>
      </c>
      <c r="B4" t="s">
        <v>51</v>
      </c>
      <c r="C4" t="s">
        <v>52</v>
      </c>
      <c r="D4" t="s">
        <v>53</v>
      </c>
      <c r="F4" t="s">
        <v>54</v>
      </c>
      <c r="G4" t="s">
        <v>55</v>
      </c>
      <c r="H4" t="s">
        <v>38</v>
      </c>
      <c r="I4" t="s">
        <v>56</v>
      </c>
      <c r="J4" t="s">
        <v>57</v>
      </c>
      <c r="K4" t="s">
        <v>58</v>
      </c>
      <c r="L4">
        <v>141300</v>
      </c>
      <c r="N4">
        <f>LEN(customers[[#This Row],[city]])</f>
        <v>6</v>
      </c>
    </row>
    <row r="5" spans="1:14" x14ac:dyDescent="0.25">
      <c r="A5">
        <v>151</v>
      </c>
      <c r="B5" t="s">
        <v>59</v>
      </c>
      <c r="C5" t="s">
        <v>60</v>
      </c>
      <c r="D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49</v>
      </c>
      <c r="K5" t="s">
        <v>66</v>
      </c>
      <c r="L5">
        <v>138500</v>
      </c>
      <c r="N5">
        <f>LEN(customers[[#This Row],[city]])</f>
        <v>3</v>
      </c>
    </row>
    <row r="6" spans="1:14" x14ac:dyDescent="0.25">
      <c r="A6">
        <v>187</v>
      </c>
      <c r="B6" t="s">
        <v>67</v>
      </c>
      <c r="C6" t="s">
        <v>68</v>
      </c>
      <c r="D6" t="s">
        <v>69</v>
      </c>
      <c r="F6" t="s">
        <v>70</v>
      </c>
      <c r="G6" t="s">
        <v>71</v>
      </c>
      <c r="H6" t="s">
        <v>38</v>
      </c>
      <c r="I6" t="s">
        <v>72</v>
      </c>
      <c r="J6" t="s">
        <v>73</v>
      </c>
      <c r="K6" t="s">
        <v>74</v>
      </c>
      <c r="L6">
        <v>136800</v>
      </c>
      <c r="N6">
        <f>LEN(customers[[#This Row],[city]])</f>
        <v>10</v>
      </c>
    </row>
    <row r="7" spans="1:14" x14ac:dyDescent="0.25">
      <c r="A7">
        <v>146</v>
      </c>
      <c r="B7" t="s">
        <v>75</v>
      </c>
      <c r="C7" t="s">
        <v>76</v>
      </c>
      <c r="D7" t="s">
        <v>77</v>
      </c>
      <c r="F7" t="s">
        <v>78</v>
      </c>
      <c r="G7" t="s">
        <v>79</v>
      </c>
      <c r="H7" t="s">
        <v>38</v>
      </c>
      <c r="I7" t="s">
        <v>80</v>
      </c>
      <c r="J7" t="s">
        <v>2</v>
      </c>
      <c r="K7" t="s">
        <v>81</v>
      </c>
      <c r="L7">
        <v>123900</v>
      </c>
      <c r="N7">
        <f>LEN(customers[[#This Row],[city]])</f>
        <v>4</v>
      </c>
    </row>
    <row r="8" spans="1:14" x14ac:dyDescent="0.25">
      <c r="A8">
        <v>286</v>
      </c>
      <c r="B8" t="s">
        <v>82</v>
      </c>
      <c r="C8" t="s">
        <v>83</v>
      </c>
      <c r="D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49</v>
      </c>
      <c r="K8" t="s">
        <v>89</v>
      </c>
      <c r="L8">
        <v>123700</v>
      </c>
      <c r="N8">
        <f>LEN(customers[[#This Row],[city]])</f>
        <v>9</v>
      </c>
    </row>
    <row r="9" spans="1:14" x14ac:dyDescent="0.25">
      <c r="A9">
        <v>386</v>
      </c>
      <c r="B9" t="s">
        <v>90</v>
      </c>
      <c r="C9" t="s">
        <v>91</v>
      </c>
      <c r="D9" t="s">
        <v>92</v>
      </c>
      <c r="F9" t="s">
        <v>93</v>
      </c>
      <c r="G9" t="s">
        <v>94</v>
      </c>
      <c r="H9" t="s">
        <v>38</v>
      </c>
      <c r="I9" t="s">
        <v>95</v>
      </c>
      <c r="J9" t="s">
        <v>96</v>
      </c>
      <c r="K9" t="s">
        <v>97</v>
      </c>
      <c r="L9">
        <v>121400</v>
      </c>
      <c r="N9">
        <f>LEN(customers[[#This Row],[city]])</f>
        <v>13</v>
      </c>
    </row>
    <row r="10" spans="1:14" x14ac:dyDescent="0.25">
      <c r="A10">
        <v>227</v>
      </c>
      <c r="B10" t="s">
        <v>98</v>
      </c>
      <c r="C10" t="s">
        <v>99</v>
      </c>
      <c r="D10" t="s">
        <v>100</v>
      </c>
      <c r="F10" t="s">
        <v>101</v>
      </c>
      <c r="G10" t="s">
        <v>102</v>
      </c>
      <c r="H10" t="s">
        <v>38</v>
      </c>
      <c r="I10" t="s">
        <v>103</v>
      </c>
      <c r="J10" t="s">
        <v>104</v>
      </c>
      <c r="K10" t="s">
        <v>97</v>
      </c>
      <c r="L10">
        <v>120800</v>
      </c>
      <c r="N10">
        <f>LEN(customers[[#This Row],[city]])</f>
        <v>5</v>
      </c>
    </row>
    <row r="11" spans="1:14" x14ac:dyDescent="0.25">
      <c r="A11">
        <v>259</v>
      </c>
      <c r="B11" t="s">
        <v>105</v>
      </c>
      <c r="C11" t="s">
        <v>106</v>
      </c>
      <c r="D11" t="s">
        <v>107</v>
      </c>
      <c r="F11" t="s">
        <v>108</v>
      </c>
      <c r="G11" t="s">
        <v>109</v>
      </c>
      <c r="H11" t="s">
        <v>38</v>
      </c>
      <c r="I11" t="s">
        <v>110</v>
      </c>
      <c r="J11" t="s">
        <v>1</v>
      </c>
      <c r="K11" t="s">
        <v>111</v>
      </c>
      <c r="L11">
        <v>120400</v>
      </c>
      <c r="N11">
        <f>LEN(customers[[#This Row],[city]])</f>
        <v>4</v>
      </c>
    </row>
    <row r="12" spans="1:14" x14ac:dyDescent="0.25">
      <c r="A12">
        <v>278</v>
      </c>
      <c r="B12" t="s">
        <v>112</v>
      </c>
      <c r="C12" t="s">
        <v>113</v>
      </c>
      <c r="D12" t="s">
        <v>114</v>
      </c>
      <c r="F12" t="s">
        <v>115</v>
      </c>
      <c r="G12" t="s">
        <v>116</v>
      </c>
      <c r="H12" t="s">
        <v>38</v>
      </c>
      <c r="I12" t="s">
        <v>117</v>
      </c>
      <c r="J12" t="s">
        <v>96</v>
      </c>
      <c r="K12" t="s">
        <v>97</v>
      </c>
      <c r="L12">
        <v>119600</v>
      </c>
      <c r="N12">
        <f>LEN(customers[[#This Row],[city]])</f>
        <v>7</v>
      </c>
    </row>
    <row r="13" spans="1:14" x14ac:dyDescent="0.25">
      <c r="A13">
        <v>119</v>
      </c>
      <c r="B13" t="s">
        <v>118</v>
      </c>
      <c r="C13" t="s">
        <v>119</v>
      </c>
      <c r="D13" t="s">
        <v>120</v>
      </c>
      <c r="F13" t="s">
        <v>121</v>
      </c>
      <c r="G13" t="s">
        <v>122</v>
      </c>
      <c r="H13" t="s">
        <v>38</v>
      </c>
      <c r="I13" t="s">
        <v>123</v>
      </c>
      <c r="J13" t="s">
        <v>2</v>
      </c>
      <c r="K13" t="s">
        <v>41</v>
      </c>
      <c r="L13">
        <v>118200</v>
      </c>
      <c r="N13">
        <f>LEN(customers[[#This Row],[city]])</f>
        <v>6</v>
      </c>
    </row>
    <row r="14" spans="1:14" x14ac:dyDescent="0.25">
      <c r="A14">
        <v>114</v>
      </c>
      <c r="B14" t="s">
        <v>124</v>
      </c>
      <c r="C14" t="s">
        <v>125</v>
      </c>
      <c r="D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>
        <v>117300</v>
      </c>
      <c r="N14">
        <f>LEN(customers[[#This Row],[city]])</f>
        <v>9</v>
      </c>
    </row>
    <row r="15" spans="1:14" x14ac:dyDescent="0.25">
      <c r="A15">
        <v>448</v>
      </c>
      <c r="B15" t="s">
        <v>133</v>
      </c>
      <c r="C15" t="s">
        <v>134</v>
      </c>
      <c r="D15" t="s">
        <v>135</v>
      </c>
      <c r="F15" t="s">
        <v>136</v>
      </c>
      <c r="G15" t="s">
        <v>137</v>
      </c>
      <c r="H15" t="s">
        <v>38</v>
      </c>
      <c r="I15" t="s">
        <v>138</v>
      </c>
      <c r="J15" t="s">
        <v>139</v>
      </c>
      <c r="K15" t="s">
        <v>111</v>
      </c>
      <c r="L15">
        <v>116400</v>
      </c>
      <c r="N15">
        <f>LEN(customers[[#This Row],[city]])</f>
        <v>6</v>
      </c>
    </row>
    <row r="16" spans="1:14" x14ac:dyDescent="0.25">
      <c r="A16">
        <v>131</v>
      </c>
      <c r="B16" t="s">
        <v>140</v>
      </c>
      <c r="C16" t="s">
        <v>141</v>
      </c>
      <c r="D16" t="s">
        <v>142</v>
      </c>
      <c r="F16" t="s">
        <v>143</v>
      </c>
      <c r="G16" t="s">
        <v>63</v>
      </c>
      <c r="H16" t="s">
        <v>64</v>
      </c>
      <c r="I16" t="s">
        <v>65</v>
      </c>
      <c r="J16" t="s">
        <v>49</v>
      </c>
      <c r="K16" t="s">
        <v>144</v>
      </c>
      <c r="L16">
        <v>114900</v>
      </c>
      <c r="N16">
        <f>LEN(customers[[#This Row],[city]])</f>
        <v>3</v>
      </c>
    </row>
    <row r="17" spans="1:14" x14ac:dyDescent="0.25">
      <c r="A17">
        <v>363</v>
      </c>
      <c r="B17" t="s">
        <v>145</v>
      </c>
      <c r="C17" t="s">
        <v>146</v>
      </c>
      <c r="D17" t="s">
        <v>61</v>
      </c>
      <c r="F17" t="s">
        <v>147</v>
      </c>
      <c r="G17" t="s">
        <v>148</v>
      </c>
      <c r="H17" t="s">
        <v>149</v>
      </c>
      <c r="I17" t="s">
        <v>150</v>
      </c>
      <c r="J17" t="s">
        <v>49</v>
      </c>
      <c r="K17" t="s">
        <v>89</v>
      </c>
      <c r="L17">
        <v>114200</v>
      </c>
      <c r="N17">
        <f>LEN(customers[[#This Row],[city]])</f>
        <v>6</v>
      </c>
    </row>
    <row r="18" spans="1:14" x14ac:dyDescent="0.25">
      <c r="A18">
        <v>249</v>
      </c>
      <c r="B18" t="s">
        <v>151</v>
      </c>
      <c r="C18" t="s">
        <v>152</v>
      </c>
      <c r="D18" t="s">
        <v>153</v>
      </c>
      <c r="F18" t="s">
        <v>154</v>
      </c>
      <c r="G18" t="s">
        <v>155</v>
      </c>
      <c r="H18" t="s">
        <v>38</v>
      </c>
      <c r="I18" t="s">
        <v>156</v>
      </c>
      <c r="J18" t="s">
        <v>96</v>
      </c>
      <c r="K18" t="s">
        <v>97</v>
      </c>
      <c r="L18">
        <v>113000</v>
      </c>
      <c r="N18">
        <f>LEN(customers[[#This Row],[city]])</f>
        <v>6</v>
      </c>
    </row>
    <row r="19" spans="1:14" x14ac:dyDescent="0.25">
      <c r="A19">
        <v>496</v>
      </c>
      <c r="B19" t="s">
        <v>157</v>
      </c>
      <c r="C19" t="s">
        <v>158</v>
      </c>
      <c r="D19" t="s">
        <v>159</v>
      </c>
      <c r="F19" t="s">
        <v>160</v>
      </c>
      <c r="G19" t="s">
        <v>161</v>
      </c>
      <c r="H19" t="s">
        <v>38</v>
      </c>
      <c r="I19" t="s">
        <v>38</v>
      </c>
      <c r="J19" t="s">
        <v>162</v>
      </c>
      <c r="K19" t="s">
        <v>163</v>
      </c>
      <c r="L19">
        <v>110000</v>
      </c>
      <c r="N19">
        <f>LEN(customers[[#This Row],[city]])</f>
        <v>10</v>
      </c>
    </row>
    <row r="20" spans="1:14" x14ac:dyDescent="0.25">
      <c r="A20">
        <v>276</v>
      </c>
      <c r="B20" t="s">
        <v>164</v>
      </c>
      <c r="C20" t="s">
        <v>165</v>
      </c>
      <c r="D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131</v>
      </c>
      <c r="K20" t="s">
        <v>132</v>
      </c>
      <c r="L20">
        <v>107800</v>
      </c>
      <c r="N20">
        <f>LEN(customers[[#This Row],[city]])</f>
        <v>12</v>
      </c>
    </row>
    <row r="21" spans="1:14" x14ac:dyDescent="0.25">
      <c r="A21">
        <v>239</v>
      </c>
      <c r="B21" t="s">
        <v>171</v>
      </c>
      <c r="C21" t="s">
        <v>172</v>
      </c>
      <c r="D21" t="s">
        <v>173</v>
      </c>
      <c r="F21" t="s">
        <v>174</v>
      </c>
      <c r="G21" t="s">
        <v>175</v>
      </c>
      <c r="H21" t="s">
        <v>47</v>
      </c>
      <c r="I21" t="s">
        <v>176</v>
      </c>
      <c r="J21" t="s">
        <v>49</v>
      </c>
      <c r="K21" t="s">
        <v>177</v>
      </c>
      <c r="L21">
        <v>105000</v>
      </c>
      <c r="N21">
        <f>LEN(customers[[#This Row],[city]])</f>
        <v>9</v>
      </c>
    </row>
    <row r="22" spans="1:14" x14ac:dyDescent="0.25">
      <c r="A22">
        <v>321</v>
      </c>
      <c r="B22" t="s">
        <v>178</v>
      </c>
      <c r="C22" t="s">
        <v>179</v>
      </c>
      <c r="D22" t="s">
        <v>180</v>
      </c>
      <c r="F22" t="s">
        <v>181</v>
      </c>
      <c r="G22" t="s">
        <v>182</v>
      </c>
      <c r="H22" t="s">
        <v>47</v>
      </c>
      <c r="I22" t="s">
        <v>183</v>
      </c>
      <c r="J22" t="s">
        <v>49</v>
      </c>
      <c r="K22" t="s">
        <v>50</v>
      </c>
      <c r="L22">
        <v>105000</v>
      </c>
    </row>
    <row r="23" spans="1:14" x14ac:dyDescent="0.25">
      <c r="A23">
        <v>458</v>
      </c>
      <c r="B23" t="s">
        <v>184</v>
      </c>
      <c r="C23" t="s">
        <v>185</v>
      </c>
      <c r="D23" t="s">
        <v>186</v>
      </c>
      <c r="F23" t="s">
        <v>187</v>
      </c>
      <c r="G23" t="s">
        <v>37</v>
      </c>
      <c r="H23" t="s">
        <v>38</v>
      </c>
      <c r="I23" t="s">
        <v>188</v>
      </c>
      <c r="J23" t="s">
        <v>40</v>
      </c>
      <c r="K23" t="s">
        <v>58</v>
      </c>
      <c r="L23">
        <v>104600</v>
      </c>
    </row>
    <row r="24" spans="1:14" x14ac:dyDescent="0.25">
      <c r="A24">
        <v>148</v>
      </c>
      <c r="B24" t="s">
        <v>189</v>
      </c>
      <c r="C24" t="s">
        <v>190</v>
      </c>
      <c r="D24" t="s">
        <v>191</v>
      </c>
      <c r="F24" t="s">
        <v>192</v>
      </c>
      <c r="G24" t="s">
        <v>193</v>
      </c>
      <c r="H24" t="s">
        <v>38</v>
      </c>
      <c r="I24" t="s">
        <v>194</v>
      </c>
      <c r="J24" t="s">
        <v>193</v>
      </c>
      <c r="K24" t="s">
        <v>195</v>
      </c>
      <c r="L24">
        <v>103800</v>
      </c>
    </row>
    <row r="25" spans="1:14" x14ac:dyDescent="0.25">
      <c r="A25">
        <v>319</v>
      </c>
      <c r="B25" t="s">
        <v>196</v>
      </c>
      <c r="C25" t="s">
        <v>197</v>
      </c>
      <c r="D25" t="s">
        <v>198</v>
      </c>
      <c r="F25" t="s">
        <v>199</v>
      </c>
      <c r="G25" t="s">
        <v>200</v>
      </c>
      <c r="H25" t="s">
        <v>64</v>
      </c>
      <c r="I25" t="s">
        <v>201</v>
      </c>
      <c r="J25" t="s">
        <v>49</v>
      </c>
      <c r="K25" t="s">
        <v>144</v>
      </c>
      <c r="L25">
        <v>102700</v>
      </c>
    </row>
    <row r="26" spans="1:14" x14ac:dyDescent="0.25">
      <c r="A26">
        <v>157</v>
      </c>
      <c r="B26" t="s">
        <v>202</v>
      </c>
      <c r="C26" t="s">
        <v>203</v>
      </c>
      <c r="D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49</v>
      </c>
      <c r="K26" t="s">
        <v>89</v>
      </c>
      <c r="L26">
        <v>100600</v>
      </c>
    </row>
    <row r="27" spans="1:14" x14ac:dyDescent="0.25">
      <c r="A27">
        <v>334</v>
      </c>
      <c r="B27" t="s">
        <v>209</v>
      </c>
      <c r="C27" t="s">
        <v>210</v>
      </c>
      <c r="D27" t="s">
        <v>211</v>
      </c>
      <c r="F27" t="s">
        <v>212</v>
      </c>
      <c r="G27" t="s">
        <v>213</v>
      </c>
      <c r="H27" t="s">
        <v>38</v>
      </c>
      <c r="I27" t="s">
        <v>214</v>
      </c>
      <c r="J27" t="s">
        <v>215</v>
      </c>
      <c r="K27" t="s">
        <v>74</v>
      </c>
      <c r="L27">
        <v>98800</v>
      </c>
    </row>
    <row r="28" spans="1:14" x14ac:dyDescent="0.25">
      <c r="A28">
        <v>166</v>
      </c>
      <c r="B28" t="s">
        <v>216</v>
      </c>
      <c r="C28" t="s">
        <v>217</v>
      </c>
      <c r="D28" t="s">
        <v>218</v>
      </c>
      <c r="F28" t="s">
        <v>219</v>
      </c>
      <c r="G28" t="s">
        <v>193</v>
      </c>
      <c r="H28" t="s">
        <v>38</v>
      </c>
      <c r="I28" t="s">
        <v>220</v>
      </c>
      <c r="J28" t="s">
        <v>193</v>
      </c>
      <c r="K28" t="s">
        <v>163</v>
      </c>
      <c r="L28">
        <v>97900</v>
      </c>
    </row>
    <row r="29" spans="1:14" x14ac:dyDescent="0.25">
      <c r="A29">
        <v>167</v>
      </c>
      <c r="B29" t="s">
        <v>221</v>
      </c>
      <c r="C29" t="s">
        <v>222</v>
      </c>
      <c r="D29" t="s">
        <v>223</v>
      </c>
      <c r="F29" t="s">
        <v>224</v>
      </c>
      <c r="G29" t="s">
        <v>225</v>
      </c>
      <c r="H29" t="s">
        <v>38</v>
      </c>
      <c r="I29" t="s">
        <v>226</v>
      </c>
      <c r="J29" t="s">
        <v>227</v>
      </c>
      <c r="K29" t="s">
        <v>111</v>
      </c>
      <c r="L29">
        <v>96800</v>
      </c>
    </row>
    <row r="30" spans="1:14" x14ac:dyDescent="0.25">
      <c r="A30">
        <v>186</v>
      </c>
      <c r="B30" t="s">
        <v>228</v>
      </c>
      <c r="C30" t="s">
        <v>229</v>
      </c>
      <c r="D30" t="s">
        <v>230</v>
      </c>
      <c r="F30" t="s">
        <v>231</v>
      </c>
      <c r="G30" t="s">
        <v>232</v>
      </c>
      <c r="H30" t="s">
        <v>38</v>
      </c>
      <c r="I30" t="s">
        <v>233</v>
      </c>
      <c r="J30" t="s">
        <v>215</v>
      </c>
      <c r="K30" t="s">
        <v>74</v>
      </c>
      <c r="L30">
        <v>96500</v>
      </c>
    </row>
    <row r="31" spans="1:14" x14ac:dyDescent="0.25">
      <c r="A31">
        <v>455</v>
      </c>
      <c r="B31" t="s">
        <v>234</v>
      </c>
      <c r="C31" t="s">
        <v>235</v>
      </c>
      <c r="D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49</v>
      </c>
      <c r="K31" t="s">
        <v>66</v>
      </c>
      <c r="L31">
        <v>95400</v>
      </c>
    </row>
    <row r="32" spans="1:14" x14ac:dyDescent="0.25">
      <c r="A32">
        <v>299</v>
      </c>
      <c r="B32" t="s">
        <v>241</v>
      </c>
      <c r="C32" t="s">
        <v>242</v>
      </c>
      <c r="D32" t="s">
        <v>243</v>
      </c>
      <c r="F32" t="s">
        <v>244</v>
      </c>
      <c r="G32" t="s">
        <v>245</v>
      </c>
      <c r="H32" t="s">
        <v>38</v>
      </c>
      <c r="I32" t="s">
        <v>246</v>
      </c>
      <c r="J32" t="s">
        <v>227</v>
      </c>
      <c r="K32" t="s">
        <v>111</v>
      </c>
      <c r="L32">
        <v>95100</v>
      </c>
    </row>
    <row r="33" spans="1:12" x14ac:dyDescent="0.25">
      <c r="A33">
        <v>406</v>
      </c>
      <c r="B33" t="s">
        <v>247</v>
      </c>
      <c r="C33" t="s">
        <v>248</v>
      </c>
      <c r="D33" t="s">
        <v>249</v>
      </c>
      <c r="F33" t="s">
        <v>250</v>
      </c>
      <c r="G33" t="s">
        <v>251</v>
      </c>
      <c r="H33" t="s">
        <v>38</v>
      </c>
      <c r="I33" t="s">
        <v>252</v>
      </c>
      <c r="J33" t="s">
        <v>2</v>
      </c>
      <c r="K33" t="s">
        <v>81</v>
      </c>
      <c r="L33">
        <v>95000</v>
      </c>
    </row>
    <row r="34" spans="1:12" x14ac:dyDescent="0.25">
      <c r="A34">
        <v>320</v>
      </c>
      <c r="B34" t="s">
        <v>253</v>
      </c>
      <c r="C34" t="s">
        <v>254</v>
      </c>
      <c r="D34" t="s">
        <v>255</v>
      </c>
      <c r="F34" t="s">
        <v>256</v>
      </c>
      <c r="G34" t="s">
        <v>257</v>
      </c>
      <c r="H34" t="s">
        <v>87</v>
      </c>
      <c r="I34" t="s">
        <v>258</v>
      </c>
      <c r="J34" t="s">
        <v>49</v>
      </c>
      <c r="K34" t="s">
        <v>259</v>
      </c>
      <c r="L34">
        <v>94500</v>
      </c>
    </row>
    <row r="35" spans="1:12" x14ac:dyDescent="0.25">
      <c r="A35">
        <v>398</v>
      </c>
      <c r="B35" t="s">
        <v>260</v>
      </c>
      <c r="C35" t="s">
        <v>261</v>
      </c>
      <c r="D35" t="s">
        <v>262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  <c r="K35" t="s">
        <v>195</v>
      </c>
      <c r="L35">
        <v>94400</v>
      </c>
    </row>
    <row r="36" spans="1:12" x14ac:dyDescent="0.25">
      <c r="A36">
        <v>240</v>
      </c>
      <c r="B36" t="s">
        <v>268</v>
      </c>
      <c r="C36" t="s">
        <v>269</v>
      </c>
      <c r="D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73</v>
      </c>
      <c r="K36" t="s">
        <v>74</v>
      </c>
      <c r="L36">
        <v>93900</v>
      </c>
    </row>
    <row r="37" spans="1:12" x14ac:dyDescent="0.25">
      <c r="A37">
        <v>282</v>
      </c>
      <c r="B37" t="s">
        <v>275</v>
      </c>
      <c r="C37" t="s">
        <v>276</v>
      </c>
      <c r="D37" t="s">
        <v>277</v>
      </c>
      <c r="F37" t="s">
        <v>278</v>
      </c>
      <c r="G37" t="s">
        <v>279</v>
      </c>
      <c r="H37" t="s">
        <v>169</v>
      </c>
      <c r="I37" t="s">
        <v>280</v>
      </c>
      <c r="J37" t="s">
        <v>131</v>
      </c>
      <c r="K37" t="s">
        <v>132</v>
      </c>
      <c r="L37">
        <v>93300</v>
      </c>
    </row>
    <row r="38" spans="1:12" x14ac:dyDescent="0.25">
      <c r="A38">
        <v>201</v>
      </c>
      <c r="B38" t="s">
        <v>281</v>
      </c>
      <c r="C38" t="s">
        <v>282</v>
      </c>
      <c r="D38" t="s">
        <v>283</v>
      </c>
      <c r="F38" t="s">
        <v>284</v>
      </c>
      <c r="G38" t="s">
        <v>285</v>
      </c>
      <c r="H38" t="s">
        <v>38</v>
      </c>
      <c r="I38" t="s">
        <v>286</v>
      </c>
      <c r="J38" t="s">
        <v>73</v>
      </c>
      <c r="K38" t="s">
        <v>74</v>
      </c>
      <c r="L38">
        <v>92700</v>
      </c>
    </row>
    <row r="39" spans="1:12" x14ac:dyDescent="0.25">
      <c r="A39">
        <v>205</v>
      </c>
      <c r="B39" t="s">
        <v>287</v>
      </c>
      <c r="C39" t="s">
        <v>179</v>
      </c>
      <c r="D39" t="s">
        <v>61</v>
      </c>
      <c r="F39" t="s">
        <v>288</v>
      </c>
      <c r="G39" t="s">
        <v>289</v>
      </c>
      <c r="H39" t="s">
        <v>47</v>
      </c>
      <c r="I39" t="s">
        <v>290</v>
      </c>
      <c r="J39" t="s">
        <v>49</v>
      </c>
      <c r="K39" t="s">
        <v>177</v>
      </c>
      <c r="L39">
        <v>90700</v>
      </c>
    </row>
    <row r="40" spans="1:12" x14ac:dyDescent="0.25">
      <c r="A40">
        <v>311</v>
      </c>
      <c r="B40" t="s">
        <v>291</v>
      </c>
      <c r="C40" t="s">
        <v>292</v>
      </c>
      <c r="D40" t="s">
        <v>293</v>
      </c>
      <c r="F40" t="s">
        <v>294</v>
      </c>
      <c r="G40" t="s">
        <v>295</v>
      </c>
      <c r="H40" t="s">
        <v>38</v>
      </c>
      <c r="I40" t="s">
        <v>296</v>
      </c>
      <c r="J40" t="s">
        <v>215</v>
      </c>
      <c r="K40" t="s">
        <v>74</v>
      </c>
      <c r="L40">
        <v>90500</v>
      </c>
    </row>
    <row r="41" spans="1:12" x14ac:dyDescent="0.25">
      <c r="A41">
        <v>202</v>
      </c>
      <c r="B41" t="s">
        <v>297</v>
      </c>
      <c r="C41" t="s">
        <v>298</v>
      </c>
      <c r="D41" t="s">
        <v>299</v>
      </c>
      <c r="F41" t="s">
        <v>300</v>
      </c>
      <c r="G41" t="s">
        <v>301</v>
      </c>
      <c r="H41" t="s">
        <v>302</v>
      </c>
      <c r="I41" t="s">
        <v>303</v>
      </c>
      <c r="J41" t="s">
        <v>0</v>
      </c>
      <c r="K41" t="s">
        <v>144</v>
      </c>
      <c r="L41">
        <v>90300</v>
      </c>
    </row>
    <row r="42" spans="1:12" x14ac:dyDescent="0.25">
      <c r="A42">
        <v>260</v>
      </c>
      <c r="B42" t="s">
        <v>304</v>
      </c>
      <c r="C42" t="s">
        <v>282</v>
      </c>
      <c r="D42" t="s">
        <v>305</v>
      </c>
      <c r="F42" t="s">
        <v>306</v>
      </c>
      <c r="G42" t="s">
        <v>307</v>
      </c>
      <c r="H42" t="s">
        <v>302</v>
      </c>
      <c r="I42" t="s">
        <v>308</v>
      </c>
      <c r="J42" t="s">
        <v>0</v>
      </c>
      <c r="K42" t="s">
        <v>144</v>
      </c>
      <c r="L42">
        <v>89600</v>
      </c>
    </row>
    <row r="43" spans="1:12" x14ac:dyDescent="0.25">
      <c r="A43">
        <v>323</v>
      </c>
      <c r="B43" t="s">
        <v>309</v>
      </c>
      <c r="C43" t="s">
        <v>310</v>
      </c>
      <c r="D43" t="s">
        <v>311</v>
      </c>
      <c r="F43" t="s">
        <v>312</v>
      </c>
      <c r="G43" t="s">
        <v>161</v>
      </c>
      <c r="H43" t="s">
        <v>38</v>
      </c>
      <c r="I43" t="s">
        <v>38</v>
      </c>
      <c r="J43" t="s">
        <v>162</v>
      </c>
      <c r="K43" t="s">
        <v>163</v>
      </c>
      <c r="L43">
        <v>88000</v>
      </c>
    </row>
    <row r="44" spans="1:12" x14ac:dyDescent="0.25">
      <c r="A44">
        <v>412</v>
      </c>
      <c r="B44" t="s">
        <v>313</v>
      </c>
      <c r="C44" t="s">
        <v>314</v>
      </c>
      <c r="D44" t="s">
        <v>315</v>
      </c>
      <c r="F44" t="s">
        <v>316</v>
      </c>
      <c r="G44" t="s">
        <v>317</v>
      </c>
      <c r="H44" t="s">
        <v>38</v>
      </c>
      <c r="I44" t="s">
        <v>38</v>
      </c>
      <c r="J44" t="s">
        <v>162</v>
      </c>
      <c r="K44" t="s">
        <v>163</v>
      </c>
      <c r="L44">
        <v>86800</v>
      </c>
    </row>
    <row r="45" spans="1:12" x14ac:dyDescent="0.25">
      <c r="A45">
        <v>462</v>
      </c>
      <c r="B45" t="s">
        <v>318</v>
      </c>
      <c r="C45" t="s">
        <v>319</v>
      </c>
      <c r="D45" t="s">
        <v>320</v>
      </c>
      <c r="F45" t="s">
        <v>321</v>
      </c>
      <c r="G45" t="s">
        <v>257</v>
      </c>
      <c r="H45" t="s">
        <v>87</v>
      </c>
      <c r="I45" t="s">
        <v>258</v>
      </c>
      <c r="J45" t="s">
        <v>49</v>
      </c>
      <c r="K45" t="s">
        <v>89</v>
      </c>
      <c r="L45">
        <v>85800</v>
      </c>
    </row>
    <row r="46" spans="1:12" x14ac:dyDescent="0.25">
      <c r="A46">
        <v>495</v>
      </c>
      <c r="B46" t="s">
        <v>322</v>
      </c>
      <c r="C46" t="s">
        <v>172</v>
      </c>
      <c r="D46" t="s">
        <v>323</v>
      </c>
      <c r="F46" t="s">
        <v>324</v>
      </c>
      <c r="G46" t="s">
        <v>325</v>
      </c>
      <c r="H46" t="s">
        <v>87</v>
      </c>
      <c r="I46" t="s">
        <v>326</v>
      </c>
      <c r="J46" t="s">
        <v>49</v>
      </c>
      <c r="K46" t="s">
        <v>259</v>
      </c>
      <c r="L46">
        <v>85100</v>
      </c>
    </row>
    <row r="47" spans="1:12" x14ac:dyDescent="0.25">
      <c r="A47">
        <v>161</v>
      </c>
      <c r="B47" t="s">
        <v>327</v>
      </c>
      <c r="C47" t="s">
        <v>328</v>
      </c>
      <c r="D47" t="s">
        <v>329</v>
      </c>
      <c r="F47" t="s">
        <v>330</v>
      </c>
      <c r="G47" t="s">
        <v>331</v>
      </c>
      <c r="H47" t="s">
        <v>47</v>
      </c>
      <c r="I47" t="s">
        <v>183</v>
      </c>
      <c r="J47" t="s">
        <v>49</v>
      </c>
      <c r="K47" t="s">
        <v>50</v>
      </c>
      <c r="L47">
        <v>84600</v>
      </c>
    </row>
    <row r="48" spans="1:12" x14ac:dyDescent="0.25">
      <c r="A48">
        <v>175</v>
      </c>
      <c r="B48" t="s">
        <v>332</v>
      </c>
      <c r="C48" t="s">
        <v>179</v>
      </c>
      <c r="D48" t="s">
        <v>333</v>
      </c>
      <c r="F48" t="s">
        <v>334</v>
      </c>
      <c r="G48" t="s">
        <v>335</v>
      </c>
      <c r="H48" t="s">
        <v>239</v>
      </c>
      <c r="I48" t="s">
        <v>48</v>
      </c>
      <c r="J48" t="s">
        <v>49</v>
      </c>
      <c r="K48" t="s">
        <v>144</v>
      </c>
      <c r="L48">
        <v>84300</v>
      </c>
    </row>
    <row r="49" spans="1:12" x14ac:dyDescent="0.25">
      <c r="A49">
        <v>172</v>
      </c>
      <c r="B49" t="s">
        <v>336</v>
      </c>
      <c r="C49" t="s">
        <v>337</v>
      </c>
      <c r="D49" t="s">
        <v>338</v>
      </c>
      <c r="F49" t="s">
        <v>339</v>
      </c>
      <c r="G49" t="s">
        <v>251</v>
      </c>
      <c r="H49" t="s">
        <v>38</v>
      </c>
      <c r="I49" t="s">
        <v>340</v>
      </c>
      <c r="J49" t="s">
        <v>2</v>
      </c>
      <c r="K49" t="s">
        <v>81</v>
      </c>
      <c r="L49">
        <v>84300</v>
      </c>
    </row>
    <row r="50" spans="1:12" x14ac:dyDescent="0.25">
      <c r="A50">
        <v>145</v>
      </c>
      <c r="B50" t="s">
        <v>341</v>
      </c>
      <c r="C50" t="s">
        <v>342</v>
      </c>
      <c r="D50" t="s">
        <v>343</v>
      </c>
      <c r="F50" t="s">
        <v>344</v>
      </c>
      <c r="G50" t="s">
        <v>345</v>
      </c>
      <c r="H50" t="s">
        <v>38</v>
      </c>
      <c r="I50" t="s">
        <v>346</v>
      </c>
      <c r="J50" t="s">
        <v>104</v>
      </c>
      <c r="K50" t="s">
        <v>97</v>
      </c>
      <c r="L50">
        <v>83400</v>
      </c>
    </row>
    <row r="51" spans="1:12" x14ac:dyDescent="0.25">
      <c r="A51">
        <v>171</v>
      </c>
      <c r="B51" t="s">
        <v>347</v>
      </c>
      <c r="C51" t="s">
        <v>348</v>
      </c>
      <c r="D51" t="s">
        <v>349</v>
      </c>
      <c r="F51" t="s">
        <v>350</v>
      </c>
      <c r="G51" t="s">
        <v>351</v>
      </c>
      <c r="H51" t="s">
        <v>38</v>
      </c>
      <c r="I51" t="s">
        <v>352</v>
      </c>
      <c r="J51" t="s">
        <v>2</v>
      </c>
      <c r="K51" t="s">
        <v>41</v>
      </c>
      <c r="L51">
        <v>82900</v>
      </c>
    </row>
    <row r="52" spans="1:12" x14ac:dyDescent="0.25">
      <c r="A52">
        <v>121</v>
      </c>
      <c r="B52" t="s">
        <v>353</v>
      </c>
      <c r="C52" t="s">
        <v>354</v>
      </c>
      <c r="D52" t="s">
        <v>355</v>
      </c>
      <c r="F52" t="s">
        <v>356</v>
      </c>
      <c r="G52" t="s">
        <v>357</v>
      </c>
      <c r="H52" t="s">
        <v>38</v>
      </c>
      <c r="I52" t="s">
        <v>358</v>
      </c>
      <c r="J52" t="s">
        <v>359</v>
      </c>
      <c r="K52" t="s">
        <v>111</v>
      </c>
      <c r="L52">
        <v>81700</v>
      </c>
    </row>
    <row r="53" spans="1:12" x14ac:dyDescent="0.25">
      <c r="A53">
        <v>385</v>
      </c>
      <c r="B53" t="s">
        <v>360</v>
      </c>
      <c r="C53" t="s">
        <v>361</v>
      </c>
      <c r="D53" t="s">
        <v>362</v>
      </c>
      <c r="F53" t="s">
        <v>363</v>
      </c>
      <c r="G53" t="s">
        <v>364</v>
      </c>
      <c r="H53" t="s">
        <v>38</v>
      </c>
      <c r="I53" t="s">
        <v>365</v>
      </c>
      <c r="J53" t="s">
        <v>366</v>
      </c>
      <c r="K53" t="s">
        <v>195</v>
      </c>
      <c r="L53">
        <v>81500</v>
      </c>
    </row>
    <row r="54" spans="1:12" x14ac:dyDescent="0.25">
      <c r="A54">
        <v>177</v>
      </c>
      <c r="B54" t="s">
        <v>367</v>
      </c>
      <c r="C54" t="s">
        <v>368</v>
      </c>
      <c r="D54" t="s">
        <v>369</v>
      </c>
      <c r="F54" t="s">
        <v>370</v>
      </c>
      <c r="G54" t="s">
        <v>371</v>
      </c>
      <c r="H54" t="s">
        <v>372</v>
      </c>
      <c r="I54" t="s">
        <v>373</v>
      </c>
      <c r="J54" t="s">
        <v>267</v>
      </c>
      <c r="K54" t="s">
        <v>195</v>
      </c>
      <c r="L54">
        <v>81200</v>
      </c>
    </row>
    <row r="55" spans="1:12" x14ac:dyDescent="0.25">
      <c r="A55">
        <v>339</v>
      </c>
      <c r="B55" t="s">
        <v>374</v>
      </c>
      <c r="C55" t="s">
        <v>375</v>
      </c>
      <c r="D55" t="s">
        <v>376</v>
      </c>
      <c r="F55" t="s">
        <v>377</v>
      </c>
      <c r="G55" t="s">
        <v>378</v>
      </c>
      <c r="H55" t="s">
        <v>207</v>
      </c>
      <c r="I55" t="s">
        <v>379</v>
      </c>
      <c r="J55" t="s">
        <v>49</v>
      </c>
      <c r="K55" t="s">
        <v>259</v>
      </c>
      <c r="L55">
        <v>81100</v>
      </c>
    </row>
    <row r="56" spans="1:12" x14ac:dyDescent="0.25">
      <c r="A56">
        <v>353</v>
      </c>
      <c r="B56" t="s">
        <v>380</v>
      </c>
      <c r="C56" t="s">
        <v>381</v>
      </c>
      <c r="D56" t="s">
        <v>382</v>
      </c>
      <c r="F56" t="s">
        <v>383</v>
      </c>
      <c r="G56" t="s">
        <v>384</v>
      </c>
      <c r="H56" t="s">
        <v>38</v>
      </c>
      <c r="I56" t="s">
        <v>385</v>
      </c>
      <c r="J56" t="s">
        <v>2</v>
      </c>
      <c r="K56" t="s">
        <v>81</v>
      </c>
      <c r="L56">
        <v>81100</v>
      </c>
    </row>
    <row r="57" spans="1:12" x14ac:dyDescent="0.25">
      <c r="A57">
        <v>314</v>
      </c>
      <c r="B57" t="s">
        <v>386</v>
      </c>
      <c r="C57" t="s">
        <v>387</v>
      </c>
      <c r="D57" t="s">
        <v>388</v>
      </c>
      <c r="F57" t="s">
        <v>389</v>
      </c>
      <c r="G57" t="s">
        <v>390</v>
      </c>
      <c r="H57" t="s">
        <v>38</v>
      </c>
      <c r="I57" t="s">
        <v>391</v>
      </c>
      <c r="J57" t="s">
        <v>392</v>
      </c>
      <c r="K57" t="s">
        <v>97</v>
      </c>
      <c r="L57">
        <v>79900</v>
      </c>
    </row>
    <row r="58" spans="1:12" x14ac:dyDescent="0.25">
      <c r="A58">
        <v>256</v>
      </c>
      <c r="B58" t="s">
        <v>393</v>
      </c>
      <c r="C58" t="s">
        <v>394</v>
      </c>
      <c r="D58" t="s">
        <v>395</v>
      </c>
      <c r="F58" t="s">
        <v>396</v>
      </c>
      <c r="G58" t="s">
        <v>397</v>
      </c>
      <c r="H58" t="s">
        <v>38</v>
      </c>
      <c r="I58" t="s">
        <v>398</v>
      </c>
      <c r="J58" t="s">
        <v>2</v>
      </c>
      <c r="K58" t="s">
        <v>41</v>
      </c>
      <c r="L58">
        <v>77900</v>
      </c>
    </row>
    <row r="59" spans="1:12" x14ac:dyDescent="0.25">
      <c r="A59">
        <v>357</v>
      </c>
      <c r="B59" t="s">
        <v>399</v>
      </c>
      <c r="C59" t="s">
        <v>400</v>
      </c>
      <c r="D59" t="s">
        <v>401</v>
      </c>
      <c r="F59" t="s">
        <v>402</v>
      </c>
      <c r="G59" t="s">
        <v>403</v>
      </c>
      <c r="H59" t="s">
        <v>38</v>
      </c>
      <c r="I59" t="s">
        <v>38</v>
      </c>
      <c r="J59" t="s">
        <v>162</v>
      </c>
      <c r="K59" t="s">
        <v>163</v>
      </c>
      <c r="L59">
        <v>77700</v>
      </c>
    </row>
    <row r="60" spans="1:12" x14ac:dyDescent="0.25">
      <c r="A60">
        <v>450</v>
      </c>
      <c r="B60" t="s">
        <v>404</v>
      </c>
      <c r="C60" t="s">
        <v>405</v>
      </c>
      <c r="D60" t="s">
        <v>198</v>
      </c>
      <c r="F60" t="s">
        <v>406</v>
      </c>
      <c r="G60" t="s">
        <v>407</v>
      </c>
      <c r="H60" t="s">
        <v>47</v>
      </c>
      <c r="I60" t="s">
        <v>183</v>
      </c>
      <c r="J60" t="s">
        <v>49</v>
      </c>
      <c r="K60" t="s">
        <v>50</v>
      </c>
      <c r="L60">
        <v>77600</v>
      </c>
    </row>
    <row r="61" spans="1:12" x14ac:dyDescent="0.25">
      <c r="A61">
        <v>324</v>
      </c>
      <c r="B61" t="s">
        <v>408</v>
      </c>
      <c r="C61" t="s">
        <v>409</v>
      </c>
      <c r="D61" t="s">
        <v>180</v>
      </c>
      <c r="F61" t="s">
        <v>410</v>
      </c>
      <c r="G61" t="s">
        <v>411</v>
      </c>
      <c r="H61" t="s">
        <v>38</v>
      </c>
      <c r="I61" t="s">
        <v>412</v>
      </c>
      <c r="J61" t="s">
        <v>73</v>
      </c>
      <c r="K61" t="s">
        <v>74</v>
      </c>
      <c r="L61">
        <v>77000</v>
      </c>
    </row>
    <row r="62" spans="1:12" x14ac:dyDescent="0.25">
      <c r="A62">
        <v>415</v>
      </c>
      <c r="B62" t="s">
        <v>413</v>
      </c>
      <c r="C62" t="s">
        <v>414</v>
      </c>
      <c r="D62" t="s">
        <v>415</v>
      </c>
      <c r="F62" t="s">
        <v>416</v>
      </c>
      <c r="G62" t="s">
        <v>417</v>
      </c>
      <c r="H62" t="s">
        <v>38</v>
      </c>
      <c r="I62" t="s">
        <v>418</v>
      </c>
      <c r="J62" t="s">
        <v>1</v>
      </c>
      <c r="K62" t="s">
        <v>111</v>
      </c>
      <c r="L62">
        <v>77000</v>
      </c>
    </row>
    <row r="63" spans="1:12" x14ac:dyDescent="0.25">
      <c r="A63">
        <v>181</v>
      </c>
      <c r="B63" t="s">
        <v>419</v>
      </c>
      <c r="C63" t="s">
        <v>414</v>
      </c>
      <c r="D63" t="s">
        <v>198</v>
      </c>
      <c r="F63" t="s">
        <v>420</v>
      </c>
      <c r="G63" t="s">
        <v>63</v>
      </c>
      <c r="H63" t="s">
        <v>64</v>
      </c>
      <c r="I63" t="s">
        <v>65</v>
      </c>
      <c r="J63" t="s">
        <v>49</v>
      </c>
      <c r="K63" t="s">
        <v>66</v>
      </c>
      <c r="L63">
        <v>76400</v>
      </c>
    </row>
    <row r="64" spans="1:12" x14ac:dyDescent="0.25">
      <c r="A64">
        <v>486</v>
      </c>
      <c r="B64" t="s">
        <v>421</v>
      </c>
      <c r="C64" t="s">
        <v>422</v>
      </c>
      <c r="D64" t="s">
        <v>423</v>
      </c>
      <c r="F64" t="s">
        <v>424</v>
      </c>
      <c r="G64" t="s">
        <v>378</v>
      </c>
      <c r="H64" t="s">
        <v>207</v>
      </c>
      <c r="I64" t="s">
        <v>379</v>
      </c>
      <c r="J64" t="s">
        <v>49</v>
      </c>
      <c r="K64" t="s">
        <v>144</v>
      </c>
      <c r="L64">
        <v>72600</v>
      </c>
    </row>
    <row r="65" spans="1:12" x14ac:dyDescent="0.25">
      <c r="A65">
        <v>112</v>
      </c>
      <c r="B65" t="s">
        <v>425</v>
      </c>
      <c r="C65" t="s">
        <v>426</v>
      </c>
      <c r="D65" t="s">
        <v>333</v>
      </c>
      <c r="F65" t="s">
        <v>427</v>
      </c>
      <c r="G65" t="s">
        <v>428</v>
      </c>
      <c r="H65" t="s">
        <v>429</v>
      </c>
      <c r="I65" t="s">
        <v>430</v>
      </c>
      <c r="J65" t="s">
        <v>49</v>
      </c>
      <c r="K65" t="s">
        <v>177</v>
      </c>
      <c r="L65">
        <v>71800</v>
      </c>
    </row>
    <row r="66" spans="1:12" x14ac:dyDescent="0.25">
      <c r="A66">
        <v>382</v>
      </c>
      <c r="B66" t="s">
        <v>431</v>
      </c>
      <c r="C66" t="s">
        <v>432</v>
      </c>
      <c r="D66" t="s">
        <v>433</v>
      </c>
      <c r="F66" t="s">
        <v>434</v>
      </c>
      <c r="G66" t="s">
        <v>435</v>
      </c>
      <c r="H66" t="s">
        <v>38</v>
      </c>
      <c r="I66" t="s">
        <v>436</v>
      </c>
      <c r="J66" t="s">
        <v>437</v>
      </c>
      <c r="K66" t="s">
        <v>97</v>
      </c>
      <c r="L66">
        <v>71700</v>
      </c>
    </row>
    <row r="67" spans="1:12" x14ac:dyDescent="0.25">
      <c r="A67">
        <v>379</v>
      </c>
      <c r="B67" t="s">
        <v>438</v>
      </c>
      <c r="C67" t="s">
        <v>439</v>
      </c>
      <c r="D67" t="s">
        <v>44</v>
      </c>
      <c r="F67" t="s">
        <v>440</v>
      </c>
      <c r="G67" t="s">
        <v>441</v>
      </c>
      <c r="H67" t="s">
        <v>87</v>
      </c>
      <c r="I67" t="s">
        <v>442</v>
      </c>
      <c r="J67" t="s">
        <v>49</v>
      </c>
      <c r="K67" t="s">
        <v>259</v>
      </c>
      <c r="L67">
        <v>70700</v>
      </c>
    </row>
    <row r="68" spans="1:12" x14ac:dyDescent="0.25">
      <c r="A68">
        <v>189</v>
      </c>
      <c r="B68" t="s">
        <v>443</v>
      </c>
      <c r="C68" t="s">
        <v>444</v>
      </c>
      <c r="D68" t="s">
        <v>445</v>
      </c>
      <c r="F68" t="s">
        <v>446</v>
      </c>
      <c r="G68" t="s">
        <v>447</v>
      </c>
      <c r="H68" t="s">
        <v>38</v>
      </c>
      <c r="I68" t="s">
        <v>448</v>
      </c>
      <c r="J68" t="s">
        <v>449</v>
      </c>
      <c r="K68" t="s">
        <v>111</v>
      </c>
      <c r="L68">
        <v>69400</v>
      </c>
    </row>
    <row r="69" spans="1:12" x14ac:dyDescent="0.25">
      <c r="A69">
        <v>204</v>
      </c>
      <c r="B69" t="s">
        <v>450</v>
      </c>
      <c r="C69" t="s">
        <v>451</v>
      </c>
      <c r="D69" t="s">
        <v>452</v>
      </c>
      <c r="F69" t="s">
        <v>453</v>
      </c>
      <c r="G69" t="s">
        <v>441</v>
      </c>
      <c r="H69" t="s">
        <v>87</v>
      </c>
      <c r="I69" t="s">
        <v>442</v>
      </c>
      <c r="J69" t="s">
        <v>49</v>
      </c>
      <c r="K69" t="s">
        <v>259</v>
      </c>
      <c r="L69">
        <v>68700</v>
      </c>
    </row>
    <row r="70" spans="1:12" x14ac:dyDescent="0.25">
      <c r="A70">
        <v>250</v>
      </c>
      <c r="B70" t="s">
        <v>454</v>
      </c>
      <c r="C70" t="s">
        <v>394</v>
      </c>
      <c r="D70" t="s">
        <v>455</v>
      </c>
      <c r="E70" t="s">
        <v>456</v>
      </c>
      <c r="F70" t="s">
        <v>457</v>
      </c>
      <c r="G70" t="s">
        <v>251</v>
      </c>
      <c r="H70" t="s">
        <v>38</v>
      </c>
      <c r="I70" t="s">
        <v>458</v>
      </c>
      <c r="J70" t="s">
        <v>2</v>
      </c>
      <c r="K70" t="s">
        <v>81</v>
      </c>
      <c r="L70">
        <v>68100</v>
      </c>
    </row>
    <row r="71" spans="1:12" x14ac:dyDescent="0.25">
      <c r="A71">
        <v>424</v>
      </c>
      <c r="B71" t="s">
        <v>459</v>
      </c>
      <c r="C71" t="s">
        <v>460</v>
      </c>
      <c r="D71" t="s">
        <v>84</v>
      </c>
      <c r="F71" t="s">
        <v>461</v>
      </c>
      <c r="G71" t="s">
        <v>63</v>
      </c>
      <c r="H71" t="s">
        <v>64</v>
      </c>
      <c r="I71" t="s">
        <v>65</v>
      </c>
      <c r="J71" t="s">
        <v>49</v>
      </c>
      <c r="K71" t="s">
        <v>66</v>
      </c>
      <c r="L71">
        <v>67500</v>
      </c>
    </row>
    <row r="72" spans="1:12" x14ac:dyDescent="0.25">
      <c r="A72">
        <v>484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38</v>
      </c>
      <c r="I72" t="s">
        <v>468</v>
      </c>
      <c r="J72" t="s">
        <v>40</v>
      </c>
      <c r="K72" t="s">
        <v>58</v>
      </c>
      <c r="L72">
        <v>65700</v>
      </c>
    </row>
    <row r="73" spans="1:12" x14ac:dyDescent="0.25">
      <c r="A73">
        <v>350</v>
      </c>
      <c r="B73" t="s">
        <v>469</v>
      </c>
      <c r="C73" t="s">
        <v>470</v>
      </c>
      <c r="D73" t="s">
        <v>471</v>
      </c>
      <c r="F73" t="s">
        <v>472</v>
      </c>
      <c r="G73" t="s">
        <v>473</v>
      </c>
      <c r="H73" t="s">
        <v>38</v>
      </c>
      <c r="I73" t="s">
        <v>474</v>
      </c>
      <c r="J73" t="s">
        <v>2</v>
      </c>
      <c r="K73" t="s">
        <v>81</v>
      </c>
      <c r="L73">
        <v>65000</v>
      </c>
    </row>
    <row r="74" spans="1:12" x14ac:dyDescent="0.25">
      <c r="A74">
        <v>129</v>
      </c>
      <c r="B74" t="s">
        <v>475</v>
      </c>
      <c r="C74" t="s">
        <v>179</v>
      </c>
      <c r="D74" t="s">
        <v>236</v>
      </c>
      <c r="F74" t="s">
        <v>476</v>
      </c>
      <c r="G74" t="s">
        <v>182</v>
      </c>
      <c r="H74" t="s">
        <v>47</v>
      </c>
      <c r="I74" t="s">
        <v>183</v>
      </c>
      <c r="J74" t="s">
        <v>49</v>
      </c>
      <c r="K74" t="s">
        <v>50</v>
      </c>
      <c r="L74">
        <v>64600</v>
      </c>
    </row>
    <row r="75" spans="1:12" x14ac:dyDescent="0.25">
      <c r="A75">
        <v>242</v>
      </c>
      <c r="B75" t="s">
        <v>477</v>
      </c>
      <c r="C75" t="s">
        <v>478</v>
      </c>
      <c r="D75" t="s">
        <v>479</v>
      </c>
      <c r="F75" t="s">
        <v>480</v>
      </c>
      <c r="G75" t="s">
        <v>481</v>
      </c>
      <c r="H75" t="s">
        <v>38</v>
      </c>
      <c r="I75" t="s">
        <v>482</v>
      </c>
      <c r="J75" t="s">
        <v>2</v>
      </c>
      <c r="K75" t="s">
        <v>41</v>
      </c>
      <c r="L75">
        <v>61100</v>
      </c>
    </row>
    <row r="76" spans="1:12" x14ac:dyDescent="0.25">
      <c r="A76">
        <v>471</v>
      </c>
      <c r="B76" t="s">
        <v>483</v>
      </c>
      <c r="C76" t="s">
        <v>484</v>
      </c>
      <c r="D76" t="s">
        <v>485</v>
      </c>
      <c r="F76" t="s">
        <v>486</v>
      </c>
      <c r="G76" t="s">
        <v>487</v>
      </c>
      <c r="H76" t="s">
        <v>129</v>
      </c>
      <c r="I76" t="s">
        <v>488</v>
      </c>
      <c r="J76" t="s">
        <v>131</v>
      </c>
      <c r="K76" t="s">
        <v>132</v>
      </c>
      <c r="L76">
        <v>60300</v>
      </c>
    </row>
    <row r="77" spans="1:12" x14ac:dyDescent="0.25">
      <c r="A77">
        <v>216</v>
      </c>
      <c r="B77" t="s">
        <v>489</v>
      </c>
      <c r="C77" t="s">
        <v>490</v>
      </c>
      <c r="D77" t="s">
        <v>491</v>
      </c>
      <c r="F77" t="s">
        <v>492</v>
      </c>
      <c r="G77" t="s">
        <v>493</v>
      </c>
      <c r="H77" t="s">
        <v>38</v>
      </c>
      <c r="I77" t="s">
        <v>494</v>
      </c>
      <c r="J77" t="s">
        <v>40</v>
      </c>
      <c r="K77" t="s">
        <v>58</v>
      </c>
      <c r="L77">
        <v>60300</v>
      </c>
    </row>
    <row r="78" spans="1:12" x14ac:dyDescent="0.25">
      <c r="A78">
        <v>487</v>
      </c>
      <c r="B78" t="s">
        <v>495</v>
      </c>
      <c r="C78" t="s">
        <v>405</v>
      </c>
      <c r="D78" t="s">
        <v>496</v>
      </c>
      <c r="F78" t="s">
        <v>497</v>
      </c>
      <c r="G78" t="s">
        <v>498</v>
      </c>
      <c r="H78" t="s">
        <v>47</v>
      </c>
      <c r="I78" t="s">
        <v>183</v>
      </c>
      <c r="J78" t="s">
        <v>49</v>
      </c>
      <c r="K78" t="s">
        <v>50</v>
      </c>
      <c r="L78">
        <v>60300</v>
      </c>
    </row>
    <row r="79" spans="1:12" x14ac:dyDescent="0.25">
      <c r="A79">
        <v>128</v>
      </c>
      <c r="B79" t="s">
        <v>499</v>
      </c>
      <c r="C79" t="s">
        <v>500</v>
      </c>
      <c r="D79" t="s">
        <v>501</v>
      </c>
      <c r="F79" t="s">
        <v>502</v>
      </c>
      <c r="G79" t="s">
        <v>503</v>
      </c>
      <c r="H79" t="s">
        <v>38</v>
      </c>
      <c r="I79" t="s">
        <v>504</v>
      </c>
      <c r="J79" t="s">
        <v>1</v>
      </c>
      <c r="K79" t="s">
        <v>111</v>
      </c>
      <c r="L79">
        <v>59700</v>
      </c>
    </row>
    <row r="80" spans="1:12" x14ac:dyDescent="0.25">
      <c r="A80">
        <v>344</v>
      </c>
      <c r="B80" t="s">
        <v>505</v>
      </c>
      <c r="C80" t="s">
        <v>506</v>
      </c>
      <c r="D80" t="s">
        <v>507</v>
      </c>
      <c r="F80" t="s">
        <v>508</v>
      </c>
      <c r="G80" t="s">
        <v>37</v>
      </c>
      <c r="H80" t="s">
        <v>38</v>
      </c>
      <c r="I80" t="s">
        <v>188</v>
      </c>
      <c r="J80" t="s">
        <v>40</v>
      </c>
      <c r="K80" t="s">
        <v>58</v>
      </c>
      <c r="L80">
        <v>59600</v>
      </c>
    </row>
    <row r="81" spans="1:12" x14ac:dyDescent="0.25">
      <c r="A81">
        <v>211</v>
      </c>
      <c r="B81" t="s">
        <v>509</v>
      </c>
      <c r="C81" t="s">
        <v>310</v>
      </c>
      <c r="D81" t="s">
        <v>510</v>
      </c>
      <c r="F81" t="s">
        <v>511</v>
      </c>
      <c r="G81" t="s">
        <v>512</v>
      </c>
      <c r="H81" t="s">
        <v>38</v>
      </c>
      <c r="I81" t="s">
        <v>38</v>
      </c>
      <c r="J81" t="s">
        <v>513</v>
      </c>
      <c r="K81" t="s">
        <v>195</v>
      </c>
      <c r="L81">
        <v>58600</v>
      </c>
    </row>
    <row r="82" spans="1:12" x14ac:dyDescent="0.25">
      <c r="A82">
        <v>347</v>
      </c>
      <c r="B82" t="s">
        <v>514</v>
      </c>
      <c r="C82" t="s">
        <v>515</v>
      </c>
      <c r="D82" t="s">
        <v>516</v>
      </c>
      <c r="F82" t="s">
        <v>517</v>
      </c>
      <c r="G82" t="s">
        <v>518</v>
      </c>
      <c r="H82" t="s">
        <v>47</v>
      </c>
      <c r="I82" t="s">
        <v>519</v>
      </c>
      <c r="J82" t="s">
        <v>49</v>
      </c>
      <c r="K82" t="s">
        <v>177</v>
      </c>
      <c r="L82">
        <v>57700</v>
      </c>
    </row>
    <row r="83" spans="1:12" x14ac:dyDescent="0.25">
      <c r="A83">
        <v>475</v>
      </c>
      <c r="B83" t="s">
        <v>520</v>
      </c>
      <c r="C83" t="s">
        <v>197</v>
      </c>
      <c r="D83" t="s">
        <v>173</v>
      </c>
      <c r="F83" t="s">
        <v>521</v>
      </c>
      <c r="G83" t="s">
        <v>522</v>
      </c>
      <c r="H83" t="s">
        <v>47</v>
      </c>
      <c r="I83" t="s">
        <v>523</v>
      </c>
      <c r="J83" t="s">
        <v>49</v>
      </c>
      <c r="K83" t="s">
        <v>177</v>
      </c>
      <c r="L83">
        <v>55400</v>
      </c>
    </row>
    <row r="84" spans="1:12" x14ac:dyDescent="0.25">
      <c r="A84">
        <v>209</v>
      </c>
      <c r="B84" t="s">
        <v>524</v>
      </c>
      <c r="C84" t="s">
        <v>525</v>
      </c>
      <c r="D84" t="s">
        <v>526</v>
      </c>
      <c r="F84" t="s">
        <v>527</v>
      </c>
      <c r="G84" t="s">
        <v>528</v>
      </c>
      <c r="H84" t="s">
        <v>38</v>
      </c>
      <c r="I84" t="s">
        <v>529</v>
      </c>
      <c r="J84" t="s">
        <v>2</v>
      </c>
      <c r="K84" t="s">
        <v>41</v>
      </c>
      <c r="L84">
        <v>53800</v>
      </c>
    </row>
    <row r="85" spans="1:12" x14ac:dyDescent="0.25">
      <c r="A85">
        <v>144</v>
      </c>
      <c r="B85" t="s">
        <v>530</v>
      </c>
      <c r="C85" t="s">
        <v>531</v>
      </c>
      <c r="D85" t="s">
        <v>532</v>
      </c>
      <c r="F85" t="s">
        <v>533</v>
      </c>
      <c r="G85" t="s">
        <v>534</v>
      </c>
      <c r="H85" t="s">
        <v>38</v>
      </c>
      <c r="I85" t="s">
        <v>535</v>
      </c>
      <c r="J85" t="s">
        <v>139</v>
      </c>
      <c r="K85" t="s">
        <v>111</v>
      </c>
      <c r="L85">
        <v>53100</v>
      </c>
    </row>
    <row r="86" spans="1:12" x14ac:dyDescent="0.25">
      <c r="A86">
        <v>333</v>
      </c>
      <c r="B86" t="s">
        <v>536</v>
      </c>
      <c r="C86" t="s">
        <v>537</v>
      </c>
      <c r="D86" t="s">
        <v>538</v>
      </c>
      <c r="F86" t="s">
        <v>539</v>
      </c>
      <c r="G86" t="s">
        <v>540</v>
      </c>
      <c r="H86" t="s">
        <v>541</v>
      </c>
      <c r="I86" t="s">
        <v>542</v>
      </c>
      <c r="J86" t="s">
        <v>131</v>
      </c>
      <c r="K86" t="s">
        <v>132</v>
      </c>
      <c r="L86">
        <v>51600</v>
      </c>
    </row>
    <row r="87" spans="1:12" x14ac:dyDescent="0.25">
      <c r="A87">
        <v>447</v>
      </c>
      <c r="B87" t="s">
        <v>543</v>
      </c>
      <c r="C87" t="s">
        <v>544</v>
      </c>
      <c r="D87" t="s">
        <v>545</v>
      </c>
      <c r="F87" t="s">
        <v>546</v>
      </c>
      <c r="G87" t="s">
        <v>547</v>
      </c>
      <c r="H87" t="s">
        <v>239</v>
      </c>
      <c r="I87" t="s">
        <v>548</v>
      </c>
      <c r="J87" t="s">
        <v>49</v>
      </c>
      <c r="K87" t="s">
        <v>144</v>
      </c>
      <c r="L87">
        <v>49700</v>
      </c>
    </row>
    <row r="88" spans="1:12" x14ac:dyDescent="0.25">
      <c r="A88">
        <v>233</v>
      </c>
      <c r="B88" t="s">
        <v>549</v>
      </c>
      <c r="C88" t="s">
        <v>426</v>
      </c>
      <c r="D88" t="s">
        <v>550</v>
      </c>
      <c r="F88" t="s">
        <v>551</v>
      </c>
      <c r="G88" t="s">
        <v>552</v>
      </c>
      <c r="H88" t="s">
        <v>553</v>
      </c>
      <c r="I88" t="s">
        <v>554</v>
      </c>
      <c r="J88" t="s">
        <v>0</v>
      </c>
      <c r="K88" t="s">
        <v>66</v>
      </c>
      <c r="L88">
        <v>48700</v>
      </c>
    </row>
    <row r="89" spans="1:12" x14ac:dyDescent="0.25">
      <c r="A89">
        <v>452</v>
      </c>
      <c r="B89" t="s">
        <v>555</v>
      </c>
      <c r="C89" t="s">
        <v>500</v>
      </c>
      <c r="D89" t="s">
        <v>556</v>
      </c>
      <c r="F89" t="s">
        <v>557</v>
      </c>
      <c r="G89" t="s">
        <v>558</v>
      </c>
      <c r="H89" t="s">
        <v>38</v>
      </c>
      <c r="I89" t="s">
        <v>559</v>
      </c>
      <c r="J89" t="s">
        <v>437</v>
      </c>
      <c r="K89" t="s">
        <v>97</v>
      </c>
      <c r="L89">
        <v>45300</v>
      </c>
    </row>
    <row r="90" spans="1:12" x14ac:dyDescent="0.25">
      <c r="A90">
        <v>173</v>
      </c>
      <c r="B90" t="s">
        <v>560</v>
      </c>
      <c r="C90" t="s">
        <v>561</v>
      </c>
      <c r="D90" t="s">
        <v>562</v>
      </c>
      <c r="F90" t="s">
        <v>563</v>
      </c>
      <c r="G90" t="s">
        <v>86</v>
      </c>
      <c r="H90" t="s">
        <v>87</v>
      </c>
      <c r="I90" t="s">
        <v>88</v>
      </c>
      <c r="J90" t="s">
        <v>49</v>
      </c>
      <c r="K90" t="s">
        <v>259</v>
      </c>
      <c r="L90">
        <v>43400</v>
      </c>
    </row>
    <row r="91" spans="1:12" x14ac:dyDescent="0.25">
      <c r="A91">
        <v>489</v>
      </c>
      <c r="B91" t="s">
        <v>564</v>
      </c>
      <c r="C91" t="s">
        <v>565</v>
      </c>
      <c r="D91" t="s">
        <v>566</v>
      </c>
      <c r="F91" t="s">
        <v>567</v>
      </c>
      <c r="G91" t="s">
        <v>411</v>
      </c>
      <c r="H91" t="s">
        <v>38</v>
      </c>
      <c r="I91" t="s">
        <v>568</v>
      </c>
      <c r="J91" t="s">
        <v>73</v>
      </c>
      <c r="K91" t="s">
        <v>74</v>
      </c>
      <c r="L91">
        <v>43300</v>
      </c>
    </row>
    <row r="92" spans="1:12" x14ac:dyDescent="0.25">
      <c r="A92">
        <v>328</v>
      </c>
      <c r="B92" t="s">
        <v>569</v>
      </c>
      <c r="C92" t="s">
        <v>570</v>
      </c>
      <c r="D92" t="s">
        <v>180</v>
      </c>
      <c r="F92" t="s">
        <v>571</v>
      </c>
      <c r="G92" t="s">
        <v>572</v>
      </c>
      <c r="H92" t="s">
        <v>573</v>
      </c>
      <c r="I92" t="s">
        <v>523</v>
      </c>
      <c r="J92" t="s">
        <v>49</v>
      </c>
      <c r="K92" t="s">
        <v>144</v>
      </c>
      <c r="L92">
        <v>43000</v>
      </c>
    </row>
    <row r="93" spans="1:12" x14ac:dyDescent="0.25">
      <c r="A93">
        <v>362</v>
      </c>
      <c r="B93" t="s">
        <v>574</v>
      </c>
      <c r="C93" t="s">
        <v>328</v>
      </c>
      <c r="D93" t="s">
        <v>575</v>
      </c>
      <c r="F93" t="s">
        <v>576</v>
      </c>
      <c r="G93" t="s">
        <v>325</v>
      </c>
      <c r="H93" t="s">
        <v>87</v>
      </c>
      <c r="I93" t="s">
        <v>326</v>
      </c>
      <c r="J93" t="s">
        <v>49</v>
      </c>
      <c r="K93" t="s">
        <v>89</v>
      </c>
      <c r="L93">
        <v>41900</v>
      </c>
    </row>
    <row r="94" spans="1:12" x14ac:dyDescent="0.25">
      <c r="A94">
        <v>456</v>
      </c>
      <c r="B94" t="s">
        <v>577</v>
      </c>
      <c r="C94" t="s">
        <v>578</v>
      </c>
      <c r="D94" t="s">
        <v>579</v>
      </c>
      <c r="F94" t="s">
        <v>580</v>
      </c>
      <c r="G94" t="s">
        <v>63</v>
      </c>
      <c r="H94" t="s">
        <v>64</v>
      </c>
      <c r="I94" t="s">
        <v>65</v>
      </c>
      <c r="J94" t="s">
        <v>49</v>
      </c>
      <c r="K94" t="s">
        <v>66</v>
      </c>
      <c r="L94">
        <v>39800</v>
      </c>
    </row>
    <row r="95" spans="1:12" x14ac:dyDescent="0.25">
      <c r="A95">
        <v>473</v>
      </c>
      <c r="B95" t="s">
        <v>581</v>
      </c>
      <c r="C95" t="s">
        <v>323</v>
      </c>
      <c r="D95" t="s">
        <v>582</v>
      </c>
      <c r="F95" t="s">
        <v>583</v>
      </c>
      <c r="G95" t="s">
        <v>584</v>
      </c>
      <c r="H95" t="s">
        <v>38</v>
      </c>
      <c r="I95" t="s">
        <v>38</v>
      </c>
      <c r="J95" t="s">
        <v>96</v>
      </c>
      <c r="K95" t="s">
        <v>97</v>
      </c>
      <c r="L95">
        <v>34800</v>
      </c>
    </row>
    <row r="96" spans="1:12" x14ac:dyDescent="0.25">
      <c r="A96">
        <v>381</v>
      </c>
      <c r="B96" t="s">
        <v>585</v>
      </c>
      <c r="C96" t="s">
        <v>586</v>
      </c>
      <c r="D96" t="s">
        <v>587</v>
      </c>
      <c r="F96" t="s">
        <v>588</v>
      </c>
      <c r="G96" t="s">
        <v>589</v>
      </c>
      <c r="H96" t="s">
        <v>38</v>
      </c>
      <c r="I96" t="s">
        <v>590</v>
      </c>
      <c r="J96" t="s">
        <v>392</v>
      </c>
      <c r="K96" t="s">
        <v>97</v>
      </c>
      <c r="L96">
        <v>23500</v>
      </c>
    </row>
    <row r="97" spans="1:12" x14ac:dyDescent="0.25">
      <c r="A97">
        <v>198</v>
      </c>
      <c r="B97" t="s">
        <v>591</v>
      </c>
      <c r="C97" t="s">
        <v>235</v>
      </c>
      <c r="D97" t="s">
        <v>496</v>
      </c>
      <c r="F97" t="s">
        <v>592</v>
      </c>
      <c r="G97" t="s">
        <v>441</v>
      </c>
      <c r="H97" t="s">
        <v>87</v>
      </c>
      <c r="I97" t="s">
        <v>442</v>
      </c>
      <c r="J97" t="s">
        <v>49</v>
      </c>
      <c r="K97" t="s">
        <v>89</v>
      </c>
      <c r="L97">
        <v>23000</v>
      </c>
    </row>
    <row r="98" spans="1:12" x14ac:dyDescent="0.25">
      <c r="A98">
        <v>103</v>
      </c>
      <c r="B98" t="s">
        <v>593</v>
      </c>
      <c r="C98" t="s">
        <v>594</v>
      </c>
      <c r="D98" t="s">
        <v>595</v>
      </c>
      <c r="F98" t="s">
        <v>596</v>
      </c>
      <c r="G98" t="s">
        <v>122</v>
      </c>
      <c r="H98" t="s">
        <v>38</v>
      </c>
      <c r="I98" t="s">
        <v>123</v>
      </c>
      <c r="J98" t="s">
        <v>2</v>
      </c>
      <c r="K98" t="s">
        <v>41</v>
      </c>
      <c r="L98">
        <v>21000</v>
      </c>
    </row>
    <row r="99" spans="1:12" x14ac:dyDescent="0.25">
      <c r="A99">
        <v>219</v>
      </c>
      <c r="B99" t="s">
        <v>597</v>
      </c>
      <c r="C99" t="s">
        <v>76</v>
      </c>
      <c r="D99" t="s">
        <v>61</v>
      </c>
      <c r="F99" t="s">
        <v>598</v>
      </c>
      <c r="G99" t="s">
        <v>547</v>
      </c>
      <c r="H99" t="s">
        <v>47</v>
      </c>
      <c r="I99" t="s">
        <v>599</v>
      </c>
      <c r="J99" t="s">
        <v>49</v>
      </c>
      <c r="K99" t="s">
        <v>177</v>
      </c>
      <c r="L99">
        <v>11000</v>
      </c>
    </row>
    <row r="100" spans="1:12" x14ac:dyDescent="0.25">
      <c r="A100">
        <v>376</v>
      </c>
      <c r="B100" t="s">
        <v>600</v>
      </c>
      <c r="C100" t="s">
        <v>601</v>
      </c>
      <c r="D100" t="s">
        <v>602</v>
      </c>
      <c r="F100" t="s">
        <v>603</v>
      </c>
      <c r="G100" t="s">
        <v>604</v>
      </c>
      <c r="H100" t="s">
        <v>38</v>
      </c>
      <c r="I100" t="s">
        <v>605</v>
      </c>
      <c r="J100" t="s">
        <v>57</v>
      </c>
      <c r="K100" t="s">
        <v>58</v>
      </c>
      <c r="L100">
        <v>0</v>
      </c>
    </row>
    <row r="101" spans="1:12" x14ac:dyDescent="0.25">
      <c r="A101">
        <v>237</v>
      </c>
      <c r="B101" t="s">
        <v>606</v>
      </c>
      <c r="C101" t="s">
        <v>607</v>
      </c>
      <c r="D101" t="s">
        <v>608</v>
      </c>
      <c r="F101" t="s">
        <v>609</v>
      </c>
      <c r="G101" t="s">
        <v>37</v>
      </c>
      <c r="H101" t="s">
        <v>38</v>
      </c>
      <c r="I101" t="s">
        <v>610</v>
      </c>
      <c r="J101" t="s">
        <v>40</v>
      </c>
      <c r="K101" t="s">
        <v>38</v>
      </c>
      <c r="L101">
        <v>0</v>
      </c>
    </row>
    <row r="102" spans="1:12" x14ac:dyDescent="0.25">
      <c r="A102">
        <v>247</v>
      </c>
      <c r="B102" t="s">
        <v>611</v>
      </c>
      <c r="C102" t="s">
        <v>612</v>
      </c>
      <c r="D102" t="s">
        <v>613</v>
      </c>
      <c r="F102" t="s">
        <v>614</v>
      </c>
      <c r="G102" t="s">
        <v>503</v>
      </c>
      <c r="H102" t="s">
        <v>38</v>
      </c>
      <c r="I102" t="s">
        <v>504</v>
      </c>
      <c r="J102" t="s">
        <v>1</v>
      </c>
      <c r="K102" t="s">
        <v>38</v>
      </c>
      <c r="L102">
        <v>0</v>
      </c>
    </row>
    <row r="103" spans="1:12" x14ac:dyDescent="0.25">
      <c r="A103">
        <v>273</v>
      </c>
      <c r="B103" t="s">
        <v>615</v>
      </c>
      <c r="C103" t="s">
        <v>125</v>
      </c>
      <c r="D103" t="s">
        <v>616</v>
      </c>
      <c r="F103" t="s">
        <v>617</v>
      </c>
      <c r="G103" t="s">
        <v>618</v>
      </c>
      <c r="H103" t="s">
        <v>38</v>
      </c>
      <c r="I103" t="s">
        <v>619</v>
      </c>
      <c r="J103" t="s">
        <v>1</v>
      </c>
      <c r="K103" t="s">
        <v>38</v>
      </c>
      <c r="L103">
        <v>0</v>
      </c>
    </row>
    <row r="104" spans="1:12" x14ac:dyDescent="0.25">
      <c r="A104">
        <v>206</v>
      </c>
      <c r="B104" t="s">
        <v>620</v>
      </c>
      <c r="C104" t="s">
        <v>621</v>
      </c>
      <c r="D104" t="s">
        <v>622</v>
      </c>
      <c r="F104" t="s">
        <v>623</v>
      </c>
      <c r="G104" t="s">
        <v>193</v>
      </c>
      <c r="H104" t="s">
        <v>38</v>
      </c>
      <c r="I104" t="s">
        <v>624</v>
      </c>
      <c r="J104" t="s">
        <v>193</v>
      </c>
      <c r="K104" t="s">
        <v>38</v>
      </c>
      <c r="L104">
        <v>0</v>
      </c>
    </row>
    <row r="105" spans="1:12" x14ac:dyDescent="0.25">
      <c r="A105">
        <v>481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  <c r="G105" t="s">
        <v>630</v>
      </c>
      <c r="H105" t="s">
        <v>38</v>
      </c>
      <c r="I105" t="s">
        <v>631</v>
      </c>
      <c r="J105" t="s">
        <v>632</v>
      </c>
      <c r="K105" t="s">
        <v>38</v>
      </c>
      <c r="L105">
        <v>0</v>
      </c>
    </row>
    <row r="106" spans="1:12" x14ac:dyDescent="0.25">
      <c r="A106">
        <v>480</v>
      </c>
      <c r="B106" t="s">
        <v>633</v>
      </c>
      <c r="C106" t="s">
        <v>634</v>
      </c>
      <c r="D106" t="s">
        <v>635</v>
      </c>
      <c r="F106" t="s">
        <v>636</v>
      </c>
      <c r="G106" t="s">
        <v>637</v>
      </c>
      <c r="H106" t="s">
        <v>38</v>
      </c>
      <c r="I106" t="s">
        <v>638</v>
      </c>
      <c r="J106" t="s">
        <v>639</v>
      </c>
      <c r="K106" t="s">
        <v>38</v>
      </c>
      <c r="L106">
        <v>0</v>
      </c>
    </row>
    <row r="107" spans="1:12" x14ac:dyDescent="0.25">
      <c r="A107">
        <v>477</v>
      </c>
      <c r="B107" t="s">
        <v>640</v>
      </c>
      <c r="C107" t="s">
        <v>641</v>
      </c>
      <c r="D107" t="s">
        <v>642</v>
      </c>
      <c r="F107" t="s">
        <v>643</v>
      </c>
      <c r="G107" t="s">
        <v>644</v>
      </c>
      <c r="H107" t="s">
        <v>38</v>
      </c>
      <c r="I107" t="s">
        <v>645</v>
      </c>
      <c r="J107" t="s">
        <v>1</v>
      </c>
      <c r="K107" t="s">
        <v>38</v>
      </c>
      <c r="L107">
        <v>0</v>
      </c>
    </row>
    <row r="108" spans="1:12" x14ac:dyDescent="0.25">
      <c r="A108">
        <v>293</v>
      </c>
      <c r="B108" t="s">
        <v>646</v>
      </c>
      <c r="C108" t="s">
        <v>647</v>
      </c>
      <c r="D108" t="s">
        <v>648</v>
      </c>
      <c r="F108" t="s">
        <v>649</v>
      </c>
      <c r="G108" t="s">
        <v>650</v>
      </c>
      <c r="H108" t="s">
        <v>38</v>
      </c>
      <c r="I108" t="s">
        <v>651</v>
      </c>
      <c r="J108" t="s">
        <v>57</v>
      </c>
      <c r="K108" t="s">
        <v>38</v>
      </c>
      <c r="L108">
        <v>0</v>
      </c>
    </row>
    <row r="109" spans="1:12" x14ac:dyDescent="0.25">
      <c r="A109">
        <v>303</v>
      </c>
      <c r="B109" t="s">
        <v>652</v>
      </c>
      <c r="C109" t="s">
        <v>653</v>
      </c>
      <c r="D109" t="s">
        <v>654</v>
      </c>
      <c r="F109" t="s">
        <v>655</v>
      </c>
      <c r="G109" t="s">
        <v>656</v>
      </c>
      <c r="H109" t="s">
        <v>38</v>
      </c>
      <c r="I109" t="s">
        <v>657</v>
      </c>
      <c r="J109" t="s">
        <v>658</v>
      </c>
      <c r="K109" t="s">
        <v>38</v>
      </c>
      <c r="L109">
        <v>0</v>
      </c>
    </row>
    <row r="110" spans="1:12" x14ac:dyDescent="0.25">
      <c r="A110">
        <v>307</v>
      </c>
      <c r="B110" t="s">
        <v>659</v>
      </c>
      <c r="C110" t="s">
        <v>660</v>
      </c>
      <c r="D110" t="s">
        <v>661</v>
      </c>
      <c r="F110" t="s">
        <v>662</v>
      </c>
      <c r="G110" t="s">
        <v>663</v>
      </c>
      <c r="H110" t="s">
        <v>38</v>
      </c>
      <c r="I110" t="s">
        <v>664</v>
      </c>
      <c r="J110" t="s">
        <v>1</v>
      </c>
      <c r="K110" t="s">
        <v>38</v>
      </c>
      <c r="L110">
        <v>0</v>
      </c>
    </row>
    <row r="111" spans="1:12" x14ac:dyDescent="0.25">
      <c r="A111">
        <v>465</v>
      </c>
      <c r="B111" t="s">
        <v>665</v>
      </c>
      <c r="C111" t="s">
        <v>666</v>
      </c>
      <c r="D111" t="s">
        <v>667</v>
      </c>
      <c r="F111" t="s">
        <v>668</v>
      </c>
      <c r="G111" t="s">
        <v>37</v>
      </c>
      <c r="H111" t="s">
        <v>38</v>
      </c>
      <c r="I111" t="s">
        <v>188</v>
      </c>
      <c r="J111" t="s">
        <v>40</v>
      </c>
      <c r="K111" t="s">
        <v>38</v>
      </c>
      <c r="L111">
        <v>0</v>
      </c>
    </row>
    <row r="112" spans="1:12" x14ac:dyDescent="0.25">
      <c r="A112">
        <v>335</v>
      </c>
      <c r="B112" t="s">
        <v>669</v>
      </c>
      <c r="C112" t="s">
        <v>670</v>
      </c>
      <c r="D112" t="s">
        <v>671</v>
      </c>
      <c r="F112" t="s">
        <v>672</v>
      </c>
      <c r="G112" t="s">
        <v>673</v>
      </c>
      <c r="H112" t="s">
        <v>38</v>
      </c>
      <c r="I112" t="s">
        <v>674</v>
      </c>
      <c r="J112" t="s">
        <v>1</v>
      </c>
      <c r="K112" t="s">
        <v>38</v>
      </c>
      <c r="L112">
        <v>0</v>
      </c>
    </row>
    <row r="113" spans="1:12" x14ac:dyDescent="0.25">
      <c r="A113">
        <v>459</v>
      </c>
      <c r="B113" t="s">
        <v>675</v>
      </c>
      <c r="C113" t="s">
        <v>676</v>
      </c>
      <c r="D113" t="s">
        <v>677</v>
      </c>
      <c r="F113" t="s">
        <v>678</v>
      </c>
      <c r="G113" t="s">
        <v>679</v>
      </c>
      <c r="H113" t="s">
        <v>38</v>
      </c>
      <c r="I113" t="s">
        <v>680</v>
      </c>
      <c r="J113" t="s">
        <v>1</v>
      </c>
      <c r="K113" t="s">
        <v>38</v>
      </c>
      <c r="L113">
        <v>0</v>
      </c>
    </row>
    <row r="114" spans="1:12" x14ac:dyDescent="0.25">
      <c r="A114">
        <v>168</v>
      </c>
      <c r="B114" t="s">
        <v>681</v>
      </c>
      <c r="C114" t="s">
        <v>682</v>
      </c>
      <c r="D114" t="s">
        <v>323</v>
      </c>
      <c r="F114" t="s">
        <v>683</v>
      </c>
      <c r="G114" t="s">
        <v>238</v>
      </c>
      <c r="H114" t="s">
        <v>239</v>
      </c>
      <c r="I114" t="s">
        <v>240</v>
      </c>
      <c r="J114" t="s">
        <v>49</v>
      </c>
      <c r="K114" t="s">
        <v>66</v>
      </c>
      <c r="L114">
        <v>0</v>
      </c>
    </row>
    <row r="115" spans="1:12" x14ac:dyDescent="0.25">
      <c r="A115">
        <v>348</v>
      </c>
      <c r="B115" t="s">
        <v>684</v>
      </c>
      <c r="C115" t="s">
        <v>685</v>
      </c>
      <c r="D115" t="s">
        <v>686</v>
      </c>
      <c r="F115" t="s">
        <v>687</v>
      </c>
      <c r="G115" t="s">
        <v>688</v>
      </c>
      <c r="H115" t="s">
        <v>689</v>
      </c>
      <c r="I115" t="s">
        <v>38</v>
      </c>
      <c r="J115" t="s">
        <v>449</v>
      </c>
      <c r="K115" t="s">
        <v>38</v>
      </c>
      <c r="L115">
        <v>0</v>
      </c>
    </row>
    <row r="116" spans="1:12" x14ac:dyDescent="0.25">
      <c r="A116">
        <v>169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  <c r="G116" t="s">
        <v>695</v>
      </c>
      <c r="H116" t="s">
        <v>38</v>
      </c>
      <c r="I116" t="s">
        <v>696</v>
      </c>
      <c r="J116" t="s">
        <v>697</v>
      </c>
      <c r="K116" t="s">
        <v>38</v>
      </c>
      <c r="L116">
        <v>0</v>
      </c>
    </row>
    <row r="117" spans="1:12" x14ac:dyDescent="0.25">
      <c r="A117">
        <v>223</v>
      </c>
      <c r="B117" t="s">
        <v>698</v>
      </c>
      <c r="C117" t="s">
        <v>699</v>
      </c>
      <c r="D117" t="s">
        <v>700</v>
      </c>
      <c r="F117" t="s">
        <v>701</v>
      </c>
      <c r="G117" t="s">
        <v>702</v>
      </c>
      <c r="H117" t="s">
        <v>38</v>
      </c>
      <c r="I117" t="s">
        <v>703</v>
      </c>
      <c r="J117" t="s">
        <v>1</v>
      </c>
      <c r="K117" t="s">
        <v>38</v>
      </c>
      <c r="L117">
        <v>0</v>
      </c>
    </row>
    <row r="118" spans="1:12" x14ac:dyDescent="0.25">
      <c r="A118">
        <v>361</v>
      </c>
      <c r="B118" t="s">
        <v>704</v>
      </c>
      <c r="C118" t="s">
        <v>705</v>
      </c>
      <c r="D118" t="s">
        <v>706</v>
      </c>
      <c r="F118" t="s">
        <v>707</v>
      </c>
      <c r="G118" t="s">
        <v>708</v>
      </c>
      <c r="H118" t="s">
        <v>38</v>
      </c>
      <c r="I118" t="s">
        <v>709</v>
      </c>
      <c r="J118" t="s">
        <v>1</v>
      </c>
      <c r="K118" t="s">
        <v>38</v>
      </c>
      <c r="L118">
        <v>0</v>
      </c>
    </row>
    <row r="119" spans="1:12" x14ac:dyDescent="0.25">
      <c r="A119">
        <v>125</v>
      </c>
      <c r="B119" t="s">
        <v>710</v>
      </c>
      <c r="C119" t="s">
        <v>711</v>
      </c>
      <c r="D119" t="s">
        <v>712</v>
      </c>
      <c r="F119" t="s">
        <v>713</v>
      </c>
      <c r="G119" t="s">
        <v>714</v>
      </c>
      <c r="H119" t="s">
        <v>38</v>
      </c>
      <c r="I119" t="s">
        <v>715</v>
      </c>
      <c r="J119" t="s">
        <v>716</v>
      </c>
      <c r="K119" t="s">
        <v>38</v>
      </c>
      <c r="L119">
        <v>0</v>
      </c>
    </row>
    <row r="120" spans="1:12" x14ac:dyDescent="0.25">
      <c r="A120">
        <v>369</v>
      </c>
      <c r="B120" t="s">
        <v>717</v>
      </c>
      <c r="C120" t="s">
        <v>718</v>
      </c>
      <c r="D120" t="s">
        <v>719</v>
      </c>
      <c r="F120" t="s">
        <v>720</v>
      </c>
      <c r="G120" t="s">
        <v>695</v>
      </c>
      <c r="H120" t="s">
        <v>38</v>
      </c>
      <c r="I120" t="s">
        <v>721</v>
      </c>
      <c r="J120" t="s">
        <v>697</v>
      </c>
      <c r="K120" t="s">
        <v>38</v>
      </c>
      <c r="L120">
        <v>0</v>
      </c>
    </row>
    <row r="121" spans="1:12" x14ac:dyDescent="0.25">
      <c r="A121">
        <v>443</v>
      </c>
      <c r="B121" t="s">
        <v>722</v>
      </c>
      <c r="C121" t="s">
        <v>634</v>
      </c>
      <c r="D121" t="s">
        <v>723</v>
      </c>
      <c r="F121" t="s">
        <v>724</v>
      </c>
      <c r="G121" t="s">
        <v>725</v>
      </c>
      <c r="H121" t="s">
        <v>38</v>
      </c>
      <c r="I121" t="s">
        <v>726</v>
      </c>
      <c r="J121" t="s">
        <v>1</v>
      </c>
      <c r="K121" t="s">
        <v>38</v>
      </c>
      <c r="L121">
        <v>0</v>
      </c>
    </row>
    <row r="122" spans="1:12" x14ac:dyDescent="0.25">
      <c r="A122">
        <v>409</v>
      </c>
      <c r="B122" t="s">
        <v>727</v>
      </c>
      <c r="C122" t="s">
        <v>728</v>
      </c>
      <c r="D122" t="s">
        <v>729</v>
      </c>
      <c r="F122" t="s">
        <v>730</v>
      </c>
      <c r="G122" t="s">
        <v>731</v>
      </c>
      <c r="H122" t="s">
        <v>38</v>
      </c>
      <c r="I122" t="s">
        <v>732</v>
      </c>
      <c r="J122" t="s">
        <v>1</v>
      </c>
      <c r="K122" t="s">
        <v>38</v>
      </c>
      <c r="L122">
        <v>0</v>
      </c>
    </row>
    <row r="123" spans="1:12" x14ac:dyDescent="0.25">
      <c r="A123">
        <v>356</v>
      </c>
      <c r="B123" t="s">
        <v>733</v>
      </c>
      <c r="C123" t="s">
        <v>734</v>
      </c>
      <c r="D123" t="s">
        <v>735</v>
      </c>
      <c r="F123" t="s">
        <v>736</v>
      </c>
      <c r="G123" t="s">
        <v>737</v>
      </c>
      <c r="H123" t="s">
        <v>738</v>
      </c>
      <c r="I123" t="s">
        <v>739</v>
      </c>
      <c r="J123" t="s">
        <v>740</v>
      </c>
      <c r="K123" t="s">
        <v>38</v>
      </c>
      <c r="L1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698B-AEF7-493F-9AA9-4ECF8A959E10}">
  <dimension ref="A1:A7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t="s">
        <v>749</v>
      </c>
    </row>
    <row r="2" spans="1:1" x14ac:dyDescent="0.25">
      <c r="A2" s="27">
        <v>45824</v>
      </c>
    </row>
    <row r="3" spans="1:1" x14ac:dyDescent="0.25">
      <c r="A3" s="27">
        <v>45825</v>
      </c>
    </row>
    <row r="4" spans="1:1" x14ac:dyDescent="0.25">
      <c r="A4" s="27">
        <v>45826</v>
      </c>
    </row>
    <row r="5" spans="1:1" x14ac:dyDescent="0.25">
      <c r="A5" s="27">
        <v>45827</v>
      </c>
    </row>
    <row r="6" spans="1:1" x14ac:dyDescent="0.25">
      <c r="A6" s="27">
        <v>45828</v>
      </c>
    </row>
    <row r="7" spans="1:1" x14ac:dyDescent="0.25">
      <c r="A7" s="27">
        <v>49481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2AF2-32B6-4B0B-B33F-E97F174F6DC4}">
  <dimension ref="A1:V118"/>
  <sheetViews>
    <sheetView tabSelected="1" zoomScale="130" zoomScaleNormal="130" workbookViewId="0">
      <selection activeCell="E25" sqref="E25"/>
    </sheetView>
  </sheetViews>
  <sheetFormatPr defaultRowHeight="15" x14ac:dyDescent="0.25"/>
  <cols>
    <col min="2" max="2" width="17.7109375" customWidth="1"/>
    <col min="3" max="4" width="9.42578125" customWidth="1"/>
    <col min="5" max="5" width="16.5703125" customWidth="1"/>
    <col min="7" max="7" width="12.28515625" customWidth="1"/>
    <col min="9" max="9" width="23.7109375" customWidth="1"/>
    <col min="10" max="10" width="23" customWidth="1"/>
    <col min="11" max="11" width="19.28515625" customWidth="1"/>
    <col min="12" max="12" width="16" customWidth="1"/>
    <col min="13" max="13" width="9.140625" customWidth="1"/>
    <col min="14" max="14" width="26.7109375" customWidth="1"/>
    <col min="15" max="15" width="19.5703125" customWidth="1"/>
    <col min="17" max="17" width="24.7109375" customWidth="1"/>
  </cols>
  <sheetData>
    <row r="1" spans="2:22" x14ac:dyDescent="0.25">
      <c r="B1" s="1" t="s">
        <v>6</v>
      </c>
      <c r="C1" s="1"/>
      <c r="F1" s="1" t="s">
        <v>7</v>
      </c>
      <c r="G1" s="1"/>
      <c r="K1" s="1" t="s">
        <v>9</v>
      </c>
      <c r="L1" s="1"/>
      <c r="O1" s="4" t="s">
        <v>13</v>
      </c>
      <c r="P1" s="4" t="s">
        <v>14</v>
      </c>
      <c r="R1" s="4" t="s">
        <v>17</v>
      </c>
      <c r="S1" s="4" t="s">
        <v>5</v>
      </c>
      <c r="T1" s="4" t="s">
        <v>18</v>
      </c>
      <c r="U1" s="4" t="s">
        <v>19</v>
      </c>
      <c r="V1" s="4" t="s">
        <v>20</v>
      </c>
    </row>
    <row r="2" spans="2:22" x14ac:dyDescent="0.25">
      <c r="B2" s="7" t="s">
        <v>4</v>
      </c>
      <c r="C2" s="8" t="s">
        <v>3</v>
      </c>
      <c r="D2" s="9" t="s">
        <v>5</v>
      </c>
      <c r="F2" s="2" t="s">
        <v>3</v>
      </c>
      <c r="G2" s="2" t="s">
        <v>8</v>
      </c>
      <c r="L2" t="s">
        <v>12</v>
      </c>
      <c r="O2" s="3">
        <v>0.1</v>
      </c>
      <c r="P2" s="3">
        <v>0.2</v>
      </c>
      <c r="R2">
        <f>O6+P6</f>
        <v>431.79999999999995</v>
      </c>
      <c r="S2">
        <f>O6*O2</f>
        <v>22.86</v>
      </c>
      <c r="T2">
        <f>POWER(12,2)</f>
        <v>144</v>
      </c>
      <c r="U2">
        <f>SQRT(T2)</f>
        <v>12</v>
      </c>
    </row>
    <row r="3" spans="2:22" x14ac:dyDescent="0.25">
      <c r="B3" s="10">
        <v>1</v>
      </c>
      <c r="C3" s="11">
        <v>137</v>
      </c>
      <c r="D3" s="12">
        <f>B3*C3</f>
        <v>137</v>
      </c>
      <c r="E3" s="3">
        <v>0.1</v>
      </c>
      <c r="F3">
        <v>708</v>
      </c>
      <c r="G3">
        <v>152</v>
      </c>
      <c r="H3">
        <f t="shared" ref="H3:I9" si="0">F3*$E$3</f>
        <v>70.8</v>
      </c>
      <c r="I3">
        <f t="shared" si="0"/>
        <v>15.200000000000001</v>
      </c>
      <c r="K3" t="s">
        <v>10</v>
      </c>
      <c r="L3">
        <v>254</v>
      </c>
      <c r="R3">
        <f>SUM(O6:O7)</f>
        <v>656.1</v>
      </c>
      <c r="S3">
        <f>PRODUCT(O6,O2)</f>
        <v>22.86</v>
      </c>
      <c r="T3">
        <f>12^2</f>
        <v>144</v>
      </c>
      <c r="U3">
        <f>T3^(1/2)</f>
        <v>12</v>
      </c>
      <c r="V3">
        <f>R3^(1/3)</f>
        <v>8.6894044614506676</v>
      </c>
    </row>
    <row r="4" spans="2:22" x14ac:dyDescent="0.25">
      <c r="B4" s="13">
        <v>2</v>
      </c>
      <c r="C4" s="14">
        <v>54</v>
      </c>
      <c r="D4" s="15">
        <f t="shared" ref="D4:D7" si="1">B4*C4</f>
        <v>108</v>
      </c>
      <c r="F4" s="19">
        <v>790</v>
      </c>
      <c r="G4">
        <v>254</v>
      </c>
      <c r="H4">
        <f t="shared" si="0"/>
        <v>79</v>
      </c>
      <c r="I4">
        <f t="shared" si="0"/>
        <v>25.400000000000002</v>
      </c>
      <c r="K4" t="s">
        <v>11</v>
      </c>
      <c r="L4">
        <v>475</v>
      </c>
    </row>
    <row r="5" spans="2:22" x14ac:dyDescent="0.25">
      <c r="B5" s="10">
        <v>3</v>
      </c>
      <c r="C5" s="11">
        <v>55</v>
      </c>
      <c r="D5" s="12">
        <f>B5*C5</f>
        <v>165</v>
      </c>
      <c r="F5">
        <v>552</v>
      </c>
      <c r="G5">
        <v>356</v>
      </c>
      <c r="H5">
        <f t="shared" si="0"/>
        <v>55.2</v>
      </c>
      <c r="I5">
        <f t="shared" si="0"/>
        <v>35.6</v>
      </c>
      <c r="O5" t="s">
        <v>15</v>
      </c>
      <c r="P5" t="s">
        <v>16</v>
      </c>
    </row>
    <row r="6" spans="2:22" x14ac:dyDescent="0.25">
      <c r="B6" s="13">
        <v>4</v>
      </c>
      <c r="C6" s="16">
        <v>139</v>
      </c>
      <c r="D6" s="17">
        <f>B6*C6</f>
        <v>556</v>
      </c>
      <c r="F6">
        <v>186</v>
      </c>
      <c r="G6">
        <v>458</v>
      </c>
      <c r="H6">
        <f t="shared" si="0"/>
        <v>18.600000000000001</v>
      </c>
      <c r="I6">
        <f t="shared" si="0"/>
        <v>45.800000000000004</v>
      </c>
      <c r="N6" t="s">
        <v>10</v>
      </c>
      <c r="O6">
        <f>$L3-$L3*O$2</f>
        <v>228.6</v>
      </c>
      <c r="P6">
        <f>$L3-$L3*P$2</f>
        <v>203.2</v>
      </c>
    </row>
    <row r="7" spans="2:22" x14ac:dyDescent="0.25">
      <c r="B7" s="5">
        <v>5</v>
      </c>
      <c r="C7" s="18">
        <v>127</v>
      </c>
      <c r="D7" s="6">
        <f t="shared" si="1"/>
        <v>635</v>
      </c>
      <c r="F7">
        <v>350</v>
      </c>
      <c r="G7">
        <v>560</v>
      </c>
      <c r="H7">
        <f t="shared" si="0"/>
        <v>35</v>
      </c>
      <c r="I7">
        <f t="shared" si="0"/>
        <v>56</v>
      </c>
      <c r="N7" t="s">
        <v>11</v>
      </c>
      <c r="O7">
        <f>$L4-$L4*O$2</f>
        <v>427.5</v>
      </c>
      <c r="P7">
        <f>$L4-$L4*P$2</f>
        <v>380</v>
      </c>
    </row>
    <row r="8" spans="2:22" x14ac:dyDescent="0.25">
      <c r="F8">
        <v>683</v>
      </c>
      <c r="G8">
        <v>662</v>
      </c>
      <c r="H8">
        <f t="shared" si="0"/>
        <v>68.3</v>
      </c>
      <c r="I8">
        <f t="shared" si="0"/>
        <v>66.2</v>
      </c>
    </row>
    <row r="9" spans="2:22" x14ac:dyDescent="0.25">
      <c r="F9">
        <v>186</v>
      </c>
      <c r="G9">
        <v>764</v>
      </c>
      <c r="H9">
        <f t="shared" si="0"/>
        <v>18.600000000000001</v>
      </c>
      <c r="I9">
        <f t="shared" si="0"/>
        <v>76.400000000000006</v>
      </c>
    </row>
    <row r="10" spans="2:22" x14ac:dyDescent="0.25">
      <c r="F10">
        <v>769</v>
      </c>
      <c r="G10">
        <v>866</v>
      </c>
      <c r="H10">
        <f t="shared" ref="H10:I14" si="2">F10*$E$3</f>
        <v>76.900000000000006</v>
      </c>
      <c r="I10">
        <f t="shared" si="2"/>
        <v>86.600000000000009</v>
      </c>
    </row>
    <row r="11" spans="2:22" x14ac:dyDescent="0.25">
      <c r="F11">
        <v>230</v>
      </c>
      <c r="G11">
        <v>968</v>
      </c>
      <c r="H11">
        <f t="shared" si="2"/>
        <v>23</v>
      </c>
      <c r="I11">
        <f t="shared" si="2"/>
        <v>96.800000000000011</v>
      </c>
    </row>
    <row r="12" spans="2:22" x14ac:dyDescent="0.25">
      <c r="F12">
        <v>188</v>
      </c>
      <c r="G12">
        <v>1070</v>
      </c>
      <c r="H12">
        <f t="shared" si="2"/>
        <v>18.8</v>
      </c>
      <c r="I12">
        <f t="shared" si="2"/>
        <v>107</v>
      </c>
    </row>
    <row r="13" spans="2:22" x14ac:dyDescent="0.25">
      <c r="F13">
        <v>400</v>
      </c>
      <c r="G13">
        <v>1172</v>
      </c>
      <c r="H13">
        <f t="shared" si="2"/>
        <v>40</v>
      </c>
      <c r="I13">
        <f t="shared" si="2"/>
        <v>117.2</v>
      </c>
    </row>
    <row r="14" spans="2:22" x14ac:dyDescent="0.25">
      <c r="F14">
        <v>401</v>
      </c>
      <c r="G14">
        <v>1274</v>
      </c>
      <c r="H14">
        <f t="shared" si="2"/>
        <v>40.1</v>
      </c>
      <c r="I14">
        <f t="shared" si="2"/>
        <v>127.4</v>
      </c>
    </row>
    <row r="16" spans="2:22" x14ac:dyDescent="0.25">
      <c r="Q16" t="s">
        <v>741</v>
      </c>
      <c r="R16" t="s">
        <v>742</v>
      </c>
    </row>
    <row r="17" spans="3:17" x14ac:dyDescent="0.25">
      <c r="Q17" t="s">
        <v>743</v>
      </c>
    </row>
    <row r="21" spans="3:17" x14ac:dyDescent="0.25">
      <c r="C21" s="20"/>
    </row>
    <row r="24" spans="3:17" x14ac:dyDescent="0.25">
      <c r="C24" s="8" t="s">
        <v>4</v>
      </c>
      <c r="D24" s="8" t="s">
        <v>3</v>
      </c>
      <c r="E24" t="s">
        <v>792</v>
      </c>
      <c r="H24">
        <v>35</v>
      </c>
      <c r="I24">
        <f>SUM(age)</f>
        <v>206</v>
      </c>
    </row>
    <row r="25" spans="3:17" x14ac:dyDescent="0.25">
      <c r="C25" s="41">
        <v>1</v>
      </c>
      <c r="D25" s="21">
        <v>137</v>
      </c>
      <c r="E25">
        <f>C25*D25</f>
        <v>137</v>
      </c>
      <c r="H25">
        <v>23</v>
      </c>
    </row>
    <row r="26" spans="3:17" x14ac:dyDescent="0.25">
      <c r="C26" s="42">
        <v>2</v>
      </c>
      <c r="D26" s="22">
        <v>54</v>
      </c>
      <c r="E26">
        <f t="shared" ref="E26:E29" si="3">C26*D26</f>
        <v>108</v>
      </c>
      <c r="H26">
        <v>44</v>
      </c>
    </row>
    <row r="27" spans="3:17" x14ac:dyDescent="0.25">
      <c r="C27" s="41">
        <v>3</v>
      </c>
      <c r="D27" s="21">
        <v>55</v>
      </c>
      <c r="H27">
        <v>38</v>
      </c>
    </row>
    <row r="28" spans="3:17" x14ac:dyDescent="0.25">
      <c r="C28" s="42">
        <v>4</v>
      </c>
      <c r="D28" s="23">
        <v>139</v>
      </c>
      <c r="E28">
        <f t="shared" si="3"/>
        <v>556</v>
      </c>
      <c r="H28">
        <v>26</v>
      </c>
    </row>
    <row r="29" spans="3:17" x14ac:dyDescent="0.25">
      <c r="C29" s="43">
        <v>5</v>
      </c>
      <c r="D29" s="24">
        <v>127</v>
      </c>
      <c r="E29">
        <f t="shared" si="3"/>
        <v>635</v>
      </c>
      <c r="H29">
        <v>40</v>
      </c>
    </row>
    <row r="30" spans="3:17" x14ac:dyDescent="0.25">
      <c r="E30">
        <f>SUM(E25:E29)</f>
        <v>1436</v>
      </c>
    </row>
    <row r="33" spans="5:17" x14ac:dyDescent="0.25">
      <c r="H33" s="1" t="s">
        <v>750</v>
      </c>
    </row>
    <row r="35" spans="5:17" x14ac:dyDescent="0.25">
      <c r="G35">
        <v>1</v>
      </c>
      <c r="H35" t="str" cm="1">
        <f t="array" ref="H35:H41">ROMAN(G35:G41)</f>
        <v>I</v>
      </c>
      <c r="J35" t="s">
        <v>744</v>
      </c>
      <c r="L35" s="29" t="s">
        <v>749</v>
      </c>
      <c r="N35" s="26">
        <v>45673</v>
      </c>
    </row>
    <row r="36" spans="5:17" x14ac:dyDescent="0.25">
      <c r="G36">
        <v>2</v>
      </c>
      <c r="H36" t="str">
        <v>II</v>
      </c>
      <c r="J36" t="s">
        <v>745</v>
      </c>
      <c r="L36" s="30" t="s">
        <v>747</v>
      </c>
    </row>
    <row r="37" spans="5:17" x14ac:dyDescent="0.25">
      <c r="G37">
        <v>3</v>
      </c>
      <c r="H37" t="str">
        <v>III</v>
      </c>
      <c r="J37" t="s">
        <v>746</v>
      </c>
      <c r="L37" s="31" t="s">
        <v>751</v>
      </c>
      <c r="N37" s="27">
        <v>45885</v>
      </c>
      <c r="O37" t="s">
        <v>748</v>
      </c>
      <c r="Q37" s="28">
        <v>45885</v>
      </c>
    </row>
    <row r="38" spans="5:17" x14ac:dyDescent="0.25">
      <c r="G38">
        <v>4</v>
      </c>
      <c r="H38" t="str">
        <v>IV</v>
      </c>
      <c r="L38" s="30" t="s">
        <v>752</v>
      </c>
      <c r="N38" s="27">
        <v>45886</v>
      </c>
      <c r="O38" t="s">
        <v>756</v>
      </c>
      <c r="Q38" s="33">
        <v>45886</v>
      </c>
    </row>
    <row r="39" spans="5:17" x14ac:dyDescent="0.25">
      <c r="G39">
        <v>5</v>
      </c>
      <c r="H39" t="str">
        <v>V</v>
      </c>
      <c r="L39" s="31" t="s">
        <v>753</v>
      </c>
      <c r="N39" s="27">
        <v>45887</v>
      </c>
      <c r="O39" t="s">
        <v>757</v>
      </c>
      <c r="Q39" s="34">
        <v>45887</v>
      </c>
    </row>
    <row r="40" spans="5:17" x14ac:dyDescent="0.25">
      <c r="G40">
        <v>6</v>
      </c>
      <c r="H40" t="str">
        <v>VI</v>
      </c>
      <c r="L40" s="30" t="s">
        <v>754</v>
      </c>
      <c r="N40" s="27">
        <v>45888</v>
      </c>
      <c r="O40" t="s">
        <v>758</v>
      </c>
      <c r="Q40" s="35">
        <v>45888</v>
      </c>
    </row>
    <row r="41" spans="5:17" x14ac:dyDescent="0.25">
      <c r="G41">
        <v>7</v>
      </c>
      <c r="H41" t="str">
        <v>VII</v>
      </c>
      <c r="L41" s="32" t="s">
        <v>755</v>
      </c>
      <c r="N41" s="27">
        <v>45889</v>
      </c>
      <c r="O41" t="s">
        <v>759</v>
      </c>
      <c r="Q41" s="36">
        <v>45889</v>
      </c>
    </row>
    <row r="42" spans="5:17" x14ac:dyDescent="0.25">
      <c r="N42" s="27"/>
    </row>
    <row r="45" spans="5:17" x14ac:dyDescent="0.25">
      <c r="E45" t="s">
        <v>760</v>
      </c>
      <c r="G45" t="s">
        <v>765</v>
      </c>
      <c r="H45" t="s">
        <v>766</v>
      </c>
      <c r="I45" t="s">
        <v>775</v>
      </c>
      <c r="J45" t="s">
        <v>3</v>
      </c>
    </row>
    <row r="46" spans="5:17" x14ac:dyDescent="0.25">
      <c r="E46" t="s">
        <v>761</v>
      </c>
      <c r="G46">
        <v>1</v>
      </c>
      <c r="H46" t="s">
        <v>767</v>
      </c>
      <c r="I46">
        <v>991643430</v>
      </c>
      <c r="J46">
        <v>10</v>
      </c>
    </row>
    <row r="47" spans="5:17" x14ac:dyDescent="0.25">
      <c r="E47" t="s">
        <v>762</v>
      </c>
      <c r="G47">
        <v>2</v>
      </c>
      <c r="H47" t="s">
        <v>768</v>
      </c>
      <c r="I47">
        <v>830593225</v>
      </c>
      <c r="J47">
        <v>11</v>
      </c>
    </row>
    <row r="48" spans="5:17" x14ac:dyDescent="0.25">
      <c r="E48" t="s">
        <v>763</v>
      </c>
      <c r="G48">
        <v>3</v>
      </c>
      <c r="H48" t="s">
        <v>769</v>
      </c>
      <c r="I48">
        <v>982569696</v>
      </c>
      <c r="J48">
        <v>12</v>
      </c>
    </row>
    <row r="49" spans="5:11" x14ac:dyDescent="0.25">
      <c r="E49" t="s">
        <v>764</v>
      </c>
      <c r="G49">
        <v>4</v>
      </c>
      <c r="H49" t="s">
        <v>770</v>
      </c>
      <c r="I49">
        <v>824099304</v>
      </c>
      <c r="J49">
        <v>13</v>
      </c>
    </row>
    <row r="50" spans="5:11" x14ac:dyDescent="0.25">
      <c r="G50">
        <v>5</v>
      </c>
      <c r="H50" t="s">
        <v>771</v>
      </c>
      <c r="I50">
        <v>971216632</v>
      </c>
      <c r="J50">
        <v>14</v>
      </c>
    </row>
    <row r="51" spans="5:11" x14ac:dyDescent="0.25">
      <c r="G51">
        <v>6</v>
      </c>
      <c r="H51" t="s">
        <v>772</v>
      </c>
      <c r="I51">
        <v>904416560</v>
      </c>
      <c r="J51">
        <v>15</v>
      </c>
    </row>
    <row r="52" spans="5:11" x14ac:dyDescent="0.25">
      <c r="G52">
        <v>7</v>
      </c>
      <c r="H52" t="s">
        <v>773</v>
      </c>
      <c r="I52">
        <v>921440020</v>
      </c>
      <c r="J52">
        <v>16</v>
      </c>
    </row>
    <row r="53" spans="5:11" x14ac:dyDescent="0.25">
      <c r="G53">
        <v>8</v>
      </c>
      <c r="H53" t="s">
        <v>774</v>
      </c>
      <c r="I53">
        <v>877665350</v>
      </c>
      <c r="J53">
        <v>17</v>
      </c>
    </row>
    <row r="55" spans="5:11" x14ac:dyDescent="0.25">
      <c r="G55" s="25">
        <v>1</v>
      </c>
      <c r="I55" s="25" t="s">
        <v>776</v>
      </c>
    </row>
    <row r="56" spans="5:11" x14ac:dyDescent="0.25">
      <c r="G56" s="25">
        <v>2</v>
      </c>
      <c r="I56" s="25" t="s">
        <v>777</v>
      </c>
    </row>
    <row r="57" spans="5:11" x14ac:dyDescent="0.25">
      <c r="G57" s="25">
        <v>3</v>
      </c>
      <c r="I57" s="25"/>
    </row>
    <row r="58" spans="5:11" x14ac:dyDescent="0.25">
      <c r="G58" s="25">
        <v>4</v>
      </c>
      <c r="I58" s="25"/>
    </row>
    <row r="59" spans="5:11" x14ac:dyDescent="0.25">
      <c r="G59" s="25">
        <v>5</v>
      </c>
      <c r="I59" s="25"/>
    </row>
    <row r="63" spans="5:11" x14ac:dyDescent="0.25">
      <c r="G63" s="1" t="s">
        <v>765</v>
      </c>
      <c r="H63" s="1" t="s">
        <v>766</v>
      </c>
      <c r="I63" s="1" t="s">
        <v>3</v>
      </c>
      <c r="J63" s="1" t="s">
        <v>4</v>
      </c>
      <c r="K63" s="1" t="s">
        <v>778</v>
      </c>
    </row>
    <row r="64" spans="5:11" x14ac:dyDescent="0.25">
      <c r="G64">
        <v>1</v>
      </c>
      <c r="H64" t="s">
        <v>767</v>
      </c>
      <c r="I64" s="37">
        <v>669</v>
      </c>
      <c r="J64" s="25">
        <v>799</v>
      </c>
      <c r="K64" s="38">
        <f>I64*J64</f>
        <v>534531</v>
      </c>
    </row>
    <row r="65" spans="1:11" x14ac:dyDescent="0.25">
      <c r="G65">
        <v>2</v>
      </c>
      <c r="H65" t="s">
        <v>768</v>
      </c>
      <c r="I65" s="37">
        <v>845</v>
      </c>
      <c r="J65" s="25">
        <v>800</v>
      </c>
      <c r="K65" s="38">
        <f t="shared" ref="K65:K71" si="4">I65*J65</f>
        <v>676000</v>
      </c>
    </row>
    <row r="66" spans="1:11" x14ac:dyDescent="0.25">
      <c r="G66">
        <v>3</v>
      </c>
      <c r="H66" t="s">
        <v>769</v>
      </c>
      <c r="I66" s="37">
        <v>743</v>
      </c>
      <c r="J66" s="25">
        <v>801</v>
      </c>
      <c r="K66" s="38">
        <f t="shared" si="4"/>
        <v>595143</v>
      </c>
    </row>
    <row r="67" spans="1:11" x14ac:dyDescent="0.25">
      <c r="G67">
        <v>4</v>
      </c>
      <c r="H67" t="s">
        <v>770</v>
      </c>
      <c r="I67" s="37">
        <v>760</v>
      </c>
      <c r="J67" s="25">
        <v>802</v>
      </c>
      <c r="K67" s="38">
        <f t="shared" si="4"/>
        <v>609520</v>
      </c>
    </row>
    <row r="68" spans="1:11" x14ac:dyDescent="0.25">
      <c r="G68">
        <v>5</v>
      </c>
      <c r="H68" t="s">
        <v>771</v>
      </c>
      <c r="I68" s="37">
        <v>479</v>
      </c>
      <c r="J68" s="25">
        <v>803</v>
      </c>
      <c r="K68" s="38">
        <f t="shared" si="4"/>
        <v>384637</v>
      </c>
    </row>
    <row r="69" spans="1:11" x14ac:dyDescent="0.25">
      <c r="G69">
        <v>6</v>
      </c>
      <c r="H69" t="s">
        <v>772</v>
      </c>
      <c r="I69" s="37">
        <v>794</v>
      </c>
      <c r="J69" s="25">
        <v>804</v>
      </c>
      <c r="K69" s="38">
        <f t="shared" si="4"/>
        <v>638376</v>
      </c>
    </row>
    <row r="70" spans="1:11" x14ac:dyDescent="0.25">
      <c r="G70">
        <v>7</v>
      </c>
      <c r="H70" t="s">
        <v>773</v>
      </c>
      <c r="I70" s="37">
        <v>817</v>
      </c>
      <c r="J70" s="25">
        <v>805</v>
      </c>
      <c r="K70" s="38">
        <f t="shared" si="4"/>
        <v>657685</v>
      </c>
    </row>
    <row r="71" spans="1:11" x14ac:dyDescent="0.25">
      <c r="G71">
        <v>8</v>
      </c>
      <c r="H71" t="s">
        <v>774</v>
      </c>
      <c r="I71" s="37">
        <v>702</v>
      </c>
      <c r="J71" s="25">
        <v>806</v>
      </c>
      <c r="K71" s="38">
        <f t="shared" si="4"/>
        <v>565812</v>
      </c>
    </row>
    <row r="75" spans="1:11" x14ac:dyDescent="0.25">
      <c r="E75" s="1" t="s">
        <v>784</v>
      </c>
    </row>
    <row r="76" spans="1:11" x14ac:dyDescent="0.25">
      <c r="B76" t="s">
        <v>779</v>
      </c>
      <c r="F76" t="s">
        <v>785</v>
      </c>
    </row>
    <row r="77" spans="1:11" x14ac:dyDescent="0.25">
      <c r="A77" t="s">
        <v>781</v>
      </c>
      <c r="B77" t="s">
        <v>780</v>
      </c>
      <c r="D77">
        <v>708</v>
      </c>
      <c r="E77">
        <v>152</v>
      </c>
      <c r="F77" s="39">
        <f>(D77+E77)/2000</f>
        <v>0.43</v>
      </c>
    </row>
    <row r="78" spans="1:11" x14ac:dyDescent="0.25">
      <c r="A78" t="s">
        <v>782</v>
      </c>
      <c r="B78" t="s">
        <v>783</v>
      </c>
      <c r="D78">
        <v>708</v>
      </c>
      <c r="E78">
        <v>254</v>
      </c>
      <c r="F78" s="39">
        <f t="shared" ref="F78:F86" si="5">(D78+E78)/2000</f>
        <v>0.48099999999999998</v>
      </c>
    </row>
    <row r="79" spans="1:11" x14ac:dyDescent="0.25">
      <c r="A79" t="s">
        <v>786</v>
      </c>
      <c r="B79" t="s">
        <v>787</v>
      </c>
      <c r="D79">
        <v>708</v>
      </c>
      <c r="E79">
        <v>356</v>
      </c>
      <c r="F79" s="39">
        <f t="shared" si="5"/>
        <v>0.53200000000000003</v>
      </c>
    </row>
    <row r="80" spans="1:11" x14ac:dyDescent="0.25">
      <c r="D80">
        <v>708</v>
      </c>
      <c r="E80">
        <v>458</v>
      </c>
      <c r="F80" s="39">
        <f t="shared" si="5"/>
        <v>0.58299999999999996</v>
      </c>
    </row>
    <row r="81" spans="4:8" x14ac:dyDescent="0.25">
      <c r="D81">
        <v>708</v>
      </c>
      <c r="E81">
        <v>560</v>
      </c>
      <c r="F81" s="39">
        <f t="shared" si="5"/>
        <v>0.63400000000000001</v>
      </c>
    </row>
    <row r="82" spans="4:8" x14ac:dyDescent="0.25">
      <c r="D82">
        <v>708</v>
      </c>
      <c r="E82">
        <v>662</v>
      </c>
      <c r="F82" s="39">
        <f t="shared" si="5"/>
        <v>0.68500000000000005</v>
      </c>
    </row>
    <row r="83" spans="4:8" x14ac:dyDescent="0.25">
      <c r="D83">
        <v>708</v>
      </c>
      <c r="E83">
        <v>764</v>
      </c>
      <c r="F83" s="39">
        <f t="shared" si="5"/>
        <v>0.73599999999999999</v>
      </c>
    </row>
    <row r="84" spans="4:8" x14ac:dyDescent="0.25">
      <c r="D84">
        <v>708</v>
      </c>
      <c r="E84">
        <v>866</v>
      </c>
      <c r="F84" s="39">
        <f t="shared" si="5"/>
        <v>0.78700000000000003</v>
      </c>
    </row>
    <row r="85" spans="4:8" x14ac:dyDescent="0.25">
      <c r="D85">
        <v>708</v>
      </c>
      <c r="E85">
        <v>968</v>
      </c>
      <c r="F85" s="39">
        <f t="shared" si="5"/>
        <v>0.83799999999999997</v>
      </c>
    </row>
    <row r="86" spans="4:8" x14ac:dyDescent="0.25">
      <c r="D86">
        <v>188</v>
      </c>
      <c r="E86">
        <v>450</v>
      </c>
      <c r="F86" s="39">
        <f t="shared" si="5"/>
        <v>0.31900000000000001</v>
      </c>
    </row>
    <row r="90" spans="4:8" x14ac:dyDescent="0.25">
      <c r="E90" s="1" t="s">
        <v>783</v>
      </c>
    </row>
    <row r="91" spans="4:8" x14ac:dyDescent="0.25">
      <c r="H91" s="3">
        <v>0.2</v>
      </c>
    </row>
    <row r="92" spans="4:8" x14ac:dyDescent="0.25">
      <c r="D92">
        <v>708</v>
      </c>
      <c r="E92">
        <v>152</v>
      </c>
      <c r="F92">
        <f>D92*$H$91</f>
        <v>141.6</v>
      </c>
      <c r="G92">
        <f>E92*$H$91</f>
        <v>30.400000000000002</v>
      </c>
    </row>
    <row r="93" spans="4:8" x14ac:dyDescent="0.25">
      <c r="D93">
        <v>708</v>
      </c>
      <c r="E93">
        <v>254</v>
      </c>
      <c r="F93">
        <f t="shared" ref="F93:G101" si="6">D93*$H$91</f>
        <v>141.6</v>
      </c>
      <c r="G93">
        <f t="shared" si="6"/>
        <v>50.800000000000004</v>
      </c>
    </row>
    <row r="94" spans="4:8" x14ac:dyDescent="0.25">
      <c r="D94">
        <v>708</v>
      </c>
      <c r="E94">
        <v>356</v>
      </c>
      <c r="F94">
        <f t="shared" si="6"/>
        <v>141.6</v>
      </c>
      <c r="G94">
        <f t="shared" si="6"/>
        <v>71.2</v>
      </c>
    </row>
    <row r="95" spans="4:8" x14ac:dyDescent="0.25">
      <c r="D95">
        <v>708</v>
      </c>
      <c r="E95">
        <v>458</v>
      </c>
      <c r="F95">
        <f t="shared" si="6"/>
        <v>141.6</v>
      </c>
      <c r="G95">
        <f t="shared" si="6"/>
        <v>91.600000000000009</v>
      </c>
    </row>
    <row r="96" spans="4:8" x14ac:dyDescent="0.25">
      <c r="D96">
        <v>708</v>
      </c>
      <c r="E96">
        <v>560</v>
      </c>
      <c r="F96">
        <f t="shared" si="6"/>
        <v>141.6</v>
      </c>
      <c r="G96">
        <f t="shared" si="6"/>
        <v>112</v>
      </c>
    </row>
    <row r="97" spans="4:9" x14ac:dyDescent="0.25">
      <c r="D97">
        <v>708</v>
      </c>
      <c r="E97">
        <v>662</v>
      </c>
      <c r="F97">
        <f t="shared" si="6"/>
        <v>141.6</v>
      </c>
      <c r="G97">
        <f>E97*$H$91</f>
        <v>132.4</v>
      </c>
    </row>
    <row r="98" spans="4:9" x14ac:dyDescent="0.25">
      <c r="D98">
        <v>708</v>
      </c>
      <c r="E98">
        <v>764</v>
      </c>
      <c r="F98">
        <f t="shared" si="6"/>
        <v>141.6</v>
      </c>
      <c r="G98">
        <f t="shared" si="6"/>
        <v>152.80000000000001</v>
      </c>
    </row>
    <row r="99" spans="4:9" x14ac:dyDescent="0.25">
      <c r="D99">
        <v>708</v>
      </c>
      <c r="E99">
        <v>866</v>
      </c>
      <c r="F99">
        <f t="shared" si="6"/>
        <v>141.6</v>
      </c>
      <c r="G99">
        <f t="shared" si="6"/>
        <v>173.20000000000002</v>
      </c>
    </row>
    <row r="100" spans="4:9" x14ac:dyDescent="0.25">
      <c r="D100">
        <v>708</v>
      </c>
      <c r="E100">
        <v>968</v>
      </c>
      <c r="F100">
        <f t="shared" si="6"/>
        <v>141.6</v>
      </c>
      <c r="G100">
        <f t="shared" si="6"/>
        <v>193.60000000000002</v>
      </c>
    </row>
    <row r="101" spans="4:9" x14ac:dyDescent="0.25">
      <c r="D101">
        <v>188</v>
      </c>
      <c r="E101">
        <v>450</v>
      </c>
      <c r="F101">
        <f t="shared" si="6"/>
        <v>37.6</v>
      </c>
      <c r="G101">
        <f t="shared" si="6"/>
        <v>90</v>
      </c>
    </row>
    <row r="105" spans="4:9" x14ac:dyDescent="0.25">
      <c r="D105" t="s">
        <v>787</v>
      </c>
    </row>
    <row r="107" spans="4:9" x14ac:dyDescent="0.25">
      <c r="D107" s="40" t="s">
        <v>766</v>
      </c>
      <c r="E107" s="40" t="s">
        <v>791</v>
      </c>
      <c r="H107" t="s">
        <v>13</v>
      </c>
      <c r="I107" t="s">
        <v>14</v>
      </c>
    </row>
    <row r="108" spans="4:9" x14ac:dyDescent="0.25">
      <c r="D108" t="s">
        <v>788</v>
      </c>
      <c r="E108">
        <v>45200</v>
      </c>
      <c r="H108" s="3">
        <v>0.15</v>
      </c>
      <c r="I108" s="3">
        <v>0.2</v>
      </c>
    </row>
    <row r="109" spans="4:9" x14ac:dyDescent="0.25">
      <c r="D109" t="s">
        <v>789</v>
      </c>
      <c r="E109">
        <v>54000</v>
      </c>
    </row>
    <row r="110" spans="4:9" x14ac:dyDescent="0.25">
      <c r="D110" t="s">
        <v>790</v>
      </c>
      <c r="E110">
        <v>63250</v>
      </c>
    </row>
    <row r="115" spans="4:6" x14ac:dyDescent="0.25">
      <c r="D115" s="40" t="s">
        <v>766</v>
      </c>
      <c r="E115" t="s">
        <v>13</v>
      </c>
      <c r="F115" t="s">
        <v>14</v>
      </c>
    </row>
    <row r="116" spans="4:6" x14ac:dyDescent="0.25">
      <c r="D116" t="s">
        <v>788</v>
      </c>
      <c r="E116">
        <f>$E108-$E108*H$108</f>
        <v>38420</v>
      </c>
      <c r="F116">
        <f>$E108-$E108*I$108</f>
        <v>36160</v>
      </c>
    </row>
    <row r="117" spans="4:6" x14ac:dyDescent="0.25">
      <c r="D117" t="s">
        <v>789</v>
      </c>
      <c r="E117">
        <f t="shared" ref="E117:F118" si="7">$E109-$E109*H$108</f>
        <v>45900</v>
      </c>
      <c r="F117">
        <f t="shared" si="7"/>
        <v>43200</v>
      </c>
    </row>
    <row r="118" spans="4:6" x14ac:dyDescent="0.25">
      <c r="D118" t="s">
        <v>790</v>
      </c>
      <c r="E118">
        <f t="shared" si="7"/>
        <v>53762.5</v>
      </c>
      <c r="F118">
        <f t="shared" si="7"/>
        <v>50600</v>
      </c>
    </row>
  </sheetData>
  <phoneticPr fontId="4" type="noConversion"/>
  <pageMargins left="0.7" right="0.7" top="0.75" bottom="0.75" header="0.3" footer="0.3"/>
  <pageSetup orientation="portrait" r:id="rId1"/>
  <ignoredErrors>
    <ignoredError sqref="E30" evalError="1"/>
    <ignoredError sqref="I55:I5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325F-BBAF-4587-94A0-93B75F52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Table3</vt:lpstr>
      <vt:lpstr>basic_excel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vijay singh</cp:lastModifiedBy>
  <dcterms:created xsi:type="dcterms:W3CDTF">2025-06-03T01:42:40Z</dcterms:created>
  <dcterms:modified xsi:type="dcterms:W3CDTF">2025-06-16T18:36:45Z</dcterms:modified>
</cp:coreProperties>
</file>