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pl\Downloads\cetpa\excel\"/>
    </mc:Choice>
  </mc:AlternateContent>
  <xr:revisionPtr revIDLastSave="0" documentId="13_ncr:1_{79D3EF3E-69D1-4D9E-8AAF-2CAA42DCF63F}" xr6:coauthVersionLast="47" xr6:coauthVersionMax="47" xr10:uidLastSave="{00000000-0000-0000-0000-000000000000}"/>
  <bookViews>
    <workbookView xWindow="-120" yWindow="-120" windowWidth="15600" windowHeight="11160" activeTab="4" xr2:uid="{00000000-000D-0000-FFFF-FFFF00000000}"/>
  </bookViews>
  <sheets>
    <sheet name="Full" sheetId="1" r:id="rId1"/>
    <sheet name="Sheet2" sheetId="3" r:id="rId2"/>
    <sheet name="customers" sheetId="4" r:id="rId3"/>
    <sheet name="Sheet1" sheetId="2" r:id="rId4"/>
    <sheet name="Sheet3" sheetId="5" r:id="rId5"/>
  </sheets>
  <definedNames>
    <definedName name="_xlnm._FilterDatabase" localSheetId="0" hidden="1">Full!$A$1:$N$31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5" l="1"/>
  <c r="R30" i="5"/>
  <c r="R29" i="5"/>
  <c r="Q30" i="5"/>
  <c r="J31" i="5"/>
  <c r="J32" i="5"/>
  <c r="J33" i="5"/>
  <c r="J34" i="5"/>
  <c r="J35" i="5"/>
  <c r="J36" i="5"/>
  <c r="J37" i="5"/>
  <c r="J38" i="5"/>
  <c r="J39" i="5"/>
  <c r="J40" i="5"/>
  <c r="G32" i="5"/>
  <c r="G33" i="5"/>
  <c r="G34" i="5"/>
  <c r="G35" i="5"/>
  <c r="G36" i="5"/>
  <c r="G37" i="5"/>
  <c r="G31" i="5"/>
  <c r="J19" i="5"/>
  <c r="J20" i="5"/>
  <c r="J21" i="5"/>
  <c r="J22" i="5"/>
  <c r="J23" i="5"/>
  <c r="J24" i="5"/>
  <c r="J12" i="5"/>
  <c r="J13" i="5"/>
  <c r="J14" i="5"/>
  <c r="J15" i="5"/>
  <c r="J16" i="5"/>
  <c r="J11" i="5"/>
  <c r="D18" i="2"/>
  <c r="C18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D14" i="2"/>
  <c r="Q3" i="1"/>
  <c r="Q2" i="1"/>
  <c r="P61" i="1"/>
  <c r="R48" i="1"/>
  <c r="R49" i="1"/>
  <c r="R50" i="1"/>
  <c r="R51" i="1"/>
  <c r="R52" i="1"/>
  <c r="R53" i="1"/>
  <c r="R54" i="1"/>
  <c r="R47" i="1"/>
  <c r="R46" i="1"/>
  <c r="T2" i="1"/>
  <c r="S4" i="1"/>
  <c r="S5" i="1"/>
  <c r="S6" i="1"/>
  <c r="S7" i="1"/>
  <c r="S8" i="1"/>
  <c r="S9" i="1"/>
  <c r="S10" i="1"/>
  <c r="S2" i="1"/>
  <c r="R2" i="1"/>
  <c r="D8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1B087-11DF-4D0D-985D-7E3DEA176B70}" keepAlive="1" name="Query - customers" description="Connection to the 'customers' query in the workbook." type="5" refreshedVersion="0" background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<sst xmlns="http://schemas.openxmlformats.org/spreadsheetml/2006/main" count="1670" uniqueCount="1035">
  <si>
    <t>ID</t>
  </si>
  <si>
    <t>Last Name</t>
  </si>
  <si>
    <t>First Name</t>
  </si>
  <si>
    <t>City</t>
  </si>
  <si>
    <t>State</t>
  </si>
  <si>
    <t>Gender</t>
  </si>
  <si>
    <t>Student Status</t>
  </si>
  <si>
    <t>Major</t>
  </si>
  <si>
    <t>Country</t>
  </si>
  <si>
    <t>Age</t>
  </si>
  <si>
    <t>Height (in)</t>
  </si>
  <si>
    <t>Newspaper readership (times/wk)</t>
  </si>
  <si>
    <t>Los Angeles</t>
  </si>
  <si>
    <t>California</t>
  </si>
  <si>
    <t>Female</t>
  </si>
  <si>
    <t>Graduate</t>
  </si>
  <si>
    <t>Politics</t>
  </si>
  <si>
    <t>US</t>
  </si>
  <si>
    <t>Sedona</t>
  </si>
  <si>
    <t>Arizona</t>
  </si>
  <si>
    <t>Undergraduate</t>
  </si>
  <si>
    <t>Math</t>
  </si>
  <si>
    <t>Liberal</t>
  </si>
  <si>
    <t>Kansas</t>
  </si>
  <si>
    <t>Montreal</t>
  </si>
  <si>
    <t>Canada</t>
  </si>
  <si>
    <t>New York</t>
  </si>
  <si>
    <t>Java</t>
  </si>
  <si>
    <t>Virginia</t>
  </si>
  <si>
    <t>Drunkard Creek</t>
  </si>
  <si>
    <t>Mexican Hat</t>
  </si>
  <si>
    <t>Utah</t>
  </si>
  <si>
    <t>Econ</t>
  </si>
  <si>
    <t>Amsterdam</t>
  </si>
  <si>
    <t>Holland</t>
  </si>
  <si>
    <t>Mexico</t>
  </si>
  <si>
    <t>Caracas</t>
  </si>
  <si>
    <t>Venezuela</t>
  </si>
  <si>
    <t>Remote</t>
  </si>
  <si>
    <t>Oregon</t>
  </si>
  <si>
    <t>The X</t>
  </si>
  <si>
    <t xml:space="preserve">Massachusetts </t>
  </si>
  <si>
    <t>Beijing</t>
  </si>
  <si>
    <t>China</t>
  </si>
  <si>
    <t>Loco</t>
  </si>
  <si>
    <t>Oklahoma</t>
  </si>
  <si>
    <t>Elmira</t>
  </si>
  <si>
    <t>Male</t>
  </si>
  <si>
    <t>Lackawana</t>
  </si>
  <si>
    <t>Defiance</t>
  </si>
  <si>
    <t>Ohio</t>
  </si>
  <si>
    <t>Tel Aviv</t>
  </si>
  <si>
    <t>Israel</t>
  </si>
  <si>
    <t>Cimax</t>
  </si>
  <si>
    <t>North Carolina</t>
  </si>
  <si>
    <t>Hot Coffe</t>
  </si>
  <si>
    <t>Mississippi</t>
  </si>
  <si>
    <t>Varna</t>
  </si>
  <si>
    <t>Bulgaria</t>
  </si>
  <si>
    <t>Moscow</t>
  </si>
  <si>
    <t>Russia</t>
  </si>
  <si>
    <t>San Juan</t>
  </si>
  <si>
    <t>Puerto Rico</t>
  </si>
  <si>
    <t>Stockholm</t>
  </si>
  <si>
    <t>Sweden</t>
  </si>
  <si>
    <t>Embarrass</t>
  </si>
  <si>
    <t>Minnesota</t>
  </si>
  <si>
    <t>Intercourse</t>
  </si>
  <si>
    <t>Pennsylvania</t>
  </si>
  <si>
    <t>Buenos Aires</t>
  </si>
  <si>
    <t>Argentina</t>
  </si>
  <si>
    <t>Acme</t>
  </si>
  <si>
    <t>Louisiana</t>
  </si>
  <si>
    <t>DOE01</t>
  </si>
  <si>
    <t>JANE01</t>
  </si>
  <si>
    <t>DOE02</t>
  </si>
  <si>
    <t>JANE02</t>
  </si>
  <si>
    <t>DOE03</t>
  </si>
  <si>
    <t>JANE03</t>
  </si>
  <si>
    <t>DOE04</t>
  </si>
  <si>
    <t>JANE04</t>
  </si>
  <si>
    <t>DOE05</t>
  </si>
  <si>
    <t>JANE05</t>
  </si>
  <si>
    <t>DOE06</t>
  </si>
  <si>
    <t>JANE06</t>
  </si>
  <si>
    <t>DOE07</t>
  </si>
  <si>
    <t>JANE07</t>
  </si>
  <si>
    <t>DOE08</t>
  </si>
  <si>
    <t>JANE08</t>
  </si>
  <si>
    <t>DOE09</t>
  </si>
  <si>
    <t>JANE09</t>
  </si>
  <si>
    <t>DOE10</t>
  </si>
  <si>
    <t>JANE10</t>
  </si>
  <si>
    <t>DOE11</t>
  </si>
  <si>
    <t>JANE11</t>
  </si>
  <si>
    <t>DOE12</t>
  </si>
  <si>
    <t>JANE12</t>
  </si>
  <si>
    <t>DOE13</t>
  </si>
  <si>
    <t>JANE13</t>
  </si>
  <si>
    <t>DOE14</t>
  </si>
  <si>
    <t>JANE14</t>
  </si>
  <si>
    <t>DOE15</t>
  </si>
  <si>
    <t>JANE15</t>
  </si>
  <si>
    <t>JOE01</t>
  </si>
  <si>
    <t>JOE02</t>
  </si>
  <si>
    <t>JOE03</t>
  </si>
  <si>
    <t>JOE04</t>
  </si>
  <si>
    <t>JOE05</t>
  </si>
  <si>
    <t>JOE06</t>
  </si>
  <si>
    <t>JOE07</t>
  </si>
  <si>
    <t>JOE08</t>
  </si>
  <si>
    <t>JOE09</t>
  </si>
  <si>
    <t>JOE10</t>
  </si>
  <si>
    <t>JOE11</t>
  </si>
  <si>
    <t>JOE12</t>
  </si>
  <si>
    <t>JOE13</t>
  </si>
  <si>
    <t>JOE14</t>
  </si>
  <si>
    <t>JOE15</t>
  </si>
  <si>
    <t xml:space="preserve"> scaled score (grade)</t>
  </si>
  <si>
    <t xml:space="preserve">Actual Marks </t>
  </si>
  <si>
    <t>concatenate</t>
  </si>
  <si>
    <t>address</t>
  </si>
  <si>
    <t>your dth bill is</t>
  </si>
  <si>
    <t>left</t>
  </si>
  <si>
    <t>right</t>
  </si>
  <si>
    <t>id</t>
  </si>
  <si>
    <t>price per kg</t>
  </si>
  <si>
    <t>quantity</t>
  </si>
  <si>
    <t>revenue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</si>
  <si>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</si>
  <si>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</si>
  <si>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</si>
  <si>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</si>
  <si>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</si>
  <si>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</si>
  <si>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</si>
  <si>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</si>
  <si>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</si>
  <si>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trim</t>
  </si>
  <si>
    <t>today is         sunny          day</t>
  </si>
  <si>
    <t xml:space="preserve">25000        </t>
  </si>
  <si>
    <t xml:space="preserve">         the sale        price of bike is</t>
  </si>
  <si>
    <t>customerNumber</t>
  </si>
  <si>
    <t>customerName</t>
  </si>
  <si>
    <t>contactLastName</t>
  </si>
  <si>
    <t>contactFirstName</t>
  </si>
  <si>
    <t>phone</t>
  </si>
  <si>
    <t>addressLine1</t>
  </si>
  <si>
    <t>addressLine2</t>
  </si>
  <si>
    <t>city</t>
  </si>
  <si>
    <t>state</t>
  </si>
  <si>
    <t>postalCode</t>
  </si>
  <si>
    <t>country</t>
  </si>
  <si>
    <t>salesRepEmployeeNumber</t>
  </si>
  <si>
    <t>creditLimit</t>
  </si>
  <si>
    <t>Atelier graphique</t>
  </si>
  <si>
    <t>Schmitt</t>
  </si>
  <si>
    <t xml:space="preserve">Carine </t>
  </si>
  <si>
    <t>40.32.2555</t>
  </si>
  <si>
    <t>54, rue Royale</t>
  </si>
  <si>
    <t>NULL</t>
  </si>
  <si>
    <t>Nantes</t>
  </si>
  <si>
    <t>44000</t>
  </si>
  <si>
    <t>France</t>
  </si>
  <si>
    <t>1370</t>
  </si>
  <si>
    <t>Signal Gift Stores</t>
  </si>
  <si>
    <t>King</t>
  </si>
  <si>
    <t>Jean</t>
  </si>
  <si>
    <t>7025551838</t>
  </si>
  <si>
    <t>8489 Strong St.</t>
  </si>
  <si>
    <t>Las Vegas</t>
  </si>
  <si>
    <t>NV</t>
  </si>
  <si>
    <t>83030</t>
  </si>
  <si>
    <t>USA</t>
  </si>
  <si>
    <t>1166</t>
  </si>
  <si>
    <t>Australian Collectors, Co.</t>
  </si>
  <si>
    <t>Ferguson</t>
  </si>
  <si>
    <t>Peter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</si>
  <si>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</si>
  <si>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</si>
  <si>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</si>
  <si>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</si>
  <si>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</si>
  <si>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</si>
  <si>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</si>
  <si>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1611</t>
  </si>
  <si>
    <t>La Rochelle Gifts</t>
  </si>
  <si>
    <t>Labrune</t>
  </si>
  <si>
    <t xml:space="preserve">Janine </t>
  </si>
  <si>
    <t>40.67.8555</t>
  </si>
  <si>
    <t>67, rue des Cinquante Otages</t>
  </si>
  <si>
    <t>Baane Mini Imports</t>
  </si>
  <si>
    <t>Bergulfsen</t>
  </si>
  <si>
    <t xml:space="preserve">Jonas </t>
  </si>
  <si>
    <t>07-98 9555</t>
  </si>
  <si>
    <t>Erling Skakkes gate 78</t>
  </si>
  <si>
    <t>Stavern</t>
  </si>
  <si>
    <t>4110</t>
  </si>
  <si>
    <t>Norway</t>
  </si>
  <si>
    <t>1504</t>
  </si>
  <si>
    <t>Mini Gifts Distributors Ltd.</t>
  </si>
  <si>
    <t>Nelson</t>
  </si>
  <si>
    <t>Susan</t>
  </si>
  <si>
    <t>4155551450</t>
  </si>
  <si>
    <t>5677 Strong St.</t>
  </si>
  <si>
    <t>San Rafael</t>
  </si>
  <si>
    <t>CA</t>
  </si>
  <si>
    <t>97562</t>
  </si>
  <si>
    <t>1165</t>
  </si>
  <si>
    <t>Havel &amp; Zbyszek Co</t>
  </si>
  <si>
    <t>Piestrzeniewicz</t>
  </si>
  <si>
    <t xml:space="preserve">Zbyszek </t>
  </si>
  <si>
    <t>(26) 642-7555</t>
  </si>
  <si>
    <t>ul. Filtrowa 68</t>
  </si>
  <si>
    <t>Warszawa</t>
  </si>
  <si>
    <t>01-012</t>
  </si>
  <si>
    <t>Poland</t>
  </si>
  <si>
    <t>Blauer See Auto, Co.</t>
  </si>
  <si>
    <t>Keitel</t>
  </si>
  <si>
    <t>Roland</t>
  </si>
  <si>
    <t>+49 69 66 90 2555</t>
  </si>
  <si>
    <t>Lyonerstr. 34</t>
  </si>
  <si>
    <t>Frankfurt</t>
  </si>
  <si>
    <t>60528</t>
  </si>
  <si>
    <t>Germany</t>
  </si>
  <si>
    <t>Mini Wheels Co.</t>
  </si>
  <si>
    <t>Murphy</t>
  </si>
  <si>
    <t>Julie</t>
  </si>
  <si>
    <t>6505555787</t>
  </si>
  <si>
    <t>5557 North Pendale Street</t>
  </si>
  <si>
    <t>San Francisco</t>
  </si>
  <si>
    <t>94217</t>
  </si>
  <si>
    <t>Land of Toys Inc.</t>
  </si>
  <si>
    <t>Lee</t>
  </si>
  <si>
    <t>Kwai</t>
  </si>
  <si>
    <t>2125557818</t>
  </si>
  <si>
    <t>897 Long Airport Avenue</t>
  </si>
  <si>
    <t>NYC</t>
  </si>
  <si>
    <t>NY</t>
  </si>
  <si>
    <t>10022</t>
  </si>
  <si>
    <t>1323</t>
  </si>
  <si>
    <t>Euro+ Shopping Channel</t>
  </si>
  <si>
    <t>Freyre</t>
  </si>
  <si>
    <t xml:space="preserve">Diego </t>
  </si>
  <si>
    <t>(91) 555 94 44</t>
  </si>
  <si>
    <t>C/ Moralzarzal, 86</t>
  </si>
  <si>
    <t>Madrid</t>
  </si>
  <si>
    <t>28034</t>
  </si>
  <si>
    <t>Spain</t>
  </si>
  <si>
    <t>Volvo Model Replicas, Co</t>
  </si>
  <si>
    <t>Berglund</t>
  </si>
  <si>
    <t xml:space="preserve">Christina </t>
  </si>
  <si>
    <t>0921-12 3555</t>
  </si>
  <si>
    <t>Berguvsvägen  8</t>
  </si>
  <si>
    <t>Luleå</t>
  </si>
  <si>
    <t>S-958 22</t>
  </si>
  <si>
    <t>Danish Wholesale Imports</t>
  </si>
  <si>
    <t>Petersen</t>
  </si>
  <si>
    <t xml:space="preserve">Jytte </t>
  </si>
  <si>
    <t>31 12 3555</t>
  </si>
  <si>
    <t>Vinbæltet 34</t>
  </si>
  <si>
    <t>Kobenhavn</t>
  </si>
  <si>
    <t>1734</t>
  </si>
  <si>
    <t>Denmark</t>
  </si>
  <si>
    <t>1401</t>
  </si>
  <si>
    <t>Saveley &amp; Henriot, Co.</t>
  </si>
  <si>
    <t>Saveley</t>
  </si>
  <si>
    <t xml:space="preserve">Mary </t>
  </si>
  <si>
    <t>78.32.5555</t>
  </si>
  <si>
    <t>2, rue du Commerce</t>
  </si>
  <si>
    <t>Lyon</t>
  </si>
  <si>
    <t>69004</t>
  </si>
  <si>
    <t>1337</t>
  </si>
  <si>
    <t>Dragon Souveniers, Ltd.</t>
  </si>
  <si>
    <t>Natividad</t>
  </si>
  <si>
    <t>Eric</t>
  </si>
  <si>
    <t>+65 221 7555</t>
  </si>
  <si>
    <t>Bronz Sok.</t>
  </si>
  <si>
    <t>Bronz Apt. 3/6 Tesvikiye</t>
  </si>
  <si>
    <t>Singapore</t>
  </si>
  <si>
    <t>79903</t>
  </si>
  <si>
    <t>1621</t>
  </si>
  <si>
    <t>Muscle Machine Inc</t>
  </si>
  <si>
    <t>Young</t>
  </si>
  <si>
    <t>Jeff</t>
  </si>
  <si>
    <t>2125557413</t>
  </si>
  <si>
    <t>4092 Furth Circle</t>
  </si>
  <si>
    <t>Suite 400</t>
  </si>
  <si>
    <t>1286</t>
  </si>
  <si>
    <t>Diecast Classics Inc.</t>
  </si>
  <si>
    <t>Leong</t>
  </si>
  <si>
    <t>Kelvin</t>
  </si>
  <si>
    <t>2155551555</t>
  </si>
  <si>
    <t>7586 Pompton St.</t>
  </si>
  <si>
    <t>Allentown</t>
  </si>
  <si>
    <t>PA</t>
  </si>
  <si>
    <t>70267</t>
  </si>
  <si>
    <t>1216</t>
  </si>
  <si>
    <t>Technics Stores Inc.</t>
  </si>
  <si>
    <t>Hashimoto</t>
  </si>
  <si>
    <t>Juri</t>
  </si>
  <si>
    <t>6505556809</t>
  </si>
  <si>
    <t>9408 Furth Circle</t>
  </si>
  <si>
    <t>Burlingame</t>
  </si>
  <si>
    <t>Handji Gifts&amp; Co</t>
  </si>
  <si>
    <t>Victorino</t>
  </si>
  <si>
    <t>Wendy</t>
  </si>
  <si>
    <t>+65 224 1555</t>
  </si>
  <si>
    <t>106 Linden Road Sandown</t>
  </si>
  <si>
    <t>2nd Floor</t>
  </si>
  <si>
    <t>69045</t>
  </si>
  <si>
    <t>1612</t>
  </si>
  <si>
    <t>Herkku Gifts</t>
  </si>
  <si>
    <t>Oeztan</t>
  </si>
  <si>
    <t>Veysel</t>
  </si>
  <si>
    <t>+47 2267 3215</t>
  </si>
  <si>
    <t>Brehmen St. 121</t>
  </si>
  <si>
    <t>PR 334 Sentrum</t>
  </si>
  <si>
    <t>Bergen</t>
  </si>
  <si>
    <t>N 5804</t>
  </si>
  <si>
    <t xml:space="preserve">Norway  </t>
  </si>
  <si>
    <t>American Souvenirs Inc</t>
  </si>
  <si>
    <t>Franco</t>
  </si>
  <si>
    <t>Keith</t>
  </si>
  <si>
    <t>2035557845</t>
  </si>
  <si>
    <t>149 Spinnaker Dr.</t>
  </si>
  <si>
    <t>Suite 101</t>
  </si>
  <si>
    <t>New Haven</t>
  </si>
  <si>
    <t>CT</t>
  </si>
  <si>
    <t>97823</t>
  </si>
  <si>
    <t>Porto Imports Co.</t>
  </si>
  <si>
    <t>de Castro</t>
  </si>
  <si>
    <t xml:space="preserve">Isabel </t>
  </si>
  <si>
    <t>(1) 356-5555</t>
  </si>
  <si>
    <t>Estrada da saúde n. 58</t>
  </si>
  <si>
    <t>Lisboa</t>
  </si>
  <si>
    <t>1756</t>
  </si>
  <si>
    <t>Portugal</t>
  </si>
  <si>
    <t>Daedalus Designs Imports</t>
  </si>
  <si>
    <t>Rancé</t>
  </si>
  <si>
    <t xml:space="preserve">Martine </t>
  </si>
  <si>
    <t>20.16.1555</t>
  </si>
  <si>
    <t>184, chaussée de Tournai</t>
  </si>
  <si>
    <t>Lille</t>
  </si>
  <si>
    <t>59000</t>
  </si>
  <si>
    <t>La Corne D'abondance, Co.</t>
  </si>
  <si>
    <t>Bertrand</t>
  </si>
  <si>
    <t>Marie</t>
  </si>
  <si>
    <t>(1) 42.34.2555</t>
  </si>
  <si>
    <t>265, boulevard Charonne</t>
  </si>
  <si>
    <t>Paris</t>
  </si>
  <si>
    <t>75012</t>
  </si>
  <si>
    <t>Cambridge Collectables Co.</t>
  </si>
  <si>
    <t>Tseng</t>
  </si>
  <si>
    <t>Jerry</t>
  </si>
  <si>
    <t>6175555555</t>
  </si>
  <si>
    <t>4658 Baden Av.</t>
  </si>
  <si>
    <t>Cambridge</t>
  </si>
  <si>
    <t>MA</t>
  </si>
  <si>
    <t>51247</t>
  </si>
  <si>
    <t>1188</t>
  </si>
  <si>
    <t>Gift Depot Inc.</t>
  </si>
  <si>
    <t>2035552570</t>
  </si>
  <si>
    <t>25593 South Bay Ln.</t>
  </si>
  <si>
    <t>Bridgewater</t>
  </si>
  <si>
    <t>Osaka Souveniers Co.</t>
  </si>
  <si>
    <t>Kentary</t>
  </si>
  <si>
    <t>Mory</t>
  </si>
  <si>
    <t>+81 06 6342 5555</t>
  </si>
  <si>
    <t>1-6-20 Dojima</t>
  </si>
  <si>
    <t>Kita-ku</t>
  </si>
  <si>
    <t>Osaka</t>
  </si>
  <si>
    <t xml:space="preserve"> 530-0003</t>
  </si>
  <si>
    <t>Japan</t>
  </si>
  <si>
    <t>Vitachrome Inc.</t>
  </si>
  <si>
    <t>Frick</t>
  </si>
  <si>
    <t>Michael</t>
  </si>
  <si>
    <t>2125551500</t>
  </si>
  <si>
    <t>2678 Kingston Rd.</t>
  </si>
  <si>
    <t>Toys of Finland, Co.</t>
  </si>
  <si>
    <t>Karttunen</t>
  </si>
  <si>
    <t>Matti</t>
  </si>
  <si>
    <t>90-224 8555</t>
  </si>
  <si>
    <t>Keskuskatu 45</t>
  </si>
  <si>
    <t>Helsinki</t>
  </si>
  <si>
    <t>21240</t>
  </si>
  <si>
    <t>Finland</t>
  </si>
  <si>
    <t>1501</t>
  </si>
  <si>
    <t>AV Stores, Co.</t>
  </si>
  <si>
    <t>Ashworth</t>
  </si>
  <si>
    <t>Rachel</t>
  </si>
  <si>
    <t>(171) 555-1555</t>
  </si>
  <si>
    <t>Fauntleroy Circus</t>
  </si>
  <si>
    <t>Manchester</t>
  </si>
  <si>
    <t>EC2 5NT</t>
  </si>
  <si>
    <t>UK</t>
  </si>
  <si>
    <t>Clover Collections, Co.</t>
  </si>
  <si>
    <t>Cassidy</t>
  </si>
  <si>
    <t>Dean</t>
  </si>
  <si>
    <t>+353 1862 1555</t>
  </si>
  <si>
    <t>25 Maiden Lane</t>
  </si>
  <si>
    <t>Floor No. 4</t>
  </si>
  <si>
    <t>Dublin</t>
  </si>
  <si>
    <t>2</t>
  </si>
  <si>
    <t>Ireland</t>
  </si>
  <si>
    <t>Auto-Moto Classics Inc.</t>
  </si>
  <si>
    <t>Taylor</t>
  </si>
  <si>
    <t>Leslie</t>
  </si>
  <si>
    <t>6175558428</t>
  </si>
  <si>
    <t>16780 Pompton St.</t>
  </si>
  <si>
    <t>Brickhaven</t>
  </si>
  <si>
    <t>58339</t>
  </si>
  <si>
    <t>UK Collectables, Ltd.</t>
  </si>
  <si>
    <t>Devon</t>
  </si>
  <si>
    <t>Elizabeth</t>
  </si>
  <si>
    <t>(171) 555-2282</t>
  </si>
  <si>
    <t>12, Berkeley Gardens Blvd</t>
  </si>
  <si>
    <t>Liverpool</t>
  </si>
  <si>
    <t>WX1 6LT</t>
  </si>
  <si>
    <t>Canadian Gift Exchange Network</t>
  </si>
  <si>
    <t>Tamuri</t>
  </si>
  <si>
    <t xml:space="preserve">Yoshi </t>
  </si>
  <si>
    <t>(604) 555-3392</t>
  </si>
  <si>
    <t>1900 Oak St.</t>
  </si>
  <si>
    <t>Vancouver</t>
  </si>
  <si>
    <t>BC</t>
  </si>
  <si>
    <t>V3F 2K1</t>
  </si>
  <si>
    <t>Online Mini Collectables</t>
  </si>
  <si>
    <t>Barajas</t>
  </si>
  <si>
    <t>Miguel</t>
  </si>
  <si>
    <t>6175557555</t>
  </si>
  <si>
    <t>7635 Spinnaker Dr.</t>
  </si>
  <si>
    <t>Toys4GrownUps.com</t>
  </si>
  <si>
    <t>6265557265</t>
  </si>
  <si>
    <t>78934 Hillside Dr.</t>
  </si>
  <si>
    <t>Pasadena</t>
  </si>
  <si>
    <t>90003</t>
  </si>
  <si>
    <t>Asian Shopping Network, Co</t>
  </si>
  <si>
    <t>Walker</t>
  </si>
  <si>
    <t>Brydey</t>
  </si>
  <si>
    <t>+612 9411 1555</t>
  </si>
  <si>
    <t>Suntec Tower Three</t>
  </si>
  <si>
    <t>8 Temasek</t>
  </si>
  <si>
    <t>38988</t>
  </si>
  <si>
    <t>Mini Caravy</t>
  </si>
  <si>
    <t>Citeaux</t>
  </si>
  <si>
    <t xml:space="preserve">Frédérique </t>
  </si>
  <si>
    <t>88.60.1555</t>
  </si>
  <si>
    <t>24, place Kléber</t>
  </si>
  <si>
    <t>Strasbourg</t>
  </si>
  <si>
    <t>67000</t>
  </si>
  <si>
    <t>King Kong Collectables, Co.</t>
  </si>
  <si>
    <t>Gao</t>
  </si>
  <si>
    <t>Mike</t>
  </si>
  <si>
    <t>+852 2251 1555</t>
  </si>
  <si>
    <t>Bank of China Tower</t>
  </si>
  <si>
    <t>1 Garden Road</t>
  </si>
  <si>
    <t>Central Hong Kong</t>
  </si>
  <si>
    <t>Hong Kong</t>
  </si>
  <si>
    <t>Enaco Distributors</t>
  </si>
  <si>
    <t>Saavedra</t>
  </si>
  <si>
    <t xml:space="preserve">Eduardo </t>
  </si>
  <si>
    <t>(93) 203 4555</t>
  </si>
  <si>
    <t>Rambla de Cataluña, 23</t>
  </si>
  <si>
    <t>Barcelona</t>
  </si>
  <si>
    <t>8022</t>
  </si>
  <si>
    <t>1702</t>
  </si>
  <si>
    <t>Boards &amp; Toys Co.</t>
  </si>
  <si>
    <t>Mary</t>
  </si>
  <si>
    <t>3105552373</t>
  </si>
  <si>
    <t>4097 Douglas Av.</t>
  </si>
  <si>
    <t>Glendale</t>
  </si>
  <si>
    <t>92561</t>
  </si>
  <si>
    <t>Natürlich Autos</t>
  </si>
  <si>
    <t>Kloss</t>
  </si>
  <si>
    <t xml:space="preserve">Horst </t>
  </si>
  <si>
    <t>0372-555188</t>
  </si>
  <si>
    <t>Taucherstraße 10</t>
  </si>
  <si>
    <t>Cunewalde</t>
  </si>
  <si>
    <t>1307</t>
  </si>
  <si>
    <t>Heintze Collectables</t>
  </si>
  <si>
    <t>Ibsen</t>
  </si>
  <si>
    <t>Palle</t>
  </si>
  <si>
    <t>86 21 3555</t>
  </si>
  <si>
    <t>Smagsloget 45</t>
  </si>
  <si>
    <t>Århus</t>
  </si>
  <si>
    <t>8200</t>
  </si>
  <si>
    <t>Québec Home Shopping Network</t>
  </si>
  <si>
    <t>Fresnière</t>
  </si>
  <si>
    <t xml:space="preserve">Jean </t>
  </si>
  <si>
    <t>(514) 555-8054</t>
  </si>
  <si>
    <t>43 rue St. Laurent</t>
  </si>
  <si>
    <t>Montréal</t>
  </si>
  <si>
    <t>Québec</t>
  </si>
  <si>
    <t>H1J 1C3</t>
  </si>
  <si>
    <t>ANG Resellers</t>
  </si>
  <si>
    <t>Camino</t>
  </si>
  <si>
    <t xml:space="preserve">Alejandra </t>
  </si>
  <si>
    <t>(91) 745 6555</t>
  </si>
  <si>
    <t>Gran Vía, 1</t>
  </si>
  <si>
    <t>28001</t>
  </si>
  <si>
    <t>Collectable Mini Designs Co.</t>
  </si>
  <si>
    <t>Thompson</t>
  </si>
  <si>
    <t>Valarie</t>
  </si>
  <si>
    <t>7605558146</t>
  </si>
  <si>
    <t>361 Furth Circle</t>
  </si>
  <si>
    <t>San Diego</t>
  </si>
  <si>
    <t>91217</t>
  </si>
  <si>
    <t>giftsbymail.co.uk</t>
  </si>
  <si>
    <t>Bennett</t>
  </si>
  <si>
    <t xml:space="preserve">Helen </t>
  </si>
  <si>
    <t>(198) 555-8888</t>
  </si>
  <si>
    <t>Garden House</t>
  </si>
  <si>
    <t>Crowther Way 23</t>
  </si>
  <si>
    <t>Cowes</t>
  </si>
  <si>
    <t>Isle of Wight</t>
  </si>
  <si>
    <t>PO31 7PJ</t>
  </si>
  <si>
    <t>Alpha Cognac</t>
  </si>
  <si>
    <t>Roulet</t>
  </si>
  <si>
    <t xml:space="preserve">Annette </t>
  </si>
  <si>
    <t>61.77.6555</t>
  </si>
  <si>
    <t>1 rue Alsace-Lorraine</t>
  </si>
  <si>
    <t>Toulouse</t>
  </si>
  <si>
    <t>31000</t>
  </si>
  <si>
    <t>Messner Shopping Network</t>
  </si>
  <si>
    <t>Messner</t>
  </si>
  <si>
    <t xml:space="preserve">Renate </t>
  </si>
  <si>
    <t>069-0555984</t>
  </si>
  <si>
    <t>Magazinweg 7</t>
  </si>
  <si>
    <t>Amica Models &amp; Co.</t>
  </si>
  <si>
    <t>Accorti</t>
  </si>
  <si>
    <t xml:space="preserve">Paolo </t>
  </si>
  <si>
    <t>011-4988555</t>
  </si>
  <si>
    <t>Via Monte Bianco 34</t>
  </si>
  <si>
    <t>Torino</t>
  </si>
  <si>
    <t>10100</t>
  </si>
  <si>
    <t>Italy</t>
  </si>
  <si>
    <t>Lyon Souveniers</t>
  </si>
  <si>
    <t>Da Silva</t>
  </si>
  <si>
    <t>Daniel</t>
  </si>
  <si>
    <t>+33 1 46 62 7555</t>
  </si>
  <si>
    <t>27 rue du Colonel Pierre Avia</t>
  </si>
  <si>
    <t>75508</t>
  </si>
  <si>
    <t>Auto Associés &amp; Cie.</t>
  </si>
  <si>
    <t>Tonini</t>
  </si>
  <si>
    <t xml:space="preserve">Daniel </t>
  </si>
  <si>
    <t>30.59.8555</t>
  </si>
  <si>
    <t>67, avenue de l'Europe</t>
  </si>
  <si>
    <t>Versailles</t>
  </si>
  <si>
    <t>78000</t>
  </si>
  <si>
    <t>Toms Spezialitäten, Ltd</t>
  </si>
  <si>
    <t>Pfalzheim</t>
  </si>
  <si>
    <t xml:space="preserve">Henriette </t>
  </si>
  <si>
    <t>0221-5554327</t>
  </si>
  <si>
    <t>Mehrheimerstr. 369</t>
  </si>
  <si>
    <t>Köln</t>
  </si>
  <si>
    <t>50739</t>
  </si>
  <si>
    <t>Royal Canadian Collectables, Ltd.</t>
  </si>
  <si>
    <t>Lincoln</t>
  </si>
  <si>
    <t xml:space="preserve">Elizabeth </t>
  </si>
  <si>
    <t>(604) 555-4555</t>
  </si>
  <si>
    <t>23 Tsawassen Blvd.</t>
  </si>
  <si>
    <t>Tsawassen</t>
  </si>
  <si>
    <t>T2F 8M4</t>
  </si>
  <si>
    <t>Franken Gifts, Co</t>
  </si>
  <si>
    <t>Franken</t>
  </si>
  <si>
    <t xml:space="preserve">Peter </t>
  </si>
  <si>
    <t>089-0877555</t>
  </si>
  <si>
    <t>Berliner Platz 43</t>
  </si>
  <si>
    <t>München</t>
  </si>
  <si>
    <t>80805</t>
  </si>
  <si>
    <t>Anna's Decorations, Ltd</t>
  </si>
  <si>
    <t>O'Hara</t>
  </si>
  <si>
    <t>Anna</t>
  </si>
  <si>
    <t>02 9936 8555</t>
  </si>
  <si>
    <t>201 Miller Street</t>
  </si>
  <si>
    <t>Level 15</t>
  </si>
  <si>
    <t>North Sydney</t>
  </si>
  <si>
    <t>NSW</t>
  </si>
  <si>
    <t>2060</t>
  </si>
  <si>
    <t>Rovelli Gifts</t>
  </si>
  <si>
    <t>Rovelli</t>
  </si>
  <si>
    <t xml:space="preserve">Giovanni </t>
  </si>
  <si>
    <t>035-640555</t>
  </si>
  <si>
    <t>Via Ludovico il Moro 22</t>
  </si>
  <si>
    <t>Bergamo</t>
  </si>
  <si>
    <t>24100</t>
  </si>
  <si>
    <t>Souveniers And Things Co.</t>
  </si>
  <si>
    <t>Huxley</t>
  </si>
  <si>
    <t>Adrian</t>
  </si>
  <si>
    <t>+61 2 9495 8555</t>
  </si>
  <si>
    <t>Monitor Money Building</t>
  </si>
  <si>
    <t>815 Pacific Hwy</t>
  </si>
  <si>
    <t>Chatswood</t>
  </si>
  <si>
    <t>2067</t>
  </si>
  <si>
    <t>Marta's Replicas Co.</t>
  </si>
  <si>
    <t>Hernandez</t>
  </si>
  <si>
    <t>Marta</t>
  </si>
  <si>
    <t>6175558555</t>
  </si>
  <si>
    <t>39323 Spinnaker Dr.</t>
  </si>
  <si>
    <t>BG&amp;E Collectables</t>
  </si>
  <si>
    <t>Harrison</t>
  </si>
  <si>
    <t>Ed</t>
  </si>
  <si>
    <t>+41 26 425 50 01</t>
  </si>
  <si>
    <t xml:space="preserve">Rte des Arsenaux 41 </t>
  </si>
  <si>
    <t>Fribourg</t>
  </si>
  <si>
    <t>1700</t>
  </si>
  <si>
    <t>Switzerland</t>
  </si>
  <si>
    <t>Vida Sport, Ltd</t>
  </si>
  <si>
    <t>Holz</t>
  </si>
  <si>
    <t>Mihael</t>
  </si>
  <si>
    <t>0897-034555</t>
  </si>
  <si>
    <t>Grenzacherweg 237</t>
  </si>
  <si>
    <t>Genève</t>
  </si>
  <si>
    <t>1203</t>
  </si>
  <si>
    <t>Norway Gifts By Mail, Co.</t>
  </si>
  <si>
    <t>Klaeboe</t>
  </si>
  <si>
    <t>Jan</t>
  </si>
  <si>
    <t>+47 2212 1555</t>
  </si>
  <si>
    <t>Drammensveien 126A</t>
  </si>
  <si>
    <t>PB 211 Sentrum</t>
  </si>
  <si>
    <t>Oslo</t>
  </si>
  <si>
    <t>N 0106</t>
  </si>
  <si>
    <t>Schuyler Imports</t>
  </si>
  <si>
    <t>Schuyler</t>
  </si>
  <si>
    <t>Bradley</t>
  </si>
  <si>
    <t>+31 20 491 9555</t>
  </si>
  <si>
    <t>Kingsfordweg 151</t>
  </si>
  <si>
    <t>1043 GR</t>
  </si>
  <si>
    <t>Netherlands</t>
  </si>
  <si>
    <t>Der Hund Imports</t>
  </si>
  <si>
    <t>Andersen</t>
  </si>
  <si>
    <t>Mel</t>
  </si>
  <si>
    <t>030-0074555</t>
  </si>
  <si>
    <t>Obere Str. 57</t>
  </si>
  <si>
    <t>Berlin</t>
  </si>
  <si>
    <t>12209</t>
  </si>
  <si>
    <t>Oulu Toy Supplies, Inc.</t>
  </si>
  <si>
    <t>Koskitalo</t>
  </si>
  <si>
    <t>Pirkko</t>
  </si>
  <si>
    <t>981-443655</t>
  </si>
  <si>
    <t>Torikatu 38</t>
  </si>
  <si>
    <t>Oulu</t>
  </si>
  <si>
    <t>90110</t>
  </si>
  <si>
    <t>Petit Auto</t>
  </si>
  <si>
    <t>Dewey</t>
  </si>
  <si>
    <t xml:space="preserve">Catherine </t>
  </si>
  <si>
    <t>(02) 5554 67</t>
  </si>
  <si>
    <t>Rue Joseph-Bens 532</t>
  </si>
  <si>
    <t>Bruxelles</t>
  </si>
  <si>
    <t>B-1180</t>
  </si>
  <si>
    <t>Belgium</t>
  </si>
  <si>
    <t>Mini Classics</t>
  </si>
  <si>
    <t>Steve</t>
  </si>
  <si>
    <t>9145554562</t>
  </si>
  <si>
    <t>3758 North Pendale Street</t>
  </si>
  <si>
    <t>White Plains</t>
  </si>
  <si>
    <t>24067</t>
  </si>
  <si>
    <t>Mini Creations Ltd.</t>
  </si>
  <si>
    <t>Huang</t>
  </si>
  <si>
    <t>Wing</t>
  </si>
  <si>
    <t>5085559555</t>
  </si>
  <si>
    <t>4575 Hillside Dr.</t>
  </si>
  <si>
    <t>New Bedford</t>
  </si>
  <si>
    <t>50553</t>
  </si>
  <si>
    <t>Corporate Gift Ideas Co.</t>
  </si>
  <si>
    <t>Brown</t>
  </si>
  <si>
    <t>6505551386</t>
  </si>
  <si>
    <t>7734 Strong St.</t>
  </si>
  <si>
    <t>Down Under Souveniers, Inc</t>
  </si>
  <si>
    <t>Graham</t>
  </si>
  <si>
    <t>+64 9 312 5555</t>
  </si>
  <si>
    <t>162-164 Grafton Road</t>
  </si>
  <si>
    <t>Level 2</t>
  </si>
  <si>
    <t xml:space="preserve">Auckland  </t>
  </si>
  <si>
    <t>New Zealand</t>
  </si>
  <si>
    <t>Stylish Desk Decors, Co.</t>
  </si>
  <si>
    <t xml:space="preserve">Ann </t>
  </si>
  <si>
    <t>(171) 555-0297</t>
  </si>
  <si>
    <t>35 King George</t>
  </si>
  <si>
    <t>London</t>
  </si>
  <si>
    <t>WX3 6FW</t>
  </si>
  <si>
    <t>Tekni Collectables Inc.</t>
  </si>
  <si>
    <t>William</t>
  </si>
  <si>
    <t>2015559350</t>
  </si>
  <si>
    <t>7476 Moss Rd.</t>
  </si>
  <si>
    <t>Newark</t>
  </si>
  <si>
    <t>NJ</t>
  </si>
  <si>
    <t>94019</t>
  </si>
  <si>
    <t>Australian Gift Network, Co</t>
  </si>
  <si>
    <t>Calaghan</t>
  </si>
  <si>
    <t>Ben</t>
  </si>
  <si>
    <t>61-7-3844-6555</t>
  </si>
  <si>
    <t>31 Duncan St. West End</t>
  </si>
  <si>
    <t>South Brisbane</t>
  </si>
  <si>
    <t>Queensland</t>
  </si>
  <si>
    <t>4101</t>
  </si>
  <si>
    <t>Suominen Souveniers</t>
  </si>
  <si>
    <t>Suominen</t>
  </si>
  <si>
    <t>Kalle</t>
  </si>
  <si>
    <t>+358 9 8045 555</t>
  </si>
  <si>
    <t>Software Engineering Center</t>
  </si>
  <si>
    <t>SEC Oy</t>
  </si>
  <si>
    <t>Espoo</t>
  </si>
  <si>
    <t>FIN-02271</t>
  </si>
  <si>
    <t>Cramer Spezialitäten, Ltd</t>
  </si>
  <si>
    <t>Cramer</t>
  </si>
  <si>
    <t xml:space="preserve">Philip </t>
  </si>
  <si>
    <t>0555-09555</t>
  </si>
  <si>
    <t>Maubelstr. 90</t>
  </si>
  <si>
    <t>Brandenburg</t>
  </si>
  <si>
    <t>14776</t>
  </si>
  <si>
    <t>Classic Gift Ideas, Inc</t>
  </si>
  <si>
    <t>Cervantes</t>
  </si>
  <si>
    <t>Francisca</t>
  </si>
  <si>
    <t>2155554695</t>
  </si>
  <si>
    <t>782 First Street</t>
  </si>
  <si>
    <t>Philadelphia</t>
  </si>
  <si>
    <t>71270</t>
  </si>
  <si>
    <t>CAF Imports</t>
  </si>
  <si>
    <t>Fernandez</t>
  </si>
  <si>
    <t>Jesus</t>
  </si>
  <si>
    <t>+34 913 728 555</t>
  </si>
  <si>
    <t>Merchants House</t>
  </si>
  <si>
    <t>27-30 Merchant's Quay</t>
  </si>
  <si>
    <t>28023</t>
  </si>
  <si>
    <t>Men 'R' US Retailers, Ltd.</t>
  </si>
  <si>
    <t>Chandler</t>
  </si>
  <si>
    <t>Brian</t>
  </si>
  <si>
    <t>2155554369</t>
  </si>
  <si>
    <t>6047 Douglas Av.</t>
  </si>
  <si>
    <t>91003</t>
  </si>
  <si>
    <t>Asian Treasures, Inc.</t>
  </si>
  <si>
    <t>McKenna</t>
  </si>
  <si>
    <t xml:space="preserve">Patricia </t>
  </si>
  <si>
    <t>2967 555</t>
  </si>
  <si>
    <t>8 Johnstown Road</t>
  </si>
  <si>
    <t>Cork</t>
  </si>
  <si>
    <t>Co. Cork</t>
  </si>
  <si>
    <t>Marseille Mini Autos</t>
  </si>
  <si>
    <t>Lebihan</t>
  </si>
  <si>
    <t xml:space="preserve">Laurence </t>
  </si>
  <si>
    <t>91.24.4555</t>
  </si>
  <si>
    <t>12, rue des Bouchers</t>
  </si>
  <si>
    <t>Marseille</t>
  </si>
  <si>
    <t>13008</t>
  </si>
  <si>
    <t>Reims Collectables</t>
  </si>
  <si>
    <t>Henriot</t>
  </si>
  <si>
    <t xml:space="preserve">Paul </t>
  </si>
  <si>
    <t>26.47.1555</t>
  </si>
  <si>
    <t>59 rue de l'Abbaye</t>
  </si>
  <si>
    <t>Reims</t>
  </si>
  <si>
    <t>51100</t>
  </si>
  <si>
    <t>SAR Distributors, Co</t>
  </si>
  <si>
    <t>Kuger</t>
  </si>
  <si>
    <t>Armand</t>
  </si>
  <si>
    <t>+27 21 550 3555</t>
  </si>
  <si>
    <t>1250 Pretorius Street</t>
  </si>
  <si>
    <t>Hatfield</t>
  </si>
  <si>
    <t>Pretoria</t>
  </si>
  <si>
    <t>28</t>
  </si>
  <si>
    <t>South Africa</t>
  </si>
  <si>
    <t>GiftsForHim.com</t>
  </si>
  <si>
    <t>MacKinlay</t>
  </si>
  <si>
    <t>Wales</t>
  </si>
  <si>
    <t>64-9-3763555</t>
  </si>
  <si>
    <t>199 Great North Road</t>
  </si>
  <si>
    <t>Auckland</t>
  </si>
  <si>
    <t>Kommission Auto</t>
  </si>
  <si>
    <t>Josephs</t>
  </si>
  <si>
    <t>Karin</t>
  </si>
  <si>
    <t>0251-555259</t>
  </si>
  <si>
    <t>Luisenstr. 48</t>
  </si>
  <si>
    <t>Münster</t>
  </si>
  <si>
    <t>44087</t>
  </si>
  <si>
    <t>Gifts4AllAges.com</t>
  </si>
  <si>
    <t>Yoshido</t>
  </si>
  <si>
    <t>6175559555</t>
  </si>
  <si>
    <t>8616 Spinnaker Dr.</t>
  </si>
  <si>
    <t>Boston</t>
  </si>
  <si>
    <t>51003</t>
  </si>
  <si>
    <t>Online Diecast Creations Co.</t>
  </si>
  <si>
    <t>Dorothy</t>
  </si>
  <si>
    <t>6035558647</t>
  </si>
  <si>
    <t>2304 Long Airport Avenue</t>
  </si>
  <si>
    <t>Nashua</t>
  </si>
  <si>
    <t>NH</t>
  </si>
  <si>
    <t>62005</t>
  </si>
  <si>
    <t>Lisboa Souveniers, Inc</t>
  </si>
  <si>
    <t>Rodriguez</t>
  </si>
  <si>
    <t xml:space="preserve">Lino </t>
  </si>
  <si>
    <t>(1) 354-2555</t>
  </si>
  <si>
    <t>Jardim das rosas n. 32</t>
  </si>
  <si>
    <t>1675</t>
  </si>
  <si>
    <t>Precious Collectables</t>
  </si>
  <si>
    <t>Urs</t>
  </si>
  <si>
    <t>Braun</t>
  </si>
  <si>
    <t>0452-076555</t>
  </si>
  <si>
    <t>Hauptstr. 29</t>
  </si>
  <si>
    <t>Bern</t>
  </si>
  <si>
    <t>3012</t>
  </si>
  <si>
    <t>Collectables For Less Inc.</t>
  </si>
  <si>
    <t>Allen</t>
  </si>
  <si>
    <t>7825 Douglas Av.</t>
  </si>
  <si>
    <t>Royale Belge</t>
  </si>
  <si>
    <t>Cartrain</t>
  </si>
  <si>
    <t xml:space="preserve">Pascale </t>
  </si>
  <si>
    <t>(071) 23 67 2555</t>
  </si>
  <si>
    <t>Boulevard Tirou, 255</t>
  </si>
  <si>
    <t>Charleroi</t>
  </si>
  <si>
    <t>B-6000</t>
  </si>
  <si>
    <t>Salzburg Collectables</t>
  </si>
  <si>
    <t>Pipps</t>
  </si>
  <si>
    <t xml:space="preserve">Georg </t>
  </si>
  <si>
    <t>6562-9555</t>
  </si>
  <si>
    <t>Geislweg 14</t>
  </si>
  <si>
    <t>Salzburg</t>
  </si>
  <si>
    <t>5020</t>
  </si>
  <si>
    <t>Austria</t>
  </si>
  <si>
    <t>Cruz &amp; Sons Co.</t>
  </si>
  <si>
    <t>Cruz</t>
  </si>
  <si>
    <t>Arnold</t>
  </si>
  <si>
    <t>+63 2 555 3587</t>
  </si>
  <si>
    <t>15 McCallum Street</t>
  </si>
  <si>
    <t>NatWest Center #13-03</t>
  </si>
  <si>
    <t>Makati City</t>
  </si>
  <si>
    <t>1227 MM</t>
  </si>
  <si>
    <t>Philippines</t>
  </si>
  <si>
    <t>L'ordine Souveniers</t>
  </si>
  <si>
    <t>Moroni</t>
  </si>
  <si>
    <t xml:space="preserve">Maurizio </t>
  </si>
  <si>
    <t>0522-556555</t>
  </si>
  <si>
    <t>Strada Provinciale 124</t>
  </si>
  <si>
    <t>Reggio Emilia</t>
  </si>
  <si>
    <t>42100</t>
  </si>
  <si>
    <t>Tokyo Collectables, Ltd</t>
  </si>
  <si>
    <t>Shimamura</t>
  </si>
  <si>
    <t>Akiko</t>
  </si>
  <si>
    <t>+81 3 3584 0555</t>
  </si>
  <si>
    <t>2-2-8 Roppongi</t>
  </si>
  <si>
    <t>Minato-ku</t>
  </si>
  <si>
    <t>Tokyo</t>
  </si>
  <si>
    <t>106-0032</t>
  </si>
  <si>
    <t>Auto Canal+ Petit</t>
  </si>
  <si>
    <t>Perrier</t>
  </si>
  <si>
    <t>Dominique</t>
  </si>
  <si>
    <t>(1) 47.55.6555</t>
  </si>
  <si>
    <t>25, rue Lauriston</t>
  </si>
  <si>
    <t>75016</t>
  </si>
  <si>
    <t>Stuttgart Collectable Exchange</t>
  </si>
  <si>
    <t>Müller</t>
  </si>
  <si>
    <t xml:space="preserve">Rita </t>
  </si>
  <si>
    <t>0711-555361</t>
  </si>
  <si>
    <t>Adenauerallee 900</t>
  </si>
  <si>
    <t>Stuttgart</t>
  </si>
  <si>
    <t>70563</t>
  </si>
  <si>
    <t>Extreme Desk Decorations, Ltd</t>
  </si>
  <si>
    <t>McRoy</t>
  </si>
  <si>
    <t>Sarah</t>
  </si>
  <si>
    <t>04 499 9555</t>
  </si>
  <si>
    <t>101 Lambton Quay</t>
  </si>
  <si>
    <t>Level 11</t>
  </si>
  <si>
    <t>Wellington</t>
  </si>
  <si>
    <t>Bavarian Collectables Imports, Co.</t>
  </si>
  <si>
    <t>Donnermeyer</t>
  </si>
  <si>
    <t xml:space="preserve"> +49 89 61 08 9555</t>
  </si>
  <si>
    <t>Hansastr. 15</t>
  </si>
  <si>
    <t>Munich</t>
  </si>
  <si>
    <t>80686</t>
  </si>
  <si>
    <t>Classic Legends Inc.</t>
  </si>
  <si>
    <t>Maria</t>
  </si>
  <si>
    <t>2125558493</t>
  </si>
  <si>
    <t>5905 Pompton St.</t>
  </si>
  <si>
    <t>Suite 750</t>
  </si>
  <si>
    <t>Feuer Online Stores, Inc</t>
  </si>
  <si>
    <t>Feuer</t>
  </si>
  <si>
    <t xml:space="preserve">Alexander </t>
  </si>
  <si>
    <t>0342-555176</t>
  </si>
  <si>
    <t>Heerstr. 22</t>
  </si>
  <si>
    <t>Leipzig</t>
  </si>
  <si>
    <t>4179</t>
  </si>
  <si>
    <t>Gift Ideas Corp.</t>
  </si>
  <si>
    <t>Lewis</t>
  </si>
  <si>
    <t>Dan</t>
  </si>
  <si>
    <t>2035554407</t>
  </si>
  <si>
    <t>2440 Pompton St.</t>
  </si>
  <si>
    <t>97561</t>
  </si>
  <si>
    <t>Scandinavian Gift Ideas</t>
  </si>
  <si>
    <t>Larsson</t>
  </si>
  <si>
    <t>Martha</t>
  </si>
  <si>
    <t>0695-34 6555</t>
  </si>
  <si>
    <t>Åkergatan 24</t>
  </si>
  <si>
    <t>Bräcke</t>
  </si>
  <si>
    <t>S-844 67</t>
  </si>
  <si>
    <t>The Sharp Gifts Warehouse</t>
  </si>
  <si>
    <t>Sue</t>
  </si>
  <si>
    <t>4085553659</t>
  </si>
  <si>
    <t>3086 Ingle Ln.</t>
  </si>
  <si>
    <t>San Jose</t>
  </si>
  <si>
    <t>Mini Auto Werke</t>
  </si>
  <si>
    <t>Mendel</t>
  </si>
  <si>
    <t xml:space="preserve">Roland </t>
  </si>
  <si>
    <t>7675-3555</t>
  </si>
  <si>
    <t>Kirchgasse 6</t>
  </si>
  <si>
    <t>Graz</t>
  </si>
  <si>
    <t>8010</t>
  </si>
  <si>
    <t>Super Scale Inc.</t>
  </si>
  <si>
    <t>2035559545</t>
  </si>
  <si>
    <t>567 North Pendale Street</t>
  </si>
  <si>
    <t>Microscale Inc.</t>
  </si>
  <si>
    <t>Choi</t>
  </si>
  <si>
    <t>Yu</t>
  </si>
  <si>
    <t>2125551957</t>
  </si>
  <si>
    <t>5290 North Pendale Street</t>
  </si>
  <si>
    <t>Suite 200</t>
  </si>
  <si>
    <t>Corrida Auto Replicas, Ltd</t>
  </si>
  <si>
    <t>Sommer</t>
  </si>
  <si>
    <t xml:space="preserve">Martín </t>
  </si>
  <si>
    <t>(91) 555 22 82</t>
  </si>
  <si>
    <t>C/ Araquil, 67</t>
  </si>
  <si>
    <t>Warburg Exchange</t>
  </si>
  <si>
    <t>Ottlieb</t>
  </si>
  <si>
    <t xml:space="preserve">Sven </t>
  </si>
  <si>
    <t>0241-039123</t>
  </si>
  <si>
    <t>Walserweg 21</t>
  </si>
  <si>
    <t>Aachen</t>
  </si>
  <si>
    <t>52066</t>
  </si>
  <si>
    <t>FunGiftIdeas.com</t>
  </si>
  <si>
    <t>Benitez</t>
  </si>
  <si>
    <t>Violeta</t>
  </si>
  <si>
    <t>5085552555</t>
  </si>
  <si>
    <t>1785 First Street</t>
  </si>
  <si>
    <t>Anton Designs, Ltd.</t>
  </si>
  <si>
    <t>Anton</t>
  </si>
  <si>
    <t>Carmen</t>
  </si>
  <si>
    <t>+34 913 728555</t>
  </si>
  <si>
    <t>c/ Gobelas, 19-1 Urb. La Florida</t>
  </si>
  <si>
    <t>Australian Collectables, Ltd</t>
  </si>
  <si>
    <t>Clenahan</t>
  </si>
  <si>
    <t>Sean</t>
  </si>
  <si>
    <t>61-9-3844-6555</t>
  </si>
  <si>
    <t>7 Allen Street</t>
  </si>
  <si>
    <t>Glen Waverly</t>
  </si>
  <si>
    <t>3150</t>
  </si>
  <si>
    <t>Frau da Collezione</t>
  </si>
  <si>
    <t>Ricotti</t>
  </si>
  <si>
    <t>+39 022515555</t>
  </si>
  <si>
    <t>20093 Cologno Monzese</t>
  </si>
  <si>
    <t>Alessandro Volta 16</t>
  </si>
  <si>
    <t>Milan</t>
  </si>
  <si>
    <t>West Coast Collectables Co.</t>
  </si>
  <si>
    <t>3105553722</t>
  </si>
  <si>
    <t>3675 Furth Circle</t>
  </si>
  <si>
    <t>Burbank</t>
  </si>
  <si>
    <t>Mit Vergnügen &amp; Co.</t>
  </si>
  <si>
    <t>Moos</t>
  </si>
  <si>
    <t xml:space="preserve">Hanna </t>
  </si>
  <si>
    <t>0621-08555</t>
  </si>
  <si>
    <t>Forsterstr. 57</t>
  </si>
  <si>
    <t>Mannheim</t>
  </si>
  <si>
    <t>68306</t>
  </si>
  <si>
    <t>Kremlin Collectables, Co.</t>
  </si>
  <si>
    <t>Semenov</t>
  </si>
  <si>
    <t>+7 812 293 0521</t>
  </si>
  <si>
    <t>2 Pobedy Square</t>
  </si>
  <si>
    <t>Saint Petersburg</t>
  </si>
  <si>
    <t>196143</t>
  </si>
  <si>
    <t>Raanan Stores, Inc</t>
  </si>
  <si>
    <t>Altagar,G M</t>
  </si>
  <si>
    <t>Raanan</t>
  </si>
  <si>
    <t>+ 972 9 959 8555</t>
  </si>
  <si>
    <t>3 Hagalim Blv.</t>
  </si>
  <si>
    <t>Herzlia</t>
  </si>
  <si>
    <t>47625</t>
  </si>
  <si>
    <t>Iberia Gift Imports, Corp.</t>
  </si>
  <si>
    <t>Roel</t>
  </si>
  <si>
    <t xml:space="preserve">José Pedro </t>
  </si>
  <si>
    <t>(95) 555 82 82</t>
  </si>
  <si>
    <t>C/ Romero, 33</t>
  </si>
  <si>
    <t>Sevilla</t>
  </si>
  <si>
    <t>41101</t>
  </si>
  <si>
    <t>Motor Mint Distributors Inc.</t>
  </si>
  <si>
    <t>Salazar</t>
  </si>
  <si>
    <t>Rosa</t>
  </si>
  <si>
    <t>2155559857</t>
  </si>
  <si>
    <t>11328 Douglas Av.</t>
  </si>
  <si>
    <t>Signal Collectibles Ltd.</t>
  </si>
  <si>
    <t>4155554312</t>
  </si>
  <si>
    <t>2793 Furth Circle</t>
  </si>
  <si>
    <t>Brisbane</t>
  </si>
  <si>
    <t>Double Decker Gift Stores, Ltd</t>
  </si>
  <si>
    <t>Smith</t>
  </si>
  <si>
    <t xml:space="preserve">Thomas </t>
  </si>
  <si>
    <t>(171) 555-7555</t>
  </si>
  <si>
    <t>120 Hanover Sq.</t>
  </si>
  <si>
    <t>WA1 1DP</t>
  </si>
  <si>
    <t>Diecast Collectables</t>
  </si>
  <si>
    <t>6175552555</t>
  </si>
  <si>
    <t>6251 Ingle Ln.</t>
  </si>
  <si>
    <t>Kelly's Gift Shop</t>
  </si>
  <si>
    <t>Snowden</t>
  </si>
  <si>
    <t>Tony</t>
  </si>
  <si>
    <t>+64 9 5555500</t>
  </si>
  <si>
    <t>Arenales 1938 3'A'</t>
  </si>
  <si>
    <t>find and substituite</t>
  </si>
  <si>
    <t>hello,how are you</t>
  </si>
  <si>
    <t>find</t>
  </si>
  <si>
    <t>data entry</t>
  </si>
  <si>
    <t>data formating</t>
  </si>
  <si>
    <t>data clean</t>
  </si>
  <si>
    <t>data analysis</t>
  </si>
  <si>
    <t>data visualisation</t>
  </si>
  <si>
    <t>product</t>
  </si>
  <si>
    <t>price</t>
  </si>
  <si>
    <t>cetpa001</t>
  </si>
  <si>
    <t>cetpa002</t>
  </si>
  <si>
    <t>cetpa003</t>
  </si>
  <si>
    <t>cetpa004</t>
  </si>
  <si>
    <t>cetpa005</t>
  </si>
  <si>
    <t>cetpa006</t>
  </si>
  <si>
    <t>number</t>
  </si>
  <si>
    <t>unit price</t>
  </si>
  <si>
    <t>1. cell refrencing</t>
  </si>
  <si>
    <t>a.relative refrence</t>
  </si>
  <si>
    <t>b.absolute refrence</t>
  </si>
  <si>
    <t>c.mixed refrence</t>
  </si>
  <si>
    <t>physics</t>
  </si>
  <si>
    <t>percentage</t>
  </si>
  <si>
    <t>sales price</t>
  </si>
  <si>
    <t>product a</t>
  </si>
  <si>
    <t>product b</t>
  </si>
  <si>
    <t>day 1</t>
  </si>
  <si>
    <t>offer day 1</t>
  </si>
  <si>
    <t xml:space="preserve">after offer </t>
  </si>
  <si>
    <t xml:space="preserve">after offer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</si>
</sst>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7" formatCode="&quot;$&quot;#,##0.00"/>
    <numFmt numFmtId="168" formatCode="[$₹-4009]\ #,##0.00"/>
    <numFmt numFmtId="169" formatCode="General\ &quot;kg&quot;"/>
    <numFmt numFmtId="170" formatCode="[$₹-439]#,##0.00"/>
    <numFmt numFmtId="174" formatCode="[$-14009]dd\ mmmm\ yyyy;@"/>
  </numFmts>
  <fonts count="27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21" fillId="0" borderId="0" xfId="0" applyFont="1" applyAlignment="1">
      <alignment vertical="top"/>
    </xf>
    <xf numFmtId="0" fontId="0" fillId="0" borderId="0" xfId="0" applyAlignment="1">
      <alignment wrapText="1"/>
    </xf>
    <xf numFmtId="0" fontId="2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0" fontId="2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8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20" fillId="0" borderId="0" xfId="0" applyNumberFormat="1" applyFont="1" applyAlignment="1">
      <alignment horizontal="center"/>
    </xf>
    <xf numFmtId="0" fontId="23" fillId="26" borderId="10" xfId="0" applyFont="1" applyFill="1" applyBorder="1"/>
    <xf numFmtId="0" fontId="24" fillId="24" borderId="0" xfId="0" applyFont="1" applyFill="1" applyBorder="1" applyAlignment="1">
      <alignment horizontal="center" vertical="center" wrapText="1"/>
    </xf>
    <xf numFmtId="0" fontId="24" fillId="24" borderId="11" xfId="0" applyFont="1" applyFill="1" applyBorder="1" applyAlignment="1">
      <alignment horizontal="center" vertical="center" wrapText="1"/>
    </xf>
    <xf numFmtId="164" fontId="24" fillId="24" borderId="11" xfId="0" applyNumberFormat="1" applyFont="1" applyFill="1" applyBorder="1" applyAlignment="1">
      <alignment horizontal="center" vertical="center" wrapText="1"/>
    </xf>
    <xf numFmtId="0" fontId="23" fillId="25" borderId="12" xfId="0" applyFont="1" applyFill="1" applyBorder="1"/>
    <xf numFmtId="0" fontId="23" fillId="25" borderId="13" xfId="0" applyFont="1" applyFill="1" applyBorder="1" applyAlignment="1">
      <alignment vertical="top"/>
    </xf>
    <xf numFmtId="0" fontId="23" fillId="25" borderId="13" xfId="0" applyFont="1" applyFill="1" applyBorder="1" applyAlignment="1">
      <alignment wrapText="1"/>
    </xf>
    <xf numFmtId="0" fontId="23" fillId="25" borderId="13" xfId="0" applyFont="1" applyFill="1" applyBorder="1"/>
    <xf numFmtId="1" fontId="23" fillId="25" borderId="13" xfId="0" applyNumberFormat="1" applyFont="1" applyFill="1" applyBorder="1"/>
    <xf numFmtId="164" fontId="23" fillId="25" borderId="13" xfId="0" applyNumberFormat="1" applyFont="1" applyFill="1" applyBorder="1"/>
    <xf numFmtId="0" fontId="23" fillId="26" borderId="14" xfId="0" applyFont="1" applyFill="1" applyBorder="1"/>
    <xf numFmtId="0" fontId="23" fillId="26" borderId="10" xfId="0" applyFont="1" applyFill="1" applyBorder="1" applyAlignment="1">
      <alignment vertical="top"/>
    </xf>
    <xf numFmtId="0" fontId="23" fillId="26" borderId="10" xfId="0" applyFont="1" applyFill="1" applyBorder="1" applyAlignment="1">
      <alignment wrapText="1"/>
    </xf>
    <xf numFmtId="1" fontId="23" fillId="26" borderId="10" xfId="0" applyNumberFormat="1" applyFont="1" applyFill="1" applyBorder="1"/>
    <xf numFmtId="164" fontId="23" fillId="26" borderId="10" xfId="0" applyNumberFormat="1" applyFont="1" applyFill="1" applyBorder="1"/>
    <xf numFmtId="0" fontId="23" fillId="25" borderId="14" xfId="0" applyFont="1" applyFill="1" applyBorder="1"/>
    <xf numFmtId="0" fontId="23" fillId="25" borderId="10" xfId="0" applyFont="1" applyFill="1" applyBorder="1" applyAlignment="1">
      <alignment vertical="top"/>
    </xf>
    <xf numFmtId="0" fontId="23" fillId="25" borderId="10" xfId="0" applyFont="1" applyFill="1" applyBorder="1" applyAlignment="1">
      <alignment wrapText="1"/>
    </xf>
    <xf numFmtId="3" fontId="23" fillId="25" borderId="10" xfId="0" applyNumberFormat="1" applyFont="1" applyFill="1" applyBorder="1"/>
    <xf numFmtId="0" fontId="23" fillId="25" borderId="10" xfId="0" applyFont="1" applyFill="1" applyBorder="1"/>
    <xf numFmtId="1" fontId="23" fillId="25" borderId="10" xfId="0" applyNumberFormat="1" applyFont="1" applyFill="1" applyBorder="1"/>
    <xf numFmtId="164" fontId="23" fillId="25" borderId="10" xfId="0" applyNumberFormat="1" applyFont="1" applyFill="1" applyBorder="1"/>
    <xf numFmtId="3" fontId="23" fillId="26" borderId="10" xfId="0" applyNumberFormat="1" applyFont="1" applyFill="1" applyBorder="1"/>
    <xf numFmtId="164" fontId="25" fillId="26" borderId="10" xfId="0" applyNumberFormat="1" applyFont="1" applyFill="1" applyBorder="1" applyAlignment="1">
      <alignment horizontal="centerContinuous"/>
    </xf>
    <xf numFmtId="0" fontId="1" fillId="0" borderId="0" xfId="0" applyFont="1"/>
    <xf numFmtId="16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23" fillId="0" borderId="15" xfId="0" applyFont="1" applyBorder="1"/>
    <xf numFmtId="0" fontId="23" fillId="0" borderId="17" xfId="0" applyFont="1" applyBorder="1"/>
    <xf numFmtId="0" fontId="24" fillId="27" borderId="18" xfId="0" applyFont="1" applyFill="1" applyBorder="1"/>
    <xf numFmtId="0" fontId="24" fillId="27" borderId="19" xfId="0" applyFont="1" applyFill="1" applyBorder="1"/>
    <xf numFmtId="0" fontId="24" fillId="27" borderId="20" xfId="0" applyFont="1" applyFill="1" applyBorder="1"/>
    <xf numFmtId="0" fontId="23" fillId="28" borderId="18" xfId="0" applyFont="1" applyFill="1" applyBorder="1"/>
    <xf numFmtId="0" fontId="23" fillId="28" borderId="19" xfId="0" applyNumberFormat="1" applyFont="1" applyFill="1" applyBorder="1"/>
    <xf numFmtId="0" fontId="23" fillId="28" borderId="20" xfId="0" applyFont="1" applyFill="1" applyBorder="1"/>
    <xf numFmtId="0" fontId="23" fillId="0" borderId="18" xfId="0" applyFont="1" applyBorder="1"/>
    <xf numFmtId="0" fontId="23" fillId="0" borderId="19" xfId="0" applyNumberFormat="1" applyFont="1" applyBorder="1"/>
    <xf numFmtId="0" fontId="23" fillId="0" borderId="20" xfId="0" applyFont="1" applyBorder="1"/>
    <xf numFmtId="0" fontId="23" fillId="0" borderId="16" xfId="0" applyNumberFormat="1" applyFont="1" applyBorder="1"/>
    <xf numFmtId="0" fontId="1" fillId="29" borderId="0" xfId="0" applyFont="1" applyFill="1"/>
    <xf numFmtId="0" fontId="23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23" fillId="30" borderId="24" xfId="0" applyFont="1" applyFill="1" applyBorder="1"/>
    <xf numFmtId="0" fontId="23" fillId="30" borderId="25" xfId="0" applyFont="1" applyFill="1" applyBorder="1"/>
    <xf numFmtId="0" fontId="23" fillId="0" borderId="22" xfId="0" applyFont="1" applyBorder="1"/>
    <xf numFmtId="0" fontId="23" fillId="0" borderId="23" xfId="0" applyFont="1" applyBorder="1"/>
    <xf numFmtId="0" fontId="23" fillId="30" borderId="22" xfId="0" applyFont="1" applyFill="1" applyBorder="1"/>
    <xf numFmtId="0" fontId="23" fillId="30" borderId="23" xfId="0" applyFont="1" applyFill="1" applyBorder="1"/>
    <xf numFmtId="0" fontId="23" fillId="0" borderId="26" xfId="0" applyFont="1" applyBorder="1"/>
    <xf numFmtId="0" fontId="26" fillId="0" borderId="27" xfId="0" applyFont="1" applyFill="1" applyBorder="1"/>
    <xf numFmtId="169" fontId="1" fillId="0" borderId="0" xfId="0" applyNumberFormat="1" applyFont="1"/>
    <xf numFmtId="174" fontId="0" fillId="0" borderId="0" xfId="0" applyNumberFormat="1"/>
    <xf numFmtId="0" fontId="1" fillId="31" borderId="0" xfId="0" applyFont="1" applyFill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091" name="Picture 1" descr="00000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8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1092" name="Picture 3" descr="000000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093" name="Picture 1" descr="000000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1094" name="Picture 1" descr="00000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94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95" name="Picture 1" descr="000000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75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1096" name="Picture 1" descr="000000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076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097" name="Picture 1" descr="000000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400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1098" name="Picture 1" descr="000000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048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9" name="Picture 1" descr="00000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00" name="Picture 1" descr="000000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3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01" name="Picture 1" descr="0000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102" name="Picture 1" descr="000000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42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103" name="Picture 1" descr="000000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562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104" name="Picture 1" descr="00000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371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105" name="Picture 1" descr="000000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zoomScale="145" zoomScaleNormal="145" workbookViewId="0">
      <selection activeCell="C2" sqref="C2"/>
    </sheetView>
  </sheetViews>
  <sheetFormatPr defaultRowHeight="12.75" x14ac:dyDescent="0.2"/>
  <cols>
    <col min="1" max="1" width="13.7109375" customWidth="1"/>
    <col min="2" max="2" width="16" customWidth="1"/>
    <col min="3" max="3" width="15.85546875" customWidth="1"/>
    <col min="4" max="6" width="13.7109375" customWidth="1"/>
    <col min="7" max="7" width="16.28515625" customWidth="1"/>
    <col min="8" max="10" width="13.7109375" customWidth="1"/>
    <col min="11" max="11" width="15.28515625" customWidth="1"/>
    <col min="12" max="12" width="22" customWidth="1"/>
    <col min="13" max="13" width="13.7109375" customWidth="1"/>
    <col min="14" max="14" width="33.28515625" customWidth="1"/>
    <col min="15" max="15" width="14.7109375" customWidth="1"/>
    <col min="16" max="16" width="27.5703125" customWidth="1"/>
    <col min="17" max="17" width="20.7109375" customWidth="1"/>
    <col min="18" max="18" width="12.85546875" customWidth="1"/>
    <col min="19" max="19" width="10.7109375" bestFit="1" customWidth="1"/>
  </cols>
  <sheetData>
    <row r="1" spans="1:24" ht="13.5" thickBo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119</v>
      </c>
      <c r="L1" s="21" t="s">
        <v>118</v>
      </c>
      <c r="M1" s="21" t="s">
        <v>10</v>
      </c>
      <c r="N1" s="21" t="s">
        <v>11</v>
      </c>
      <c r="O1" s="22" t="s">
        <v>120</v>
      </c>
      <c r="P1" s="18"/>
      <c r="Q1" s="18" t="s">
        <v>121</v>
      </c>
      <c r="R1" s="18" t="s">
        <v>123</v>
      </c>
      <c r="S1" s="18" t="s">
        <v>124</v>
      </c>
      <c r="T1" s="18"/>
      <c r="U1" s="18"/>
      <c r="V1" s="18"/>
      <c r="W1" s="18"/>
      <c r="X1" s="18"/>
    </row>
    <row r="2" spans="1:24" ht="13.5" thickTop="1" x14ac:dyDescent="0.2">
      <c r="A2" s="23">
        <v>1</v>
      </c>
      <c r="B2" s="24" t="s">
        <v>73</v>
      </c>
      <c r="C2" s="25" t="s">
        <v>74</v>
      </c>
      <c r="D2" s="26" t="s">
        <v>12</v>
      </c>
      <c r="E2" s="26" t="s">
        <v>13</v>
      </c>
      <c r="F2" s="26" t="s">
        <v>14</v>
      </c>
      <c r="G2" s="26" t="s">
        <v>15</v>
      </c>
      <c r="H2" s="26" t="s">
        <v>16</v>
      </c>
      <c r="I2" s="26" t="s">
        <v>17</v>
      </c>
      <c r="J2" s="26">
        <v>30</v>
      </c>
      <c r="K2" s="26">
        <v>2263</v>
      </c>
      <c r="L2" s="27">
        <v>67</v>
      </c>
      <c r="M2" s="26">
        <v>61</v>
      </c>
      <c r="N2" s="26">
        <v>5</v>
      </c>
      <c r="O2" s="28" t="str">
        <f>CONCATENATE(Full!$C2,Full!$B2)</f>
        <v>JANE01DOE01</v>
      </c>
      <c r="P2" s="15" t="str">
        <f>CONCATENATE(C2,"  ",B2)</f>
        <v>JANE01  DOE01</v>
      </c>
      <c r="Q2" s="15" t="str">
        <f>D2&amp;" "&amp;E2</f>
        <v>Los Angeles California</v>
      </c>
      <c r="R2" s="15" t="str">
        <f>LEFT(Q2,11)</f>
        <v>Los Angeles</v>
      </c>
      <c r="S2" s="15" t="str">
        <f>RIGHT(Q2,11)</f>
        <v xml:space="preserve"> California</v>
      </c>
      <c r="T2" s="15" t="str">
        <f>MID(Q2,5,8)</f>
        <v xml:space="preserve">Angeles </v>
      </c>
      <c r="U2" s="15"/>
      <c r="V2" s="15"/>
      <c r="W2" s="15"/>
      <c r="X2" s="15"/>
    </row>
    <row r="3" spans="1:24" x14ac:dyDescent="0.2">
      <c r="A3" s="29">
        <v>2</v>
      </c>
      <c r="B3" s="30" t="s">
        <v>75</v>
      </c>
      <c r="C3" s="31" t="s">
        <v>76</v>
      </c>
      <c r="D3" s="19" t="s">
        <v>18</v>
      </c>
      <c r="E3" s="19" t="s">
        <v>19</v>
      </c>
      <c r="F3" s="19" t="s">
        <v>14</v>
      </c>
      <c r="G3" s="19" t="s">
        <v>20</v>
      </c>
      <c r="H3" s="19" t="s">
        <v>21</v>
      </c>
      <c r="I3" s="19" t="s">
        <v>17</v>
      </c>
      <c r="J3" s="19">
        <v>19</v>
      </c>
      <c r="K3" s="19">
        <v>2006</v>
      </c>
      <c r="L3" s="32">
        <v>63</v>
      </c>
      <c r="M3" s="19">
        <v>64</v>
      </c>
      <c r="N3" s="19">
        <v>7</v>
      </c>
      <c r="O3" s="33" t="str">
        <f>CONCATENATE(Full!$C3,Full!$B3)</f>
        <v>JANE02DOE02</v>
      </c>
      <c r="P3" s="15"/>
      <c r="Q3" s="15" t="str">
        <f t="shared" ref="Q3:Q18" si="0">D3&amp;" "&amp;E3</f>
        <v>Sedona Arizona</v>
      </c>
      <c r="R3" s="15"/>
      <c r="S3" s="15" t="str">
        <f t="shared" ref="S3:S10" si="1">RIGHT(Q3,11)</f>
        <v>ona Arizona</v>
      </c>
      <c r="T3" s="15"/>
      <c r="U3" s="15"/>
      <c r="V3" s="15"/>
      <c r="W3" s="15"/>
      <c r="X3" s="15"/>
    </row>
    <row r="4" spans="1:24" x14ac:dyDescent="0.2">
      <c r="A4" s="34">
        <v>3</v>
      </c>
      <c r="B4" s="35" t="s">
        <v>73</v>
      </c>
      <c r="C4" s="36" t="s">
        <v>103</v>
      </c>
      <c r="D4" s="37" t="s">
        <v>46</v>
      </c>
      <c r="E4" s="38" t="s">
        <v>26</v>
      </c>
      <c r="F4" s="38" t="s">
        <v>47</v>
      </c>
      <c r="G4" s="38" t="s">
        <v>15</v>
      </c>
      <c r="H4" s="38" t="s">
        <v>21</v>
      </c>
      <c r="I4" s="38" t="s">
        <v>17</v>
      </c>
      <c r="J4" s="38">
        <v>26</v>
      </c>
      <c r="K4" s="38">
        <v>2221</v>
      </c>
      <c r="L4" s="39">
        <v>78.113284657657985</v>
      </c>
      <c r="M4" s="38">
        <v>73</v>
      </c>
      <c r="N4" s="38">
        <v>6</v>
      </c>
      <c r="O4" s="40" t="str">
        <f>CONCATENATE(Full!$C4,Full!$B4)</f>
        <v>JOE01DOE01</v>
      </c>
      <c r="P4" s="15"/>
      <c r="Q4" s="15" t="str">
        <f t="shared" si="0"/>
        <v>Elmira New York</v>
      </c>
      <c r="R4" s="15"/>
      <c r="S4" s="15" t="str">
        <f t="shared" si="1"/>
        <v>ra New York</v>
      </c>
      <c r="T4" s="15"/>
      <c r="U4" s="15"/>
      <c r="V4" s="15"/>
      <c r="W4" s="15"/>
      <c r="X4" s="15"/>
    </row>
    <row r="5" spans="1:24" x14ac:dyDescent="0.2">
      <c r="A5" s="29">
        <v>4</v>
      </c>
      <c r="B5" s="30" t="s">
        <v>75</v>
      </c>
      <c r="C5" s="31" t="s">
        <v>104</v>
      </c>
      <c r="D5" s="41" t="s">
        <v>48</v>
      </c>
      <c r="E5" s="19" t="s">
        <v>26</v>
      </c>
      <c r="F5" s="19" t="s">
        <v>47</v>
      </c>
      <c r="G5" s="19" t="s">
        <v>15</v>
      </c>
      <c r="H5" s="19" t="s">
        <v>32</v>
      </c>
      <c r="I5" s="19" t="s">
        <v>17</v>
      </c>
      <c r="J5" s="19">
        <v>33</v>
      </c>
      <c r="K5" s="19">
        <v>1716</v>
      </c>
      <c r="L5" s="32">
        <v>77.808587020656887</v>
      </c>
      <c r="M5" s="19">
        <v>68</v>
      </c>
      <c r="N5" s="19">
        <v>3</v>
      </c>
      <c r="O5" s="33" t="str">
        <f>CONCATENATE(Full!$C5,Full!$B5)</f>
        <v>JOE02DOE02</v>
      </c>
      <c r="P5" s="15"/>
      <c r="Q5" s="15" t="str">
        <f t="shared" si="0"/>
        <v>Lackawana New York</v>
      </c>
      <c r="R5" s="15"/>
      <c r="S5" s="15" t="str">
        <f t="shared" si="1"/>
        <v>na New York</v>
      </c>
      <c r="T5" s="15"/>
      <c r="U5" s="15"/>
      <c r="V5" s="15"/>
      <c r="W5" s="15"/>
      <c r="X5" s="15"/>
    </row>
    <row r="6" spans="1:24" x14ac:dyDescent="0.2">
      <c r="A6" s="34">
        <v>5</v>
      </c>
      <c r="B6" s="35" t="s">
        <v>77</v>
      </c>
      <c r="C6" s="36" t="s">
        <v>105</v>
      </c>
      <c r="D6" s="37" t="s">
        <v>49</v>
      </c>
      <c r="E6" s="38" t="s">
        <v>50</v>
      </c>
      <c r="F6" s="38" t="s">
        <v>47</v>
      </c>
      <c r="G6" s="38" t="s">
        <v>15</v>
      </c>
      <c r="H6" s="38" t="s">
        <v>32</v>
      </c>
      <c r="I6" s="38" t="s">
        <v>17</v>
      </c>
      <c r="J6" s="38">
        <v>37</v>
      </c>
      <c r="K6" s="38">
        <v>1701</v>
      </c>
      <c r="L6" s="39">
        <v>65</v>
      </c>
      <c r="M6" s="38">
        <v>71</v>
      </c>
      <c r="N6" s="38">
        <v>6</v>
      </c>
      <c r="O6" s="40" t="str">
        <f>CONCATENATE(Full!$C6,Full!$B6)</f>
        <v>JOE03DOE03</v>
      </c>
      <c r="P6" s="15"/>
      <c r="Q6" s="15" t="str">
        <f t="shared" si="0"/>
        <v>Defiance Ohio</v>
      </c>
      <c r="R6" s="15"/>
      <c r="S6" s="15" t="str">
        <f t="shared" si="1"/>
        <v>fiance Ohio</v>
      </c>
      <c r="T6" s="15"/>
      <c r="U6" s="15"/>
      <c r="V6" s="15"/>
      <c r="W6" s="15"/>
      <c r="X6" s="15"/>
    </row>
    <row r="7" spans="1:24" x14ac:dyDescent="0.2">
      <c r="A7" s="29">
        <v>6</v>
      </c>
      <c r="B7" s="30" t="s">
        <v>79</v>
      </c>
      <c r="C7" s="31" t="s">
        <v>106</v>
      </c>
      <c r="D7" s="41" t="s">
        <v>51</v>
      </c>
      <c r="E7" s="19" t="s">
        <v>52</v>
      </c>
      <c r="F7" s="19" t="s">
        <v>47</v>
      </c>
      <c r="G7" s="19" t="s">
        <v>15</v>
      </c>
      <c r="H7" s="19" t="s">
        <v>32</v>
      </c>
      <c r="I7" s="19" t="s">
        <v>52</v>
      </c>
      <c r="J7" s="19">
        <v>25</v>
      </c>
      <c r="K7" s="19">
        <v>1786</v>
      </c>
      <c r="L7" s="32">
        <v>69</v>
      </c>
      <c r="M7" s="19">
        <v>67</v>
      </c>
      <c r="N7" s="19">
        <v>5</v>
      </c>
      <c r="O7" s="33" t="str">
        <f>CONCATENATE(Full!$C7,Full!$B7)</f>
        <v>JOE04DOE04</v>
      </c>
      <c r="P7" s="15"/>
      <c r="Q7" s="15" t="str">
        <f t="shared" si="0"/>
        <v>Tel Aviv Israel</v>
      </c>
      <c r="R7" s="15"/>
      <c r="S7" s="15" t="str">
        <f t="shared" si="1"/>
        <v>Aviv Israel</v>
      </c>
      <c r="T7" s="15"/>
      <c r="U7" s="15"/>
      <c r="V7" s="15"/>
      <c r="W7" s="15"/>
      <c r="X7" s="15"/>
    </row>
    <row r="8" spans="1:24" x14ac:dyDescent="0.2">
      <c r="A8" s="34">
        <v>7</v>
      </c>
      <c r="B8" s="35" t="s">
        <v>81</v>
      </c>
      <c r="C8" s="36" t="s">
        <v>107</v>
      </c>
      <c r="D8" s="37" t="s">
        <v>53</v>
      </c>
      <c r="E8" s="38" t="s">
        <v>54</v>
      </c>
      <c r="F8" s="38" t="s">
        <v>47</v>
      </c>
      <c r="G8" s="38" t="s">
        <v>15</v>
      </c>
      <c r="H8" s="38" t="s">
        <v>16</v>
      </c>
      <c r="I8" s="38" t="s">
        <v>17</v>
      </c>
      <c r="J8" s="38">
        <v>39</v>
      </c>
      <c r="K8" s="38">
        <v>1577</v>
      </c>
      <c r="L8" s="39">
        <v>95.88251458783165</v>
      </c>
      <c r="M8" s="38">
        <v>70</v>
      </c>
      <c r="N8" s="38">
        <v>5</v>
      </c>
      <c r="O8" s="40" t="str">
        <f>CONCATENATE(Full!$C8,Full!$B8)</f>
        <v>JOE05DOE05</v>
      </c>
      <c r="P8" s="15"/>
      <c r="Q8" s="15" t="str">
        <f t="shared" si="0"/>
        <v>Cimax North Carolina</v>
      </c>
      <c r="R8" s="15"/>
      <c r="S8" s="15" t="str">
        <f t="shared" si="1"/>
        <v>th Carolina</v>
      </c>
      <c r="T8" s="15"/>
      <c r="U8" s="15"/>
      <c r="V8" s="15"/>
      <c r="W8" s="15"/>
      <c r="X8" s="15"/>
    </row>
    <row r="9" spans="1:24" x14ac:dyDescent="0.2">
      <c r="A9" s="29">
        <v>8</v>
      </c>
      <c r="B9" s="30" t="s">
        <v>77</v>
      </c>
      <c r="C9" s="31" t="s">
        <v>78</v>
      </c>
      <c r="D9" s="41" t="s">
        <v>22</v>
      </c>
      <c r="E9" s="19" t="s">
        <v>23</v>
      </c>
      <c r="F9" s="19" t="s">
        <v>14</v>
      </c>
      <c r="G9" s="19" t="s">
        <v>20</v>
      </c>
      <c r="H9" s="19" t="s">
        <v>16</v>
      </c>
      <c r="I9" s="19" t="s">
        <v>17</v>
      </c>
      <c r="J9" s="19">
        <v>21</v>
      </c>
      <c r="K9" s="19">
        <v>1842</v>
      </c>
      <c r="L9" s="32">
        <v>87</v>
      </c>
      <c r="M9" s="19">
        <v>62</v>
      </c>
      <c r="N9" s="19">
        <v>5</v>
      </c>
      <c r="O9" s="33" t="str">
        <f>CONCATENATE(Full!$C9,Full!$B9)</f>
        <v>JANE03DOE03</v>
      </c>
      <c r="P9" s="15"/>
      <c r="Q9" s="15" t="str">
        <f t="shared" si="0"/>
        <v>Liberal Kansas</v>
      </c>
      <c r="R9" s="15"/>
      <c r="S9" s="15" t="str">
        <f t="shared" si="1"/>
        <v>eral Kansas</v>
      </c>
      <c r="T9" s="15"/>
      <c r="U9" s="15"/>
      <c r="V9" s="15"/>
      <c r="W9" s="15"/>
      <c r="X9" s="15"/>
    </row>
    <row r="10" spans="1:24" x14ac:dyDescent="0.2">
      <c r="A10" s="34">
        <v>9</v>
      </c>
      <c r="B10" s="35" t="s">
        <v>79</v>
      </c>
      <c r="C10" s="36" t="s">
        <v>80</v>
      </c>
      <c r="D10" s="37" t="s">
        <v>24</v>
      </c>
      <c r="E10" s="38" t="s">
        <v>25</v>
      </c>
      <c r="F10" s="38" t="s">
        <v>14</v>
      </c>
      <c r="G10" s="38" t="s">
        <v>20</v>
      </c>
      <c r="H10" s="38" t="s">
        <v>21</v>
      </c>
      <c r="I10" s="38" t="s">
        <v>25</v>
      </c>
      <c r="J10" s="38">
        <v>18</v>
      </c>
      <c r="K10" s="38">
        <v>1813</v>
      </c>
      <c r="L10" s="39">
        <v>91</v>
      </c>
      <c r="M10" s="38">
        <v>62</v>
      </c>
      <c r="N10" s="38">
        <v>6</v>
      </c>
      <c r="O10" s="40" t="str">
        <f>CONCATENATE(Full!$C10,Full!$B10)</f>
        <v>JANE04DOE04</v>
      </c>
      <c r="P10" s="15"/>
      <c r="Q10" s="15" t="str">
        <f t="shared" si="0"/>
        <v>Montreal Canada</v>
      </c>
      <c r="R10" s="15"/>
      <c r="S10" s="15" t="str">
        <f t="shared" si="1"/>
        <v>real Canada</v>
      </c>
      <c r="T10" s="15"/>
      <c r="U10" s="15"/>
      <c r="V10" s="15"/>
      <c r="W10" s="15"/>
      <c r="X10" s="15"/>
    </row>
    <row r="11" spans="1:24" x14ac:dyDescent="0.2">
      <c r="A11" s="29">
        <v>10</v>
      </c>
      <c r="B11" s="30" t="s">
        <v>81</v>
      </c>
      <c r="C11" s="31" t="s">
        <v>82</v>
      </c>
      <c r="D11" s="41" t="s">
        <v>26</v>
      </c>
      <c r="E11" s="19" t="s">
        <v>26</v>
      </c>
      <c r="F11" s="19" t="s">
        <v>14</v>
      </c>
      <c r="G11" s="19" t="s">
        <v>15</v>
      </c>
      <c r="H11" s="19" t="s">
        <v>21</v>
      </c>
      <c r="I11" s="19" t="s">
        <v>17</v>
      </c>
      <c r="J11" s="19">
        <v>33</v>
      </c>
      <c r="K11" s="19">
        <v>2041</v>
      </c>
      <c r="L11" s="32">
        <v>71</v>
      </c>
      <c r="M11" s="19">
        <v>66</v>
      </c>
      <c r="N11" s="19">
        <v>5</v>
      </c>
      <c r="O11" s="33" t="str">
        <f>CONCATENATE(Full!$C11,Full!$B11)</f>
        <v>JANE05DOE05</v>
      </c>
      <c r="P11" s="15"/>
      <c r="Q11" s="15" t="str">
        <f t="shared" si="0"/>
        <v>New York New York</v>
      </c>
      <c r="R11" s="15"/>
      <c r="S11" s="15"/>
      <c r="T11" s="15"/>
      <c r="U11" s="15"/>
      <c r="V11" s="15"/>
      <c r="W11" s="15"/>
      <c r="X11" s="15"/>
    </row>
    <row r="12" spans="1:24" x14ac:dyDescent="0.2">
      <c r="A12" s="34">
        <v>11</v>
      </c>
      <c r="B12" s="35" t="s">
        <v>83</v>
      </c>
      <c r="C12" s="36" t="s">
        <v>108</v>
      </c>
      <c r="D12" s="37" t="s">
        <v>55</v>
      </c>
      <c r="E12" s="38" t="s">
        <v>56</v>
      </c>
      <c r="F12" s="38" t="s">
        <v>47</v>
      </c>
      <c r="G12" s="38" t="s">
        <v>20</v>
      </c>
      <c r="H12" s="38" t="s">
        <v>32</v>
      </c>
      <c r="I12" s="38" t="s">
        <v>17</v>
      </c>
      <c r="J12" s="38">
        <v>18</v>
      </c>
      <c r="K12" s="38">
        <v>1787</v>
      </c>
      <c r="L12" s="39">
        <v>81.525284997607187</v>
      </c>
      <c r="M12" s="38">
        <v>67</v>
      </c>
      <c r="N12" s="38">
        <v>3</v>
      </c>
      <c r="O12" s="40" t="str">
        <f>CONCATENATE(Full!$C12,Full!$B12)</f>
        <v>JOE06DOE06</v>
      </c>
      <c r="P12" s="15"/>
      <c r="Q12" s="15" t="str">
        <f t="shared" si="0"/>
        <v>Hot Coffe Mississippi</v>
      </c>
      <c r="R12" s="15"/>
      <c r="S12" s="15"/>
      <c r="T12" s="15"/>
      <c r="U12" s="15"/>
      <c r="V12" s="15"/>
      <c r="W12" s="15"/>
      <c r="X12" s="15"/>
    </row>
    <row r="13" spans="1:24" x14ac:dyDescent="0.2">
      <c r="A13" s="29">
        <v>12</v>
      </c>
      <c r="B13" s="30" t="s">
        <v>83</v>
      </c>
      <c r="C13" s="31" t="s">
        <v>84</v>
      </c>
      <c r="D13" s="41" t="s">
        <v>27</v>
      </c>
      <c r="E13" s="19" t="s">
        <v>28</v>
      </c>
      <c r="F13" s="19" t="s">
        <v>14</v>
      </c>
      <c r="G13" s="19" t="s">
        <v>15</v>
      </c>
      <c r="H13" s="19" t="s">
        <v>21</v>
      </c>
      <c r="I13" s="19" t="s">
        <v>17</v>
      </c>
      <c r="J13" s="19">
        <v>38</v>
      </c>
      <c r="K13" s="19">
        <v>1513</v>
      </c>
      <c r="L13" s="32">
        <v>78.936614231768473</v>
      </c>
      <c r="M13" s="19">
        <v>59</v>
      </c>
      <c r="N13" s="19">
        <v>5</v>
      </c>
      <c r="O13" s="33" t="str">
        <f>CONCATENATE(Full!$C13,Full!$B13)</f>
        <v>JANE06DOE06</v>
      </c>
      <c r="P13" s="15"/>
      <c r="Q13" s="15" t="str">
        <f t="shared" si="0"/>
        <v>Java Virginia</v>
      </c>
      <c r="R13" s="15"/>
      <c r="S13" s="15"/>
      <c r="T13" s="15"/>
      <c r="U13" s="15"/>
      <c r="V13" s="15"/>
      <c r="W13" s="15"/>
      <c r="X13" s="15"/>
    </row>
    <row r="14" spans="1:24" x14ac:dyDescent="0.2">
      <c r="A14" s="34">
        <v>13</v>
      </c>
      <c r="B14" s="35" t="s">
        <v>85</v>
      </c>
      <c r="C14" s="36" t="s">
        <v>109</v>
      </c>
      <c r="D14" s="37" t="s">
        <v>57</v>
      </c>
      <c r="E14" s="38" t="s">
        <v>58</v>
      </c>
      <c r="F14" s="38" t="s">
        <v>47</v>
      </c>
      <c r="G14" s="38" t="s">
        <v>15</v>
      </c>
      <c r="H14" s="38" t="s">
        <v>16</v>
      </c>
      <c r="I14" s="38" t="s">
        <v>58</v>
      </c>
      <c r="J14" s="38">
        <v>30</v>
      </c>
      <c r="K14" s="38">
        <v>1637</v>
      </c>
      <c r="L14" s="39">
        <v>79.337239192793007</v>
      </c>
      <c r="M14" s="38">
        <v>63</v>
      </c>
      <c r="N14" s="38">
        <v>4</v>
      </c>
      <c r="O14" s="40" t="str">
        <f>CONCATENATE(Full!$C14,Full!$B14)</f>
        <v>JOE07DOE07</v>
      </c>
      <c r="P14" s="15"/>
      <c r="Q14" s="15" t="str">
        <f t="shared" si="0"/>
        <v>Varna Bulgaria</v>
      </c>
      <c r="R14" s="15"/>
      <c r="S14" s="15"/>
      <c r="T14" s="15"/>
      <c r="U14" s="15"/>
      <c r="V14" s="15"/>
      <c r="W14" s="15"/>
      <c r="X14" s="15"/>
    </row>
    <row r="15" spans="1:24" x14ac:dyDescent="0.2">
      <c r="A15" s="29">
        <v>14</v>
      </c>
      <c r="B15" s="30" t="s">
        <v>87</v>
      </c>
      <c r="C15" s="31" t="s">
        <v>110</v>
      </c>
      <c r="D15" s="41" t="s">
        <v>59</v>
      </c>
      <c r="E15" s="19" t="s">
        <v>60</v>
      </c>
      <c r="F15" s="19" t="s">
        <v>47</v>
      </c>
      <c r="G15" s="19" t="s">
        <v>15</v>
      </c>
      <c r="H15" s="19" t="s">
        <v>16</v>
      </c>
      <c r="I15" s="19" t="s">
        <v>60</v>
      </c>
      <c r="J15" s="19">
        <v>30</v>
      </c>
      <c r="K15" s="19">
        <v>1512</v>
      </c>
      <c r="L15" s="32">
        <v>70.279497850271525</v>
      </c>
      <c r="M15" s="19">
        <v>75</v>
      </c>
      <c r="N15" s="19">
        <v>6</v>
      </c>
      <c r="O15" s="33" t="str">
        <f>CONCATENATE(Full!$C15,Full!$B15)</f>
        <v>JOE08DOE08</v>
      </c>
      <c r="P15" s="15"/>
      <c r="Q15" s="15" t="str">
        <f t="shared" si="0"/>
        <v>Moscow Russia</v>
      </c>
      <c r="R15" s="15"/>
      <c r="S15" s="15"/>
      <c r="T15" s="15"/>
      <c r="U15" s="15"/>
      <c r="V15" s="15"/>
      <c r="W15" s="15"/>
      <c r="X15" s="15"/>
    </row>
    <row r="16" spans="1:24" x14ac:dyDescent="0.2">
      <c r="A16" s="34">
        <v>15</v>
      </c>
      <c r="B16" s="35" t="s">
        <v>85</v>
      </c>
      <c r="C16" s="36" t="s">
        <v>86</v>
      </c>
      <c r="D16" s="38" t="s">
        <v>29</v>
      </c>
      <c r="E16" s="38" t="s">
        <v>26</v>
      </c>
      <c r="F16" s="38" t="s">
        <v>14</v>
      </c>
      <c r="G16" s="38" t="s">
        <v>20</v>
      </c>
      <c r="H16" s="38" t="s">
        <v>21</v>
      </c>
      <c r="I16" s="38" t="s">
        <v>17</v>
      </c>
      <c r="J16" s="38">
        <v>21</v>
      </c>
      <c r="K16" s="38">
        <v>1338</v>
      </c>
      <c r="L16" s="39">
        <v>82.385959664106068</v>
      </c>
      <c r="M16" s="38">
        <v>64</v>
      </c>
      <c r="N16" s="38">
        <v>5</v>
      </c>
      <c r="O16" s="40" t="str">
        <f>CONCATENATE(Full!$C16,Full!$B16)</f>
        <v>JANE07DOE07</v>
      </c>
      <c r="Q16" s="15" t="str">
        <f t="shared" si="0"/>
        <v>Drunkard Creek New York</v>
      </c>
    </row>
    <row r="17" spans="1:21" x14ac:dyDescent="0.2">
      <c r="A17" s="29">
        <v>16</v>
      </c>
      <c r="B17" s="30" t="s">
        <v>87</v>
      </c>
      <c r="C17" s="31" t="s">
        <v>88</v>
      </c>
      <c r="D17" s="41" t="s">
        <v>30</v>
      </c>
      <c r="E17" s="19" t="s">
        <v>31</v>
      </c>
      <c r="F17" s="19" t="s">
        <v>14</v>
      </c>
      <c r="G17" s="19" t="s">
        <v>20</v>
      </c>
      <c r="H17" s="19" t="s">
        <v>32</v>
      </c>
      <c r="I17" s="19" t="s">
        <v>17</v>
      </c>
      <c r="J17" s="19">
        <v>18</v>
      </c>
      <c r="K17" s="19">
        <v>1821</v>
      </c>
      <c r="L17" s="32">
        <v>80</v>
      </c>
      <c r="M17" s="19">
        <v>63</v>
      </c>
      <c r="N17" s="19">
        <v>3</v>
      </c>
      <c r="O17" s="33" t="str">
        <f>CONCATENATE(Full!$C17,Full!$B17)</f>
        <v>JANE08DOE08</v>
      </c>
      <c r="Q17" s="15" t="str">
        <f t="shared" si="0"/>
        <v>Mexican Hat Utah</v>
      </c>
    </row>
    <row r="18" spans="1:21" x14ac:dyDescent="0.2">
      <c r="A18" s="34">
        <v>17</v>
      </c>
      <c r="B18" s="35" t="s">
        <v>89</v>
      </c>
      <c r="C18" s="36" t="s">
        <v>90</v>
      </c>
      <c r="D18" s="38" t="s">
        <v>33</v>
      </c>
      <c r="E18" s="38" t="s">
        <v>34</v>
      </c>
      <c r="F18" s="38" t="s">
        <v>14</v>
      </c>
      <c r="G18" s="38" t="s">
        <v>20</v>
      </c>
      <c r="H18" s="38" t="s">
        <v>21</v>
      </c>
      <c r="I18" s="38" t="s">
        <v>34</v>
      </c>
      <c r="J18" s="38">
        <v>19</v>
      </c>
      <c r="K18" s="38">
        <v>1494</v>
      </c>
      <c r="L18" s="39">
        <v>75</v>
      </c>
      <c r="M18" s="38">
        <v>60</v>
      </c>
      <c r="N18" s="38">
        <v>3</v>
      </c>
      <c r="O18" s="40" t="str">
        <f>CONCATENATE(Full!$C18,Full!$B18)</f>
        <v>JANE09DOE09</v>
      </c>
      <c r="Q18" s="15" t="str">
        <f t="shared" si="0"/>
        <v>Amsterdam Holland</v>
      </c>
    </row>
    <row r="19" spans="1:21" x14ac:dyDescent="0.2">
      <c r="A19" s="29">
        <v>18</v>
      </c>
      <c r="B19" s="30" t="s">
        <v>91</v>
      </c>
      <c r="C19" s="31" t="s">
        <v>92</v>
      </c>
      <c r="D19" s="41" t="s">
        <v>35</v>
      </c>
      <c r="E19" s="19" t="s">
        <v>35</v>
      </c>
      <c r="F19" s="19" t="s">
        <v>14</v>
      </c>
      <c r="G19" s="19" t="s">
        <v>15</v>
      </c>
      <c r="H19" s="19" t="s">
        <v>16</v>
      </c>
      <c r="I19" s="19" t="s">
        <v>35</v>
      </c>
      <c r="J19" s="19">
        <v>31</v>
      </c>
      <c r="K19" s="19">
        <v>2248</v>
      </c>
      <c r="L19" s="32">
        <v>95.423559999999995</v>
      </c>
      <c r="M19" s="19">
        <v>59</v>
      </c>
      <c r="N19" s="19">
        <v>4</v>
      </c>
      <c r="O19" s="33" t="str">
        <f>CONCATENATE(Full!$C19,Full!$B19)</f>
        <v>JANE10DOE10</v>
      </c>
    </row>
    <row r="20" spans="1:21" x14ac:dyDescent="0.2">
      <c r="A20" s="34">
        <v>19</v>
      </c>
      <c r="B20" s="35" t="s">
        <v>93</v>
      </c>
      <c r="C20" s="36" t="s">
        <v>94</v>
      </c>
      <c r="D20" s="37" t="s">
        <v>36</v>
      </c>
      <c r="E20" s="38" t="s">
        <v>37</v>
      </c>
      <c r="F20" s="38" t="s">
        <v>14</v>
      </c>
      <c r="G20" s="38" t="s">
        <v>20</v>
      </c>
      <c r="H20" s="38" t="s">
        <v>21</v>
      </c>
      <c r="I20" s="38" t="s">
        <v>37</v>
      </c>
      <c r="J20" s="38">
        <v>18</v>
      </c>
      <c r="K20" s="38">
        <v>2252</v>
      </c>
      <c r="L20" s="39">
        <v>92</v>
      </c>
      <c r="M20" s="38">
        <v>68</v>
      </c>
      <c r="N20" s="38">
        <v>5</v>
      </c>
      <c r="O20" s="40" t="str">
        <f>CONCATENATE(Full!$C20,Full!$B20)</f>
        <v>JANE11DOE11</v>
      </c>
    </row>
    <row r="21" spans="1:21" x14ac:dyDescent="0.2">
      <c r="A21" s="29">
        <v>20</v>
      </c>
      <c r="B21" s="30" t="s">
        <v>89</v>
      </c>
      <c r="C21" s="31" t="s">
        <v>111</v>
      </c>
      <c r="D21" s="41" t="s">
        <v>61</v>
      </c>
      <c r="E21" s="19" t="s">
        <v>62</v>
      </c>
      <c r="F21" s="19" t="s">
        <v>47</v>
      </c>
      <c r="G21" s="19" t="s">
        <v>15</v>
      </c>
      <c r="H21" s="19" t="s">
        <v>16</v>
      </c>
      <c r="I21" s="19" t="s">
        <v>17</v>
      </c>
      <c r="J21" s="19">
        <v>33</v>
      </c>
      <c r="K21" s="19">
        <v>1923</v>
      </c>
      <c r="L21" s="32">
        <v>95</v>
      </c>
      <c r="M21" s="19">
        <v>63</v>
      </c>
      <c r="N21" s="19">
        <v>7</v>
      </c>
      <c r="O21" s="42" t="str">
        <f>CONCATENATE(Full!$C21,Full!$B21)</f>
        <v>JOE09DOE09</v>
      </c>
    </row>
    <row r="22" spans="1:21" x14ac:dyDescent="0.2">
      <c r="A22" s="34">
        <v>21</v>
      </c>
      <c r="B22" s="35" t="s">
        <v>95</v>
      </c>
      <c r="C22" s="36" t="s">
        <v>96</v>
      </c>
      <c r="D22" s="37" t="s">
        <v>38</v>
      </c>
      <c r="E22" s="38" t="s">
        <v>39</v>
      </c>
      <c r="F22" s="38" t="s">
        <v>14</v>
      </c>
      <c r="G22" s="38" t="s">
        <v>20</v>
      </c>
      <c r="H22" s="38" t="s">
        <v>32</v>
      </c>
      <c r="I22" s="38" t="s">
        <v>17</v>
      </c>
      <c r="J22" s="38">
        <v>19</v>
      </c>
      <c r="K22" s="38">
        <v>1727</v>
      </c>
      <c r="L22" s="39">
        <v>67</v>
      </c>
      <c r="M22" s="38">
        <v>62</v>
      </c>
      <c r="N22" s="38">
        <v>7</v>
      </c>
      <c r="O22" s="40" t="str">
        <f>CONCATENATE(Full!$C22,Full!$B22)</f>
        <v>JANE12DOE12</v>
      </c>
    </row>
    <row r="23" spans="1:21" x14ac:dyDescent="0.2">
      <c r="A23" s="29">
        <v>22</v>
      </c>
      <c r="B23" s="30" t="s">
        <v>91</v>
      </c>
      <c r="C23" s="31" t="s">
        <v>112</v>
      </c>
      <c r="D23" s="41" t="s">
        <v>26</v>
      </c>
      <c r="E23" s="19" t="s">
        <v>26</v>
      </c>
      <c r="F23" s="19" t="s">
        <v>47</v>
      </c>
      <c r="G23" s="19" t="s">
        <v>20</v>
      </c>
      <c r="H23" s="19" t="s">
        <v>32</v>
      </c>
      <c r="I23" s="19" t="s">
        <v>17</v>
      </c>
      <c r="J23" s="19">
        <v>21</v>
      </c>
      <c r="K23" s="19">
        <v>1872</v>
      </c>
      <c r="L23" s="32">
        <v>82</v>
      </c>
      <c r="M23" s="19">
        <v>73</v>
      </c>
      <c r="N23" s="19">
        <v>4</v>
      </c>
      <c r="O23" s="33" t="str">
        <f>CONCATENATE(Full!$C23,Full!$B23)</f>
        <v>JOE10DOE10</v>
      </c>
      <c r="R23" s="16"/>
      <c r="S23" s="16"/>
      <c r="T23" s="16"/>
      <c r="U23" s="16"/>
    </row>
    <row r="24" spans="1:21" x14ac:dyDescent="0.2">
      <c r="A24" s="34">
        <v>23</v>
      </c>
      <c r="B24" s="35" t="s">
        <v>97</v>
      </c>
      <c r="C24" s="36" t="s">
        <v>98</v>
      </c>
      <c r="D24" s="37" t="s">
        <v>40</v>
      </c>
      <c r="E24" s="38" t="s">
        <v>41</v>
      </c>
      <c r="F24" s="38" t="s">
        <v>14</v>
      </c>
      <c r="G24" s="38" t="s">
        <v>15</v>
      </c>
      <c r="H24" s="38" t="s">
        <v>16</v>
      </c>
      <c r="I24" s="38" t="s">
        <v>17</v>
      </c>
      <c r="J24" s="38">
        <v>25</v>
      </c>
      <c r="K24" s="38">
        <v>1767</v>
      </c>
      <c r="L24" s="39">
        <v>89</v>
      </c>
      <c r="M24" s="38">
        <v>68</v>
      </c>
      <c r="N24" s="38">
        <v>6</v>
      </c>
      <c r="O24" s="40" t="str">
        <f>CONCATENATE(Full!$C24,Full!$B24)</f>
        <v>JANE13DOE13</v>
      </c>
      <c r="S24" s="17"/>
      <c r="T24" s="15"/>
      <c r="U24" s="15"/>
    </row>
    <row r="25" spans="1:21" x14ac:dyDescent="0.2">
      <c r="A25" s="29">
        <v>24</v>
      </c>
      <c r="B25" s="30" t="s">
        <v>99</v>
      </c>
      <c r="C25" s="31" t="s">
        <v>100</v>
      </c>
      <c r="D25" s="41" t="s">
        <v>42</v>
      </c>
      <c r="E25" s="19" t="s">
        <v>43</v>
      </c>
      <c r="F25" s="19" t="s">
        <v>14</v>
      </c>
      <c r="G25" s="19" t="s">
        <v>20</v>
      </c>
      <c r="H25" s="19" t="s">
        <v>21</v>
      </c>
      <c r="I25" s="19" t="s">
        <v>43</v>
      </c>
      <c r="J25" s="19">
        <v>18</v>
      </c>
      <c r="K25" s="19">
        <v>1643</v>
      </c>
      <c r="L25" s="32">
        <v>79</v>
      </c>
      <c r="M25" s="19">
        <v>65</v>
      </c>
      <c r="N25" s="19">
        <v>6</v>
      </c>
      <c r="O25" s="33" t="str">
        <f>CONCATENATE(Full!$C25,Full!$B25)</f>
        <v>JANE14DOE14</v>
      </c>
      <c r="S25" s="17"/>
      <c r="T25" s="15"/>
      <c r="U25" s="15"/>
    </row>
    <row r="26" spans="1:21" x14ac:dyDescent="0.2">
      <c r="A26" s="34">
        <v>25</v>
      </c>
      <c r="B26" s="35" t="s">
        <v>93</v>
      </c>
      <c r="C26" s="36" t="s">
        <v>113</v>
      </c>
      <c r="D26" s="37" t="s">
        <v>63</v>
      </c>
      <c r="E26" s="38" t="s">
        <v>64</v>
      </c>
      <c r="F26" s="38" t="s">
        <v>47</v>
      </c>
      <c r="G26" s="38" t="s">
        <v>20</v>
      </c>
      <c r="H26" s="38" t="s">
        <v>16</v>
      </c>
      <c r="I26" s="38" t="s">
        <v>64</v>
      </c>
      <c r="J26" s="38">
        <v>19</v>
      </c>
      <c r="K26" s="38">
        <v>1919</v>
      </c>
      <c r="L26" s="39">
        <v>88</v>
      </c>
      <c r="M26" s="38">
        <v>64</v>
      </c>
      <c r="N26" s="38">
        <v>4</v>
      </c>
      <c r="O26" s="40" t="str">
        <f>CONCATENATE(Full!$C26,Full!$B26)</f>
        <v>JOE11DOE11</v>
      </c>
      <c r="S26" s="17"/>
      <c r="T26" s="15"/>
      <c r="U26" s="15"/>
    </row>
    <row r="27" spans="1:21" x14ac:dyDescent="0.2">
      <c r="A27" s="29">
        <v>26</v>
      </c>
      <c r="B27" s="30" t="s">
        <v>95</v>
      </c>
      <c r="C27" s="31" t="s">
        <v>114</v>
      </c>
      <c r="D27" s="19" t="s">
        <v>65</v>
      </c>
      <c r="E27" s="19" t="s">
        <v>66</v>
      </c>
      <c r="F27" s="19" t="s">
        <v>47</v>
      </c>
      <c r="G27" s="19" t="s">
        <v>15</v>
      </c>
      <c r="H27" s="19" t="s">
        <v>32</v>
      </c>
      <c r="I27" s="19" t="s">
        <v>17</v>
      </c>
      <c r="J27" s="19">
        <v>28</v>
      </c>
      <c r="K27" s="19">
        <v>1434</v>
      </c>
      <c r="L27" s="32">
        <v>95.835542443304206</v>
      </c>
      <c r="M27" s="19">
        <v>71</v>
      </c>
      <c r="N27" s="19">
        <v>4</v>
      </c>
      <c r="O27" s="33" t="str">
        <f>CONCATENATE(Full!$C27,Full!$B27)</f>
        <v>JOE12DOE12</v>
      </c>
      <c r="P27" s="15"/>
      <c r="Q27" s="15"/>
    </row>
    <row r="28" spans="1:21" x14ac:dyDescent="0.2">
      <c r="A28" s="34">
        <v>27</v>
      </c>
      <c r="B28" s="35" t="s">
        <v>97</v>
      </c>
      <c r="C28" s="36" t="s">
        <v>115</v>
      </c>
      <c r="D28" s="37" t="s">
        <v>67</v>
      </c>
      <c r="E28" s="38" t="s">
        <v>68</v>
      </c>
      <c r="F28" s="38" t="s">
        <v>47</v>
      </c>
      <c r="G28" s="38" t="s">
        <v>20</v>
      </c>
      <c r="H28" s="38" t="s">
        <v>21</v>
      </c>
      <c r="I28" s="38" t="s">
        <v>17</v>
      </c>
      <c r="J28" s="38">
        <v>20</v>
      </c>
      <c r="K28" s="38">
        <v>2119</v>
      </c>
      <c r="L28" s="39">
        <v>88</v>
      </c>
      <c r="M28" s="38">
        <v>71</v>
      </c>
      <c r="N28" s="38">
        <v>5</v>
      </c>
      <c r="O28" s="40" t="str">
        <f>CONCATENATE(Full!$C28,Full!$B28)</f>
        <v>JOE13DOE13</v>
      </c>
    </row>
    <row r="29" spans="1:21" x14ac:dyDescent="0.2">
      <c r="A29" s="29">
        <v>28</v>
      </c>
      <c r="B29" s="30" t="s">
        <v>101</v>
      </c>
      <c r="C29" s="31" t="s">
        <v>102</v>
      </c>
      <c r="D29" s="41" t="s">
        <v>44</v>
      </c>
      <c r="E29" s="19" t="s">
        <v>45</v>
      </c>
      <c r="F29" s="19" t="s">
        <v>14</v>
      </c>
      <c r="G29" s="19" t="s">
        <v>20</v>
      </c>
      <c r="H29" s="19" t="s">
        <v>32</v>
      </c>
      <c r="I29" s="19" t="s">
        <v>17</v>
      </c>
      <c r="J29" s="19">
        <v>20</v>
      </c>
      <c r="K29" s="19">
        <v>2309</v>
      </c>
      <c r="L29" s="32">
        <v>64</v>
      </c>
      <c r="M29" s="19">
        <v>68</v>
      </c>
      <c r="N29" s="19">
        <v>6</v>
      </c>
      <c r="O29" s="33" t="str">
        <f>CONCATENATE(Full!$C29,Full!$B29)</f>
        <v>JANE15DOE15</v>
      </c>
    </row>
    <row r="30" spans="1:21" x14ac:dyDescent="0.2">
      <c r="A30" s="34">
        <v>29</v>
      </c>
      <c r="B30" s="35" t="s">
        <v>99</v>
      </c>
      <c r="C30" s="36" t="s">
        <v>116</v>
      </c>
      <c r="D30" s="37" t="s">
        <v>69</v>
      </c>
      <c r="E30" s="38" t="s">
        <v>70</v>
      </c>
      <c r="F30" s="38" t="s">
        <v>47</v>
      </c>
      <c r="G30" s="38" t="s">
        <v>15</v>
      </c>
      <c r="H30" s="38" t="s">
        <v>16</v>
      </c>
      <c r="I30" s="38" t="s">
        <v>70</v>
      </c>
      <c r="J30" s="38">
        <v>30</v>
      </c>
      <c r="K30" s="38">
        <v>2279</v>
      </c>
      <c r="L30" s="39">
        <v>85</v>
      </c>
      <c r="M30" s="38">
        <v>72</v>
      </c>
      <c r="N30" s="38">
        <v>3</v>
      </c>
      <c r="O30" s="40" t="str">
        <f>CONCATENATE(Full!$C30,Full!$B30)</f>
        <v>JOE14DOE14</v>
      </c>
    </row>
    <row r="31" spans="1:21" x14ac:dyDescent="0.2">
      <c r="A31" s="29">
        <v>30</v>
      </c>
      <c r="B31" s="30" t="s">
        <v>101</v>
      </c>
      <c r="C31" s="31" t="s">
        <v>117</v>
      </c>
      <c r="D31" s="41" t="s">
        <v>71</v>
      </c>
      <c r="E31" s="19" t="s">
        <v>72</v>
      </c>
      <c r="F31" s="19" t="s">
        <v>47</v>
      </c>
      <c r="G31" s="19" t="s">
        <v>20</v>
      </c>
      <c r="H31" s="19" t="s">
        <v>32</v>
      </c>
      <c r="I31" s="19" t="s">
        <v>17</v>
      </c>
      <c r="J31" s="19">
        <v>19</v>
      </c>
      <c r="K31" s="19">
        <v>1907</v>
      </c>
      <c r="L31" s="32">
        <v>79.499359935311475</v>
      </c>
      <c r="M31" s="19">
        <v>74</v>
      </c>
      <c r="N31" s="19">
        <v>3</v>
      </c>
      <c r="O31" s="33" t="str">
        <f>CONCATENATE(Full!$C31,Full!$B31)</f>
        <v>JOE15DOE15</v>
      </c>
    </row>
    <row r="32" spans="1:21" x14ac:dyDescent="0.2">
      <c r="B32" s="1"/>
      <c r="C32" s="3"/>
      <c r="D32" s="4"/>
      <c r="M32" s="5"/>
      <c r="N32" s="5"/>
    </row>
    <row r="33" spans="2:19" x14ac:dyDescent="0.2">
      <c r="B33" s="1"/>
      <c r="C33" s="3"/>
      <c r="D33" s="4"/>
      <c r="M33" s="5"/>
      <c r="N33" s="5"/>
    </row>
    <row r="34" spans="2:19" x14ac:dyDescent="0.2">
      <c r="B34" s="1"/>
      <c r="C34" s="3"/>
      <c r="D34" s="4"/>
      <c r="M34" s="5"/>
      <c r="N34" s="5"/>
    </row>
    <row r="35" spans="2:19" x14ac:dyDescent="0.2">
      <c r="B35" s="1"/>
      <c r="C35" s="3"/>
      <c r="D35" s="4"/>
      <c r="M35" s="5"/>
      <c r="N35" s="5"/>
    </row>
    <row r="36" spans="2:19" x14ac:dyDescent="0.2">
      <c r="B36" s="1"/>
      <c r="C36" s="3"/>
      <c r="D36" s="4"/>
      <c r="M36" s="5"/>
      <c r="N36" s="5"/>
      <c r="P36" s="3"/>
    </row>
    <row r="37" spans="2:19" x14ac:dyDescent="0.2">
      <c r="C37" s="3"/>
      <c r="D37" s="4"/>
      <c r="G37" s="6"/>
      <c r="M37" s="5"/>
      <c r="P37" s="1"/>
    </row>
    <row r="38" spans="2:19" x14ac:dyDescent="0.2">
      <c r="C38" s="3"/>
      <c r="D38" s="4"/>
      <c r="M38" s="5"/>
      <c r="P38" s="1"/>
    </row>
    <row r="39" spans="2:19" x14ac:dyDescent="0.2">
      <c r="C39" s="3"/>
      <c r="D39" s="4"/>
      <c r="P39" s="1"/>
    </row>
    <row r="40" spans="2:19" x14ac:dyDescent="0.2">
      <c r="C40" s="7"/>
      <c r="D40" s="7"/>
      <c r="E40" s="7"/>
      <c r="P40" s="1"/>
    </row>
    <row r="41" spans="2:19" x14ac:dyDescent="0.2">
      <c r="B41" s="3"/>
      <c r="C41" s="2"/>
      <c r="D41" s="8"/>
      <c r="E41" s="2"/>
      <c r="P41" s="1"/>
    </row>
    <row r="42" spans="2:19" x14ac:dyDescent="0.2">
      <c r="C42" s="2"/>
      <c r="D42" s="9"/>
      <c r="E42" s="2"/>
      <c r="P42" s="5"/>
    </row>
    <row r="43" spans="2:19" x14ac:dyDescent="0.2">
      <c r="B43" s="3"/>
      <c r="C43" s="2"/>
      <c r="D43" s="9"/>
      <c r="E43" s="2"/>
    </row>
    <row r="44" spans="2:19" x14ac:dyDescent="0.2">
      <c r="C44" s="2"/>
      <c r="D44" s="9"/>
      <c r="E44" s="2"/>
    </row>
    <row r="45" spans="2:19" x14ac:dyDescent="0.2">
      <c r="C45" s="2"/>
      <c r="D45" s="9"/>
      <c r="E45" s="2"/>
      <c r="F45" s="10"/>
      <c r="O45" s="43" t="s">
        <v>125</v>
      </c>
      <c r="P45" s="43" t="s">
        <v>126</v>
      </c>
      <c r="Q45" s="43" t="s">
        <v>127</v>
      </c>
      <c r="R45" s="43" t="s">
        <v>128</v>
      </c>
    </row>
    <row r="46" spans="2:19" x14ac:dyDescent="0.2">
      <c r="C46" s="2"/>
      <c r="D46" s="9"/>
      <c r="E46" s="2"/>
      <c r="O46" s="46" t="s">
        <v>129</v>
      </c>
      <c r="P46" s="47">
        <v>10000</v>
      </c>
      <c r="Q46" s="48">
        <v>10</v>
      </c>
      <c r="R46" s="44">
        <f>P46*Q46</f>
        <v>100000</v>
      </c>
      <c r="S46" s="49">
        <v>10</v>
      </c>
    </row>
    <row r="47" spans="2:19" x14ac:dyDescent="0.2">
      <c r="C47" s="2"/>
      <c r="D47" s="9"/>
      <c r="E47" s="2"/>
      <c r="O47" s="46" t="s">
        <v>130</v>
      </c>
      <c r="P47" s="47">
        <v>12000</v>
      </c>
      <c r="Q47" s="48">
        <v>11</v>
      </c>
      <c r="R47" s="49">
        <f t="shared" ref="R47:R54" si="2">P47*Q47</f>
        <v>132000</v>
      </c>
      <c r="S47" s="49">
        <v>11</v>
      </c>
    </row>
    <row r="48" spans="2:19" x14ac:dyDescent="0.2">
      <c r="C48" s="2"/>
      <c r="D48" s="9"/>
      <c r="E48" s="2"/>
      <c r="O48" s="46" t="s">
        <v>131</v>
      </c>
      <c r="P48" s="47">
        <v>14000</v>
      </c>
      <c r="Q48" s="48">
        <v>12</v>
      </c>
      <c r="R48" s="49">
        <f t="shared" si="2"/>
        <v>168000</v>
      </c>
      <c r="S48" s="49">
        <v>12</v>
      </c>
    </row>
    <row r="49" spans="1:36" x14ac:dyDescent="0.2">
      <c r="C49" s="11"/>
      <c r="D49" s="12"/>
      <c r="E49" s="11"/>
      <c r="F49" s="5"/>
      <c r="G49" s="13"/>
      <c r="H49" s="5"/>
      <c r="I49" s="5"/>
      <c r="J49" s="5"/>
      <c r="K49" s="5"/>
      <c r="L49" s="5"/>
      <c r="M49" s="5"/>
      <c r="N49" s="5"/>
      <c r="O49" s="46" t="s">
        <v>132</v>
      </c>
      <c r="P49" s="47">
        <v>16000</v>
      </c>
      <c r="Q49" s="48">
        <v>13</v>
      </c>
      <c r="R49" s="49">
        <f t="shared" si="2"/>
        <v>208000</v>
      </c>
      <c r="S49" s="49">
        <v>13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C50" s="5"/>
      <c r="D50" s="12"/>
      <c r="E50" s="11"/>
      <c r="F50" s="5"/>
      <c r="G50" s="14"/>
      <c r="H50" s="5"/>
      <c r="I50" s="5"/>
      <c r="J50" s="5"/>
      <c r="K50" s="5"/>
      <c r="L50" s="5"/>
      <c r="M50" s="5"/>
      <c r="N50" s="5"/>
      <c r="O50" s="46" t="s">
        <v>133</v>
      </c>
      <c r="P50" s="47">
        <v>18000</v>
      </c>
      <c r="Q50" s="48">
        <v>14</v>
      </c>
      <c r="R50" s="49">
        <f t="shared" si="2"/>
        <v>252000</v>
      </c>
      <c r="S50" s="49">
        <v>14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B51" s="3"/>
      <c r="C51" s="2"/>
      <c r="D51" s="9"/>
      <c r="E51" s="2"/>
      <c r="O51" s="46" t="s">
        <v>134</v>
      </c>
      <c r="P51" s="47">
        <v>20000</v>
      </c>
      <c r="Q51" s="48">
        <v>15</v>
      </c>
      <c r="R51" s="49">
        <f t="shared" si="2"/>
        <v>300000</v>
      </c>
      <c r="S51" s="49">
        <v>15</v>
      </c>
    </row>
    <row r="52" spans="1:36" x14ac:dyDescent="0.2">
      <c r="B52" s="3"/>
      <c r="C52" s="2"/>
      <c r="D52" s="9"/>
      <c r="E52" s="2"/>
      <c r="O52" s="46" t="s">
        <v>135</v>
      </c>
      <c r="P52" s="47">
        <v>22000</v>
      </c>
      <c r="Q52" s="48">
        <v>16</v>
      </c>
      <c r="R52" s="49">
        <f t="shared" si="2"/>
        <v>352000</v>
      </c>
      <c r="S52" s="49">
        <v>16</v>
      </c>
    </row>
    <row r="53" spans="1:36" x14ac:dyDescent="0.2">
      <c r="A53" s="1"/>
      <c r="B53" s="3"/>
      <c r="C53" s="2"/>
      <c r="D53" s="9"/>
      <c r="E53" s="2"/>
      <c r="O53" s="46" t="s">
        <v>136</v>
      </c>
      <c r="P53" s="47">
        <v>24000</v>
      </c>
      <c r="Q53" s="48">
        <v>17</v>
      </c>
      <c r="R53" s="49">
        <f t="shared" si="2"/>
        <v>408000</v>
      </c>
      <c r="S53" s="49">
        <v>17</v>
      </c>
    </row>
    <row r="54" spans="1:36" x14ac:dyDescent="0.2">
      <c r="A54" s="1"/>
      <c r="B54" s="3"/>
      <c r="C54" s="2"/>
      <c r="D54" s="9"/>
      <c r="E54" s="2"/>
      <c r="O54" s="46" t="s">
        <v>137</v>
      </c>
      <c r="P54" s="47">
        <v>26000</v>
      </c>
      <c r="Q54" s="48">
        <v>18</v>
      </c>
      <c r="R54" s="49">
        <f t="shared" si="2"/>
        <v>468000</v>
      </c>
      <c r="S54" s="49">
        <v>18</v>
      </c>
    </row>
    <row r="55" spans="1:36" x14ac:dyDescent="0.2">
      <c r="A55" s="1"/>
      <c r="B55" s="3"/>
      <c r="C55" s="2"/>
      <c r="D55" s="9"/>
      <c r="E55" s="2"/>
    </row>
    <row r="56" spans="1:36" x14ac:dyDescent="0.2">
      <c r="A56" s="1"/>
      <c r="B56" s="3"/>
      <c r="C56" s="2"/>
      <c r="D56" s="9"/>
      <c r="E56" s="2"/>
    </row>
    <row r="57" spans="1:36" x14ac:dyDescent="0.2">
      <c r="A57" s="1"/>
      <c r="B57" s="3"/>
      <c r="C57" s="2"/>
      <c r="D57" s="9"/>
      <c r="E57" s="2"/>
    </row>
    <row r="58" spans="1:36" x14ac:dyDescent="0.2">
      <c r="A58" s="1"/>
      <c r="B58" s="3"/>
      <c r="C58" s="2"/>
      <c r="D58" s="9"/>
      <c r="E58" s="2"/>
    </row>
    <row r="59" spans="1:36" x14ac:dyDescent="0.2">
      <c r="A59" s="1"/>
      <c r="B59" s="3"/>
      <c r="C59" s="2"/>
      <c r="D59" s="9"/>
      <c r="E59" s="2"/>
      <c r="P59" s="43" t="s">
        <v>138</v>
      </c>
    </row>
    <row r="60" spans="1:36" x14ac:dyDescent="0.2">
      <c r="A60" s="1"/>
      <c r="B60" s="3"/>
      <c r="C60" s="2"/>
      <c r="D60" s="9"/>
      <c r="E60" s="2"/>
      <c r="P60" s="43" t="s">
        <v>139</v>
      </c>
    </row>
    <row r="61" spans="1:36" x14ac:dyDescent="0.2">
      <c r="A61" s="1"/>
      <c r="B61" s="3"/>
      <c r="C61" s="2"/>
      <c r="D61" s="9"/>
      <c r="E61" s="2"/>
      <c r="P61" t="str">
        <f>TRIM(P60)</f>
        <v>today is sunny day</v>
      </c>
    </row>
    <row r="62" spans="1:36" x14ac:dyDescent="0.2">
      <c r="A62" s="1"/>
      <c r="B62" s="3"/>
      <c r="C62" s="2"/>
      <c r="D62" s="9"/>
      <c r="E62" s="2"/>
    </row>
    <row r="63" spans="1:36" x14ac:dyDescent="0.2">
      <c r="A63" s="1"/>
      <c r="B63" s="3"/>
      <c r="C63" s="2"/>
      <c r="D63" s="9"/>
      <c r="E63" s="2"/>
    </row>
    <row r="64" spans="1:36" x14ac:dyDescent="0.2">
      <c r="A64" s="1"/>
      <c r="B64" s="3"/>
      <c r="C64" s="2"/>
      <c r="D64" s="9"/>
      <c r="E64" s="2"/>
    </row>
    <row r="65" spans="1:5" x14ac:dyDescent="0.2">
      <c r="A65" s="1"/>
      <c r="B65" s="3"/>
      <c r="C65" s="2"/>
      <c r="D65" s="9"/>
      <c r="E65" s="2"/>
    </row>
    <row r="66" spans="1:5" x14ac:dyDescent="0.2">
      <c r="A66" s="1"/>
      <c r="B66" s="3"/>
      <c r="C66" s="2"/>
      <c r="D66" s="9"/>
      <c r="E66" s="2"/>
    </row>
    <row r="67" spans="1:5" x14ac:dyDescent="0.2">
      <c r="A67" s="1"/>
      <c r="B67" s="3"/>
      <c r="C67" s="2"/>
      <c r="D67" s="9"/>
      <c r="E67" s="2"/>
    </row>
    <row r="68" spans="1:5" x14ac:dyDescent="0.2">
      <c r="A68" s="1"/>
      <c r="B68" s="3"/>
      <c r="C68" s="2"/>
      <c r="D68" s="9"/>
      <c r="E68" s="2"/>
    </row>
    <row r="69" spans="1:5" x14ac:dyDescent="0.2">
      <c r="A69" s="1"/>
      <c r="B69" s="3"/>
      <c r="C69" s="2"/>
      <c r="D69" s="9"/>
      <c r="E69" s="2"/>
    </row>
  </sheetData>
  <phoneticPr fontId="19" type="noConversion"/>
  <pageMargins left="0.75" right="0.75" top="1" bottom="1" header="0.5" footer="0.5"/>
  <pageSetup orientation="portrait" r:id="rId1"/>
  <headerFooter alignWithMargins="0"/>
  <ignoredErrors>
    <ignoredError sqref="O46:O5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9D6B-7DF1-4CE8-8383-83167757B84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7390-06E9-4E57-A6E2-1E5EC05F72D4}">
  <dimension ref="A1:O123"/>
  <sheetViews>
    <sheetView zoomScale="130" zoomScaleNormal="130" workbookViewId="0">
      <selection activeCell="C3" sqref="C3"/>
    </sheetView>
  </sheetViews>
  <sheetFormatPr defaultRowHeight="12.75" x14ac:dyDescent="0.2"/>
  <cols>
    <col min="1" max="1" width="18.85546875" bestFit="1" customWidth="1"/>
    <col min="2" max="2" width="30.140625" bestFit="1" customWidth="1"/>
    <col min="3" max="3" width="19" bestFit="1" customWidth="1"/>
    <col min="4" max="4" width="19.140625" bestFit="1" customWidth="1"/>
    <col min="5" max="5" width="17.28515625" bestFit="1" customWidth="1"/>
    <col min="6" max="6" width="28" bestFit="1" customWidth="1"/>
    <col min="7" max="7" width="21.5703125" bestFit="1" customWidth="1"/>
    <col min="8" max="8" width="16.7109375" bestFit="1" customWidth="1"/>
    <col min="9" max="9" width="11.28515625" bestFit="1" customWidth="1"/>
    <col min="10" max="10" width="13.42578125" bestFit="1" customWidth="1"/>
    <col min="11" max="11" width="11.5703125" bestFit="1" customWidth="1"/>
    <col min="12" max="12" width="28.140625" bestFit="1" customWidth="1"/>
    <col min="13" max="13" width="13" bestFit="1" customWidth="1"/>
    <col min="14" max="14" width="12.42578125" customWidth="1"/>
    <col min="15" max="15" width="10.28515625" customWidth="1"/>
  </cols>
  <sheetData>
    <row r="1" spans="1:15" x14ac:dyDescent="0.2">
      <c r="A1" s="52" t="s">
        <v>142</v>
      </c>
      <c r="B1" s="53" t="s">
        <v>143</v>
      </c>
      <c r="C1" s="53" t="s">
        <v>144</v>
      </c>
      <c r="D1" s="53" t="s">
        <v>145</v>
      </c>
      <c r="E1" s="53" t="s">
        <v>146</v>
      </c>
      <c r="F1" s="53" t="s">
        <v>147</v>
      </c>
      <c r="G1" s="53" t="s">
        <v>148</v>
      </c>
      <c r="H1" s="53" t="s">
        <v>149</v>
      </c>
      <c r="I1" s="53" t="s">
        <v>150</v>
      </c>
      <c r="J1" s="53" t="s">
        <v>151</v>
      </c>
      <c r="K1" s="53" t="s">
        <v>152</v>
      </c>
      <c r="L1" s="53" t="s">
        <v>153</v>
      </c>
      <c r="M1" s="54" t="s">
        <v>154</v>
      </c>
    </row>
    <row r="2" spans="1:15" x14ac:dyDescent="0.2">
      <c r="A2" s="55">
        <v>103</v>
      </c>
      <c r="B2" s="56" t="s">
        <v>155</v>
      </c>
      <c r="C2" s="56" t="s">
        <v>156</v>
      </c>
      <c r="D2" s="56" t="s">
        <v>157</v>
      </c>
      <c r="E2" s="56" t="s">
        <v>158</v>
      </c>
      <c r="F2" s="56" t="s">
        <v>159</v>
      </c>
      <c r="G2" s="56" t="s">
        <v>160</v>
      </c>
      <c r="H2" s="56" t="s">
        <v>161</v>
      </c>
      <c r="I2" s="56" t="s">
        <v>160</v>
      </c>
      <c r="J2" s="56" t="s">
        <v>162</v>
      </c>
      <c r="K2" s="56" t="s">
        <v>163</v>
      </c>
      <c r="L2" s="56" t="s">
        <v>164</v>
      </c>
      <c r="M2" s="57">
        <v>21000</v>
      </c>
      <c r="N2" t="str">
        <f>TRIM(CONCATENATE(D2,C2))</f>
        <v>Carine Schmitt</v>
      </c>
      <c r="O2" t="str">
        <f>UPPER(C2)</f>
        <v>SCHMITT</v>
      </c>
    </row>
    <row r="3" spans="1:15" x14ac:dyDescent="0.2">
      <c r="A3" s="58">
        <v>112</v>
      </c>
      <c r="B3" s="59" t="s">
        <v>165</v>
      </c>
      <c r="C3" s="59" t="s">
        <v>166</v>
      </c>
      <c r="D3" s="59" t="s">
        <v>167</v>
      </c>
      <c r="E3" s="59" t="s">
        <v>168</v>
      </c>
      <c r="F3" s="59" t="s">
        <v>169</v>
      </c>
      <c r="G3" s="59" t="s">
        <v>160</v>
      </c>
      <c r="H3" s="59" t="s">
        <v>170</v>
      </c>
      <c r="I3" s="59" t="s">
        <v>171</v>
      </c>
      <c r="J3" s="59" t="s">
        <v>172</v>
      </c>
      <c r="K3" s="59" t="s">
        <v>173</v>
      </c>
      <c r="L3" s="59" t="s">
        <v>174</v>
      </c>
      <c r="M3" s="60">
        <v>71800</v>
      </c>
      <c r="N3" t="str">
        <f t="shared" ref="N3:N19" si="0">TRIM(CONCATENATE(D3,C3))</f>
        <v>JeanKing</v>
      </c>
      <c r="O3" t="str">
        <f t="shared" ref="O3:O17" si="1">UPPER(C3)</f>
        <v>KING</v>
      </c>
    </row>
    <row r="4" spans="1:15" x14ac:dyDescent="0.2">
      <c r="A4" s="55">
        <v>114</v>
      </c>
      <c r="B4" s="56" t="s">
        <v>175</v>
      </c>
      <c r="C4" s="56" t="s">
        <v>176</v>
      </c>
      <c r="D4" s="56" t="s">
        <v>177</v>
      </c>
      <c r="E4" s="56" t="s">
        <v>178</v>
      </c>
      <c r="F4" s="56" t="s">
        <v>179</v>
      </c>
      <c r="G4" s="56" t="s">
        <v>180</v>
      </c>
      <c r="H4" s="56" t="s">
        <v>181</v>
      </c>
      <c r="I4" s="56" t="s">
        <v>182</v>
      </c>
      <c r="J4" s="56" t="s">
        <v>183</v>
      </c>
      <c r="K4" s="56" t="s">
        <v>184</v>
      </c>
      <c r="L4" s="56" t="s">
        <v>185</v>
      </c>
      <c r="M4" s="57">
        <v>117300</v>
      </c>
      <c r="N4" t="str">
        <f t="shared" si="0"/>
        <v>PeterFerguson</v>
      </c>
      <c r="O4" t="str">
        <f t="shared" si="1"/>
        <v>FERGUSON</v>
      </c>
    </row>
    <row r="5" spans="1:15" x14ac:dyDescent="0.2">
      <c r="A5" s="58">
        <v>119</v>
      </c>
      <c r="B5" s="59" t="s">
        <v>186</v>
      </c>
      <c r="C5" s="59" t="s">
        <v>187</v>
      </c>
      <c r="D5" s="59" t="s">
        <v>188</v>
      </c>
      <c r="E5" s="59" t="s">
        <v>189</v>
      </c>
      <c r="F5" s="59" t="s">
        <v>190</v>
      </c>
      <c r="G5" s="59" t="s">
        <v>160</v>
      </c>
      <c r="H5" s="59" t="s">
        <v>161</v>
      </c>
      <c r="I5" s="59" t="s">
        <v>160</v>
      </c>
      <c r="J5" s="59" t="s">
        <v>162</v>
      </c>
      <c r="K5" s="59" t="s">
        <v>163</v>
      </c>
      <c r="L5" s="59" t="s">
        <v>164</v>
      </c>
      <c r="M5" s="60">
        <v>118200</v>
      </c>
      <c r="N5" t="str">
        <f t="shared" si="0"/>
        <v>Janine Labrune</v>
      </c>
      <c r="O5" t="str">
        <f t="shared" si="1"/>
        <v>LABRUNE</v>
      </c>
    </row>
    <row r="6" spans="1:15" x14ac:dyDescent="0.2">
      <c r="A6" s="55">
        <v>121</v>
      </c>
      <c r="B6" s="56" t="s">
        <v>191</v>
      </c>
      <c r="C6" s="56" t="s">
        <v>192</v>
      </c>
      <c r="D6" s="56" t="s">
        <v>193</v>
      </c>
      <c r="E6" s="56" t="s">
        <v>194</v>
      </c>
      <c r="F6" s="56" t="s">
        <v>195</v>
      </c>
      <c r="G6" s="56" t="s">
        <v>160</v>
      </c>
      <c r="H6" s="56" t="s">
        <v>196</v>
      </c>
      <c r="I6" s="56" t="s">
        <v>160</v>
      </c>
      <c r="J6" s="56" t="s">
        <v>197</v>
      </c>
      <c r="K6" s="56" t="s">
        <v>198</v>
      </c>
      <c r="L6" s="56" t="s">
        <v>199</v>
      </c>
      <c r="M6" s="57">
        <v>81700</v>
      </c>
      <c r="N6" t="str">
        <f t="shared" si="0"/>
        <v>Jonas Bergulfsen</v>
      </c>
      <c r="O6" t="str">
        <f t="shared" si="1"/>
        <v>BERGULFSEN</v>
      </c>
    </row>
    <row r="7" spans="1:15" x14ac:dyDescent="0.2">
      <c r="A7" s="58">
        <v>124</v>
      </c>
      <c r="B7" s="59" t="s">
        <v>200</v>
      </c>
      <c r="C7" s="59" t="s">
        <v>201</v>
      </c>
      <c r="D7" s="59" t="s">
        <v>202</v>
      </c>
      <c r="E7" s="59" t="s">
        <v>203</v>
      </c>
      <c r="F7" s="59" t="s">
        <v>204</v>
      </c>
      <c r="G7" s="59" t="s">
        <v>160</v>
      </c>
      <c r="H7" s="59" t="s">
        <v>205</v>
      </c>
      <c r="I7" s="59" t="s">
        <v>206</v>
      </c>
      <c r="J7" s="59" t="s">
        <v>207</v>
      </c>
      <c r="K7" s="59" t="s">
        <v>173</v>
      </c>
      <c r="L7" s="59" t="s">
        <v>208</v>
      </c>
      <c r="M7" s="60">
        <v>210500</v>
      </c>
      <c r="N7" t="str">
        <f t="shared" si="0"/>
        <v>SusanNelson</v>
      </c>
      <c r="O7" t="str">
        <f t="shared" si="1"/>
        <v>NELSON</v>
      </c>
    </row>
    <row r="8" spans="1:15" x14ac:dyDescent="0.2">
      <c r="A8" s="55">
        <v>125</v>
      </c>
      <c r="B8" s="56" t="s">
        <v>209</v>
      </c>
      <c r="C8" s="56" t="s">
        <v>210</v>
      </c>
      <c r="D8" s="56" t="s">
        <v>211</v>
      </c>
      <c r="E8" s="56" t="s">
        <v>212</v>
      </c>
      <c r="F8" s="56" t="s">
        <v>213</v>
      </c>
      <c r="G8" s="56" t="s">
        <v>160</v>
      </c>
      <c r="H8" s="56" t="s">
        <v>214</v>
      </c>
      <c r="I8" s="56" t="s">
        <v>160</v>
      </c>
      <c r="J8" s="56" t="s">
        <v>215</v>
      </c>
      <c r="K8" s="56" t="s">
        <v>216</v>
      </c>
      <c r="L8" s="56" t="s">
        <v>160</v>
      </c>
      <c r="M8" s="57">
        <v>0</v>
      </c>
      <c r="N8" t="str">
        <f t="shared" si="0"/>
        <v>Zbyszek Piestrzeniewicz</v>
      </c>
      <c r="O8" t="str">
        <f t="shared" si="1"/>
        <v>PIESTRZENIEWICZ</v>
      </c>
    </row>
    <row r="9" spans="1:15" x14ac:dyDescent="0.2">
      <c r="A9" s="58">
        <v>128</v>
      </c>
      <c r="B9" s="59" t="s">
        <v>217</v>
      </c>
      <c r="C9" s="59" t="s">
        <v>218</v>
      </c>
      <c r="D9" s="59" t="s">
        <v>219</v>
      </c>
      <c r="E9" s="59" t="s">
        <v>220</v>
      </c>
      <c r="F9" s="59" t="s">
        <v>221</v>
      </c>
      <c r="G9" s="59" t="s">
        <v>160</v>
      </c>
      <c r="H9" s="59" t="s">
        <v>222</v>
      </c>
      <c r="I9" s="59" t="s">
        <v>160</v>
      </c>
      <c r="J9" s="59" t="s">
        <v>223</v>
      </c>
      <c r="K9" s="59" t="s">
        <v>224</v>
      </c>
      <c r="L9" s="59" t="s">
        <v>199</v>
      </c>
      <c r="M9" s="60">
        <v>59700</v>
      </c>
      <c r="N9" t="str">
        <f t="shared" si="0"/>
        <v>RolandKeitel</v>
      </c>
      <c r="O9" t="str">
        <f t="shared" si="1"/>
        <v>KEITEL</v>
      </c>
    </row>
    <row r="10" spans="1:15" x14ac:dyDescent="0.2">
      <c r="A10" s="55">
        <v>129</v>
      </c>
      <c r="B10" s="56" t="s">
        <v>225</v>
      </c>
      <c r="C10" s="56" t="s">
        <v>226</v>
      </c>
      <c r="D10" s="56" t="s">
        <v>227</v>
      </c>
      <c r="E10" s="56" t="s">
        <v>228</v>
      </c>
      <c r="F10" s="56" t="s">
        <v>229</v>
      </c>
      <c r="G10" s="56" t="s">
        <v>160</v>
      </c>
      <c r="H10" s="56" t="s">
        <v>230</v>
      </c>
      <c r="I10" s="56" t="s">
        <v>206</v>
      </c>
      <c r="J10" s="56" t="s">
        <v>231</v>
      </c>
      <c r="K10" s="56" t="s">
        <v>173</v>
      </c>
      <c r="L10" s="56" t="s">
        <v>208</v>
      </c>
      <c r="M10" s="57">
        <v>64600</v>
      </c>
      <c r="N10" t="str">
        <f t="shared" si="0"/>
        <v>JulieMurphy</v>
      </c>
      <c r="O10" t="str">
        <f t="shared" si="1"/>
        <v>MURPHY</v>
      </c>
    </row>
    <row r="11" spans="1:15" x14ac:dyDescent="0.2">
      <c r="A11" s="58">
        <v>131</v>
      </c>
      <c r="B11" s="59" t="s">
        <v>232</v>
      </c>
      <c r="C11" s="59" t="s">
        <v>233</v>
      </c>
      <c r="D11" s="59" t="s">
        <v>234</v>
      </c>
      <c r="E11" s="59" t="s">
        <v>235</v>
      </c>
      <c r="F11" s="59" t="s">
        <v>236</v>
      </c>
      <c r="G11" s="59" t="s">
        <v>160</v>
      </c>
      <c r="H11" s="59" t="s">
        <v>237</v>
      </c>
      <c r="I11" s="59" t="s">
        <v>238</v>
      </c>
      <c r="J11" s="59" t="s">
        <v>239</v>
      </c>
      <c r="K11" s="59" t="s">
        <v>173</v>
      </c>
      <c r="L11" s="59" t="s">
        <v>240</v>
      </c>
      <c r="M11" s="60">
        <v>114900</v>
      </c>
      <c r="N11" t="str">
        <f t="shared" si="0"/>
        <v>KwaiLee</v>
      </c>
      <c r="O11" t="str">
        <f t="shared" si="1"/>
        <v>LEE</v>
      </c>
    </row>
    <row r="12" spans="1:15" x14ac:dyDescent="0.2">
      <c r="A12" s="55">
        <v>141</v>
      </c>
      <c r="B12" s="56" t="s">
        <v>241</v>
      </c>
      <c r="C12" s="56" t="s">
        <v>242</v>
      </c>
      <c r="D12" s="56" t="s">
        <v>243</v>
      </c>
      <c r="E12" s="56" t="s">
        <v>244</v>
      </c>
      <c r="F12" s="56" t="s">
        <v>245</v>
      </c>
      <c r="G12" s="56" t="s">
        <v>160</v>
      </c>
      <c r="H12" s="56" t="s">
        <v>246</v>
      </c>
      <c r="I12" s="56" t="s">
        <v>160</v>
      </c>
      <c r="J12" s="56" t="s">
        <v>247</v>
      </c>
      <c r="K12" s="56" t="s">
        <v>248</v>
      </c>
      <c r="L12" s="56" t="s">
        <v>164</v>
      </c>
      <c r="M12" s="57">
        <v>227600</v>
      </c>
      <c r="N12" t="str">
        <f t="shared" si="0"/>
        <v>Diego Freyre</v>
      </c>
      <c r="O12" t="str">
        <f t="shared" si="1"/>
        <v>FREYRE</v>
      </c>
    </row>
    <row r="13" spans="1:15" x14ac:dyDescent="0.2">
      <c r="A13" s="58">
        <v>144</v>
      </c>
      <c r="B13" s="59" t="s">
        <v>249</v>
      </c>
      <c r="C13" s="59" t="s">
        <v>250</v>
      </c>
      <c r="D13" s="59" t="s">
        <v>251</v>
      </c>
      <c r="E13" s="59" t="s">
        <v>252</v>
      </c>
      <c r="F13" s="59" t="s">
        <v>253</v>
      </c>
      <c r="G13" s="59" t="s">
        <v>160</v>
      </c>
      <c r="H13" s="59" t="s">
        <v>254</v>
      </c>
      <c r="I13" s="59" t="s">
        <v>160</v>
      </c>
      <c r="J13" s="59" t="s">
        <v>255</v>
      </c>
      <c r="K13" s="59" t="s">
        <v>64</v>
      </c>
      <c r="L13" s="59" t="s">
        <v>199</v>
      </c>
      <c r="M13" s="60">
        <v>53100</v>
      </c>
      <c r="N13" t="str">
        <f t="shared" si="0"/>
        <v>Christina Berglund</v>
      </c>
      <c r="O13" t="str">
        <f t="shared" si="1"/>
        <v>BERGLUND</v>
      </c>
    </row>
    <row r="14" spans="1:15" x14ac:dyDescent="0.2">
      <c r="A14" s="55">
        <v>145</v>
      </c>
      <c r="B14" s="56" t="s">
        <v>256</v>
      </c>
      <c r="C14" s="56" t="s">
        <v>257</v>
      </c>
      <c r="D14" s="56" t="s">
        <v>258</v>
      </c>
      <c r="E14" s="56" t="s">
        <v>259</v>
      </c>
      <c r="F14" s="56" t="s">
        <v>260</v>
      </c>
      <c r="G14" s="56" t="s">
        <v>160</v>
      </c>
      <c r="H14" s="56" t="s">
        <v>261</v>
      </c>
      <c r="I14" s="56" t="s">
        <v>160</v>
      </c>
      <c r="J14" s="56" t="s">
        <v>262</v>
      </c>
      <c r="K14" s="56" t="s">
        <v>263</v>
      </c>
      <c r="L14" s="56" t="s">
        <v>264</v>
      </c>
      <c r="M14" s="57">
        <v>83400</v>
      </c>
      <c r="N14" t="str">
        <f t="shared" si="0"/>
        <v>Jytte Petersen</v>
      </c>
      <c r="O14" t="str">
        <f t="shared" si="1"/>
        <v>PETERSEN</v>
      </c>
    </row>
    <row r="15" spans="1:15" x14ac:dyDescent="0.2">
      <c r="A15" s="58">
        <v>146</v>
      </c>
      <c r="B15" s="59" t="s">
        <v>265</v>
      </c>
      <c r="C15" s="59" t="s">
        <v>266</v>
      </c>
      <c r="D15" s="59" t="s">
        <v>267</v>
      </c>
      <c r="E15" s="59" t="s">
        <v>268</v>
      </c>
      <c r="F15" s="59" t="s">
        <v>269</v>
      </c>
      <c r="G15" s="59" t="s">
        <v>160</v>
      </c>
      <c r="H15" s="59" t="s">
        <v>270</v>
      </c>
      <c r="I15" s="59" t="s">
        <v>160</v>
      </c>
      <c r="J15" s="59" t="s">
        <v>271</v>
      </c>
      <c r="K15" s="59" t="s">
        <v>163</v>
      </c>
      <c r="L15" s="59" t="s">
        <v>272</v>
      </c>
      <c r="M15" s="60">
        <v>123900</v>
      </c>
      <c r="N15" t="str">
        <f t="shared" si="0"/>
        <v>Mary Saveley</v>
      </c>
      <c r="O15" t="str">
        <f t="shared" si="1"/>
        <v>SAVELEY</v>
      </c>
    </row>
    <row r="16" spans="1:15" x14ac:dyDescent="0.2">
      <c r="A16" s="55">
        <v>148</v>
      </c>
      <c r="B16" s="56" t="s">
        <v>273</v>
      </c>
      <c r="C16" s="56" t="s">
        <v>274</v>
      </c>
      <c r="D16" s="56" t="s">
        <v>275</v>
      </c>
      <c r="E16" s="56" t="s">
        <v>276</v>
      </c>
      <c r="F16" s="56" t="s">
        <v>277</v>
      </c>
      <c r="G16" s="56" t="s">
        <v>278</v>
      </c>
      <c r="H16" s="56" t="s">
        <v>279</v>
      </c>
      <c r="I16" s="56" t="s">
        <v>160</v>
      </c>
      <c r="J16" s="56" t="s">
        <v>280</v>
      </c>
      <c r="K16" s="56" t="s">
        <v>279</v>
      </c>
      <c r="L16" s="56" t="s">
        <v>281</v>
      </c>
      <c r="M16" s="57">
        <v>103800</v>
      </c>
      <c r="N16" t="str">
        <f t="shared" si="0"/>
        <v>EricNatividad</v>
      </c>
      <c r="O16" t="str">
        <f t="shared" si="1"/>
        <v>NATIVIDAD</v>
      </c>
    </row>
    <row r="17" spans="1:15" x14ac:dyDescent="0.2">
      <c r="A17" s="58">
        <v>151</v>
      </c>
      <c r="B17" s="59" t="s">
        <v>282</v>
      </c>
      <c r="C17" s="59" t="s">
        <v>283</v>
      </c>
      <c r="D17" s="59" t="s">
        <v>284</v>
      </c>
      <c r="E17" s="59" t="s">
        <v>285</v>
      </c>
      <c r="F17" s="59" t="s">
        <v>286</v>
      </c>
      <c r="G17" s="59" t="s">
        <v>287</v>
      </c>
      <c r="H17" s="59" t="s">
        <v>237</v>
      </c>
      <c r="I17" s="59" t="s">
        <v>238</v>
      </c>
      <c r="J17" s="59" t="s">
        <v>239</v>
      </c>
      <c r="K17" s="59" t="s">
        <v>173</v>
      </c>
      <c r="L17" s="59" t="s">
        <v>288</v>
      </c>
      <c r="M17" s="60">
        <v>138500</v>
      </c>
      <c r="N17" t="str">
        <f t="shared" si="0"/>
        <v>JeffYoung</v>
      </c>
      <c r="O17" t="str">
        <f t="shared" si="1"/>
        <v>YOUNG</v>
      </c>
    </row>
    <row r="18" spans="1:15" x14ac:dyDescent="0.2">
      <c r="A18" s="55">
        <v>157</v>
      </c>
      <c r="B18" s="56" t="s">
        <v>289</v>
      </c>
      <c r="C18" s="56" t="s">
        <v>290</v>
      </c>
      <c r="D18" s="56" t="s">
        <v>291</v>
      </c>
      <c r="E18" s="56" t="s">
        <v>292</v>
      </c>
      <c r="F18" s="56" t="s">
        <v>293</v>
      </c>
      <c r="G18" s="56" t="s">
        <v>160</v>
      </c>
      <c r="H18" s="56" t="s">
        <v>294</v>
      </c>
      <c r="I18" s="56" t="s">
        <v>295</v>
      </c>
      <c r="J18" s="56" t="s">
        <v>296</v>
      </c>
      <c r="K18" s="56" t="s">
        <v>173</v>
      </c>
      <c r="L18" s="56" t="s">
        <v>297</v>
      </c>
      <c r="M18" s="57">
        <v>100600</v>
      </c>
      <c r="N18" t="str">
        <f t="shared" si="0"/>
        <v>KelvinLeong</v>
      </c>
    </row>
    <row r="19" spans="1:15" x14ac:dyDescent="0.2">
      <c r="A19" s="58">
        <v>161</v>
      </c>
      <c r="B19" s="59" t="s">
        <v>298</v>
      </c>
      <c r="C19" s="59" t="s">
        <v>299</v>
      </c>
      <c r="D19" s="59" t="s">
        <v>300</v>
      </c>
      <c r="E19" s="59" t="s">
        <v>301</v>
      </c>
      <c r="F19" s="59" t="s">
        <v>302</v>
      </c>
      <c r="G19" s="59" t="s">
        <v>160</v>
      </c>
      <c r="H19" s="59" t="s">
        <v>303</v>
      </c>
      <c r="I19" s="59" t="s">
        <v>206</v>
      </c>
      <c r="J19" s="59" t="s">
        <v>231</v>
      </c>
      <c r="K19" s="59" t="s">
        <v>173</v>
      </c>
      <c r="L19" s="59" t="s">
        <v>208</v>
      </c>
      <c r="M19" s="60">
        <v>84600</v>
      </c>
      <c r="N19" t="str">
        <f t="shared" si="0"/>
        <v>JuriHashimoto</v>
      </c>
    </row>
    <row r="20" spans="1:15" x14ac:dyDescent="0.2">
      <c r="A20" s="55">
        <v>166</v>
      </c>
      <c r="B20" s="56" t="s">
        <v>304</v>
      </c>
      <c r="C20" s="56" t="s">
        <v>305</v>
      </c>
      <c r="D20" s="56" t="s">
        <v>306</v>
      </c>
      <c r="E20" s="56" t="s">
        <v>307</v>
      </c>
      <c r="F20" s="56" t="s">
        <v>308</v>
      </c>
      <c r="G20" s="56" t="s">
        <v>309</v>
      </c>
      <c r="H20" s="56" t="s">
        <v>279</v>
      </c>
      <c r="I20" s="56" t="s">
        <v>160</v>
      </c>
      <c r="J20" s="56" t="s">
        <v>310</v>
      </c>
      <c r="K20" s="56" t="s">
        <v>279</v>
      </c>
      <c r="L20" s="56" t="s">
        <v>311</v>
      </c>
      <c r="M20" s="57">
        <v>97900</v>
      </c>
    </row>
    <row r="21" spans="1:15" x14ac:dyDescent="0.2">
      <c r="A21" s="58">
        <v>167</v>
      </c>
      <c r="B21" s="59" t="s">
        <v>312</v>
      </c>
      <c r="C21" s="59" t="s">
        <v>313</v>
      </c>
      <c r="D21" s="59" t="s">
        <v>314</v>
      </c>
      <c r="E21" s="59" t="s">
        <v>315</v>
      </c>
      <c r="F21" s="59" t="s">
        <v>316</v>
      </c>
      <c r="G21" s="59" t="s">
        <v>317</v>
      </c>
      <c r="H21" s="59" t="s">
        <v>318</v>
      </c>
      <c r="I21" s="59" t="s">
        <v>160</v>
      </c>
      <c r="J21" s="59" t="s">
        <v>319</v>
      </c>
      <c r="K21" s="59" t="s">
        <v>320</v>
      </c>
      <c r="L21" s="59" t="s">
        <v>199</v>
      </c>
      <c r="M21" s="60">
        <v>96800</v>
      </c>
    </row>
    <row r="22" spans="1:15" x14ac:dyDescent="0.2">
      <c r="A22" s="55">
        <v>168</v>
      </c>
      <c r="B22" s="56" t="s">
        <v>321</v>
      </c>
      <c r="C22" s="56" t="s">
        <v>322</v>
      </c>
      <c r="D22" s="56" t="s">
        <v>323</v>
      </c>
      <c r="E22" s="56" t="s">
        <v>324</v>
      </c>
      <c r="F22" s="56" t="s">
        <v>325</v>
      </c>
      <c r="G22" s="56" t="s">
        <v>326</v>
      </c>
      <c r="H22" s="56" t="s">
        <v>327</v>
      </c>
      <c r="I22" s="56" t="s">
        <v>328</v>
      </c>
      <c r="J22" s="56" t="s">
        <v>329</v>
      </c>
      <c r="K22" s="56" t="s">
        <v>173</v>
      </c>
      <c r="L22" s="56" t="s">
        <v>288</v>
      </c>
      <c r="M22" s="57">
        <v>0</v>
      </c>
    </row>
    <row r="23" spans="1:15" x14ac:dyDescent="0.2">
      <c r="A23" s="58">
        <v>169</v>
      </c>
      <c r="B23" s="59" t="s">
        <v>330</v>
      </c>
      <c r="C23" s="59" t="s">
        <v>331</v>
      </c>
      <c r="D23" s="59" t="s">
        <v>332</v>
      </c>
      <c r="E23" s="59" t="s">
        <v>333</v>
      </c>
      <c r="F23" s="59" t="s">
        <v>334</v>
      </c>
      <c r="G23" s="59" t="s">
        <v>160</v>
      </c>
      <c r="H23" s="59" t="s">
        <v>335</v>
      </c>
      <c r="I23" s="59" t="s">
        <v>160</v>
      </c>
      <c r="J23" s="59" t="s">
        <v>336</v>
      </c>
      <c r="K23" s="59" t="s">
        <v>337</v>
      </c>
      <c r="L23" s="59" t="s">
        <v>160</v>
      </c>
      <c r="M23" s="60">
        <v>0</v>
      </c>
    </row>
    <row r="24" spans="1:15" x14ac:dyDescent="0.2">
      <c r="A24" s="55">
        <v>171</v>
      </c>
      <c r="B24" s="56" t="s">
        <v>338</v>
      </c>
      <c r="C24" s="56" t="s">
        <v>339</v>
      </c>
      <c r="D24" s="56" t="s">
        <v>340</v>
      </c>
      <c r="E24" s="56" t="s">
        <v>341</v>
      </c>
      <c r="F24" s="56" t="s">
        <v>342</v>
      </c>
      <c r="G24" s="56" t="s">
        <v>160</v>
      </c>
      <c r="H24" s="56" t="s">
        <v>343</v>
      </c>
      <c r="I24" s="56" t="s">
        <v>160</v>
      </c>
      <c r="J24" s="56" t="s">
        <v>344</v>
      </c>
      <c r="K24" s="56" t="s">
        <v>163</v>
      </c>
      <c r="L24" s="56" t="s">
        <v>164</v>
      </c>
      <c r="M24" s="57">
        <v>82900</v>
      </c>
    </row>
    <row r="25" spans="1:15" x14ac:dyDescent="0.2">
      <c r="A25" s="58">
        <v>172</v>
      </c>
      <c r="B25" s="59" t="s">
        <v>345</v>
      </c>
      <c r="C25" s="59" t="s">
        <v>346</v>
      </c>
      <c r="D25" s="59" t="s">
        <v>347</v>
      </c>
      <c r="E25" s="59" t="s">
        <v>348</v>
      </c>
      <c r="F25" s="59" t="s">
        <v>349</v>
      </c>
      <c r="G25" s="59" t="s">
        <v>160</v>
      </c>
      <c r="H25" s="59" t="s">
        <v>350</v>
      </c>
      <c r="I25" s="59" t="s">
        <v>160</v>
      </c>
      <c r="J25" s="59" t="s">
        <v>351</v>
      </c>
      <c r="K25" s="59" t="s">
        <v>163</v>
      </c>
      <c r="L25" s="59" t="s">
        <v>272</v>
      </c>
      <c r="M25" s="60">
        <v>84300</v>
      </c>
    </row>
    <row r="26" spans="1:15" x14ac:dyDescent="0.2">
      <c r="A26" s="55">
        <v>173</v>
      </c>
      <c r="B26" s="56" t="s">
        <v>352</v>
      </c>
      <c r="C26" s="56" t="s">
        <v>353</v>
      </c>
      <c r="D26" s="56" t="s">
        <v>354</v>
      </c>
      <c r="E26" s="56" t="s">
        <v>355</v>
      </c>
      <c r="F26" s="56" t="s">
        <v>356</v>
      </c>
      <c r="G26" s="56" t="s">
        <v>160</v>
      </c>
      <c r="H26" s="56" t="s">
        <v>357</v>
      </c>
      <c r="I26" s="56" t="s">
        <v>358</v>
      </c>
      <c r="J26" s="56" t="s">
        <v>359</v>
      </c>
      <c r="K26" s="56" t="s">
        <v>173</v>
      </c>
      <c r="L26" s="56" t="s">
        <v>360</v>
      </c>
      <c r="M26" s="57">
        <v>43400</v>
      </c>
    </row>
    <row r="27" spans="1:15" x14ac:dyDescent="0.2">
      <c r="A27" s="58">
        <v>175</v>
      </c>
      <c r="B27" s="59" t="s">
        <v>361</v>
      </c>
      <c r="C27" s="59" t="s">
        <v>166</v>
      </c>
      <c r="D27" s="59" t="s">
        <v>227</v>
      </c>
      <c r="E27" s="59" t="s">
        <v>362</v>
      </c>
      <c r="F27" s="59" t="s">
        <v>363</v>
      </c>
      <c r="G27" s="59" t="s">
        <v>160</v>
      </c>
      <c r="H27" s="59" t="s">
        <v>364</v>
      </c>
      <c r="I27" s="59" t="s">
        <v>328</v>
      </c>
      <c r="J27" s="59" t="s">
        <v>207</v>
      </c>
      <c r="K27" s="59" t="s">
        <v>173</v>
      </c>
      <c r="L27" s="59" t="s">
        <v>240</v>
      </c>
      <c r="M27" s="60">
        <v>84300</v>
      </c>
    </row>
    <row r="28" spans="1:15" x14ac:dyDescent="0.2">
      <c r="A28" s="55">
        <v>177</v>
      </c>
      <c r="B28" s="56" t="s">
        <v>365</v>
      </c>
      <c r="C28" s="56" t="s">
        <v>366</v>
      </c>
      <c r="D28" s="56" t="s">
        <v>367</v>
      </c>
      <c r="E28" s="56" t="s">
        <v>368</v>
      </c>
      <c r="F28" s="56" t="s">
        <v>369</v>
      </c>
      <c r="G28" s="56" t="s">
        <v>160</v>
      </c>
      <c r="H28" s="56" t="s">
        <v>370</v>
      </c>
      <c r="I28" s="56" t="s">
        <v>371</v>
      </c>
      <c r="J28" s="56" t="s">
        <v>372</v>
      </c>
      <c r="K28" s="56" t="s">
        <v>373</v>
      </c>
      <c r="L28" s="56" t="s">
        <v>281</v>
      </c>
      <c r="M28" s="57">
        <v>81200</v>
      </c>
    </row>
    <row r="29" spans="1:15" x14ac:dyDescent="0.2">
      <c r="A29" s="58">
        <v>181</v>
      </c>
      <c r="B29" s="59" t="s">
        <v>374</v>
      </c>
      <c r="C29" s="59" t="s">
        <v>375</v>
      </c>
      <c r="D29" s="59" t="s">
        <v>376</v>
      </c>
      <c r="E29" s="59" t="s">
        <v>377</v>
      </c>
      <c r="F29" s="59" t="s">
        <v>378</v>
      </c>
      <c r="G29" s="59" t="s">
        <v>326</v>
      </c>
      <c r="H29" s="59" t="s">
        <v>237</v>
      </c>
      <c r="I29" s="59" t="s">
        <v>238</v>
      </c>
      <c r="J29" s="59" t="s">
        <v>239</v>
      </c>
      <c r="K29" s="59" t="s">
        <v>173</v>
      </c>
      <c r="L29" s="59" t="s">
        <v>288</v>
      </c>
      <c r="M29" s="60">
        <v>76400</v>
      </c>
    </row>
    <row r="30" spans="1:15" x14ac:dyDescent="0.2">
      <c r="A30" s="55">
        <v>186</v>
      </c>
      <c r="B30" s="56" t="s">
        <v>379</v>
      </c>
      <c r="C30" s="56" t="s">
        <v>380</v>
      </c>
      <c r="D30" s="56" t="s">
        <v>381</v>
      </c>
      <c r="E30" s="56" t="s">
        <v>382</v>
      </c>
      <c r="F30" s="56" t="s">
        <v>383</v>
      </c>
      <c r="G30" s="56" t="s">
        <v>160</v>
      </c>
      <c r="H30" s="56" t="s">
        <v>384</v>
      </c>
      <c r="I30" s="56" t="s">
        <v>160</v>
      </c>
      <c r="J30" s="56" t="s">
        <v>385</v>
      </c>
      <c r="K30" s="56" t="s">
        <v>386</v>
      </c>
      <c r="L30" s="56" t="s">
        <v>387</v>
      </c>
      <c r="M30" s="57">
        <v>96500</v>
      </c>
    </row>
    <row r="31" spans="1:15" x14ac:dyDescent="0.2">
      <c r="A31" s="58">
        <v>187</v>
      </c>
      <c r="B31" s="59" t="s">
        <v>388</v>
      </c>
      <c r="C31" s="59" t="s">
        <v>389</v>
      </c>
      <c r="D31" s="59" t="s">
        <v>390</v>
      </c>
      <c r="E31" s="59" t="s">
        <v>391</v>
      </c>
      <c r="F31" s="59" t="s">
        <v>392</v>
      </c>
      <c r="G31" s="59" t="s">
        <v>160</v>
      </c>
      <c r="H31" s="59" t="s">
        <v>393</v>
      </c>
      <c r="I31" s="59" t="s">
        <v>160</v>
      </c>
      <c r="J31" s="59" t="s">
        <v>394</v>
      </c>
      <c r="K31" s="59" t="s">
        <v>395</v>
      </c>
      <c r="L31" s="59" t="s">
        <v>387</v>
      </c>
      <c r="M31" s="60">
        <v>136800</v>
      </c>
    </row>
    <row r="32" spans="1:15" x14ac:dyDescent="0.2">
      <c r="A32" s="55">
        <v>189</v>
      </c>
      <c r="B32" s="56" t="s">
        <v>396</v>
      </c>
      <c r="C32" s="56" t="s">
        <v>397</v>
      </c>
      <c r="D32" s="56" t="s">
        <v>398</v>
      </c>
      <c r="E32" s="56" t="s">
        <v>399</v>
      </c>
      <c r="F32" s="56" t="s">
        <v>400</v>
      </c>
      <c r="G32" s="56" t="s">
        <v>401</v>
      </c>
      <c r="H32" s="56" t="s">
        <v>402</v>
      </c>
      <c r="I32" s="56" t="s">
        <v>160</v>
      </c>
      <c r="J32" s="56" t="s">
        <v>403</v>
      </c>
      <c r="K32" s="56" t="s">
        <v>404</v>
      </c>
      <c r="L32" s="56" t="s">
        <v>199</v>
      </c>
      <c r="M32" s="57">
        <v>69400</v>
      </c>
    </row>
    <row r="33" spans="1:13" x14ac:dyDescent="0.2">
      <c r="A33" s="58">
        <v>198</v>
      </c>
      <c r="B33" s="59" t="s">
        <v>405</v>
      </c>
      <c r="C33" s="59" t="s">
        <v>406</v>
      </c>
      <c r="D33" s="59" t="s">
        <v>407</v>
      </c>
      <c r="E33" s="59" t="s">
        <v>408</v>
      </c>
      <c r="F33" s="59" t="s">
        <v>409</v>
      </c>
      <c r="G33" s="59" t="s">
        <v>160</v>
      </c>
      <c r="H33" s="59" t="s">
        <v>410</v>
      </c>
      <c r="I33" s="59" t="s">
        <v>358</v>
      </c>
      <c r="J33" s="59" t="s">
        <v>411</v>
      </c>
      <c r="K33" s="59" t="s">
        <v>173</v>
      </c>
      <c r="L33" s="59" t="s">
        <v>297</v>
      </c>
      <c r="M33" s="60">
        <v>23000</v>
      </c>
    </row>
    <row r="34" spans="1:13" x14ac:dyDescent="0.2">
      <c r="A34" s="55">
        <v>201</v>
      </c>
      <c r="B34" s="56" t="s">
        <v>412</v>
      </c>
      <c r="C34" s="56" t="s">
        <v>413</v>
      </c>
      <c r="D34" s="56" t="s">
        <v>414</v>
      </c>
      <c r="E34" s="56" t="s">
        <v>415</v>
      </c>
      <c r="F34" s="56" t="s">
        <v>416</v>
      </c>
      <c r="G34" s="56" t="s">
        <v>160</v>
      </c>
      <c r="H34" s="56" t="s">
        <v>417</v>
      </c>
      <c r="I34" s="56" t="s">
        <v>160</v>
      </c>
      <c r="J34" s="56" t="s">
        <v>418</v>
      </c>
      <c r="K34" s="56" t="s">
        <v>395</v>
      </c>
      <c r="L34" s="56" t="s">
        <v>387</v>
      </c>
      <c r="M34" s="57">
        <v>92700</v>
      </c>
    </row>
    <row r="35" spans="1:13" x14ac:dyDescent="0.2">
      <c r="A35" s="58">
        <v>202</v>
      </c>
      <c r="B35" s="59" t="s">
        <v>419</v>
      </c>
      <c r="C35" s="59" t="s">
        <v>420</v>
      </c>
      <c r="D35" s="59" t="s">
        <v>421</v>
      </c>
      <c r="E35" s="59" t="s">
        <v>422</v>
      </c>
      <c r="F35" s="59" t="s">
        <v>423</v>
      </c>
      <c r="G35" s="59" t="s">
        <v>160</v>
      </c>
      <c r="H35" s="59" t="s">
        <v>424</v>
      </c>
      <c r="I35" s="59" t="s">
        <v>425</v>
      </c>
      <c r="J35" s="59" t="s">
        <v>426</v>
      </c>
      <c r="K35" s="59" t="s">
        <v>25</v>
      </c>
      <c r="L35" s="59" t="s">
        <v>240</v>
      </c>
      <c r="M35" s="60">
        <v>90300</v>
      </c>
    </row>
    <row r="36" spans="1:13" x14ac:dyDescent="0.2">
      <c r="A36" s="55">
        <v>204</v>
      </c>
      <c r="B36" s="56" t="s">
        <v>427</v>
      </c>
      <c r="C36" s="56" t="s">
        <v>428</v>
      </c>
      <c r="D36" s="56" t="s">
        <v>429</v>
      </c>
      <c r="E36" s="56" t="s">
        <v>430</v>
      </c>
      <c r="F36" s="56" t="s">
        <v>431</v>
      </c>
      <c r="G36" s="56" t="s">
        <v>160</v>
      </c>
      <c r="H36" s="56" t="s">
        <v>410</v>
      </c>
      <c r="I36" s="56" t="s">
        <v>358</v>
      </c>
      <c r="J36" s="56" t="s">
        <v>411</v>
      </c>
      <c r="K36" s="56" t="s">
        <v>173</v>
      </c>
      <c r="L36" s="56" t="s">
        <v>360</v>
      </c>
      <c r="M36" s="57">
        <v>68700</v>
      </c>
    </row>
    <row r="37" spans="1:13" x14ac:dyDescent="0.2">
      <c r="A37" s="58">
        <v>205</v>
      </c>
      <c r="B37" s="59" t="s">
        <v>432</v>
      </c>
      <c r="C37" s="59" t="s">
        <v>283</v>
      </c>
      <c r="D37" s="59" t="s">
        <v>227</v>
      </c>
      <c r="E37" s="59" t="s">
        <v>433</v>
      </c>
      <c r="F37" s="59" t="s">
        <v>434</v>
      </c>
      <c r="G37" s="59" t="s">
        <v>160</v>
      </c>
      <c r="H37" s="59" t="s">
        <v>435</v>
      </c>
      <c r="I37" s="59" t="s">
        <v>206</v>
      </c>
      <c r="J37" s="59" t="s">
        <v>436</v>
      </c>
      <c r="K37" s="59" t="s">
        <v>173</v>
      </c>
      <c r="L37" s="59" t="s">
        <v>174</v>
      </c>
      <c r="M37" s="60">
        <v>90700</v>
      </c>
    </row>
    <row r="38" spans="1:13" x14ac:dyDescent="0.2">
      <c r="A38" s="55">
        <v>206</v>
      </c>
      <c r="B38" s="56" t="s">
        <v>437</v>
      </c>
      <c r="C38" s="56" t="s">
        <v>438</v>
      </c>
      <c r="D38" s="56" t="s">
        <v>439</v>
      </c>
      <c r="E38" s="56" t="s">
        <v>440</v>
      </c>
      <c r="F38" s="56" t="s">
        <v>441</v>
      </c>
      <c r="G38" s="56" t="s">
        <v>442</v>
      </c>
      <c r="H38" s="56" t="s">
        <v>279</v>
      </c>
      <c r="I38" s="56" t="s">
        <v>160</v>
      </c>
      <c r="J38" s="56" t="s">
        <v>443</v>
      </c>
      <c r="K38" s="56" t="s">
        <v>279</v>
      </c>
      <c r="L38" s="56" t="s">
        <v>160</v>
      </c>
      <c r="M38" s="57">
        <v>0</v>
      </c>
    </row>
    <row r="39" spans="1:13" x14ac:dyDescent="0.2">
      <c r="A39" s="58">
        <v>209</v>
      </c>
      <c r="B39" s="59" t="s">
        <v>444</v>
      </c>
      <c r="C39" s="59" t="s">
        <v>445</v>
      </c>
      <c r="D39" s="59" t="s">
        <v>446</v>
      </c>
      <c r="E39" s="59" t="s">
        <v>447</v>
      </c>
      <c r="F39" s="59" t="s">
        <v>448</v>
      </c>
      <c r="G39" s="59" t="s">
        <v>160</v>
      </c>
      <c r="H39" s="59" t="s">
        <v>449</v>
      </c>
      <c r="I39" s="59" t="s">
        <v>160</v>
      </c>
      <c r="J39" s="59" t="s">
        <v>450</v>
      </c>
      <c r="K39" s="59" t="s">
        <v>163</v>
      </c>
      <c r="L39" s="59" t="s">
        <v>164</v>
      </c>
      <c r="M39" s="60">
        <v>53800</v>
      </c>
    </row>
    <row r="40" spans="1:13" x14ac:dyDescent="0.2">
      <c r="A40" s="55">
        <v>211</v>
      </c>
      <c r="B40" s="56" t="s">
        <v>451</v>
      </c>
      <c r="C40" s="56" t="s">
        <v>452</v>
      </c>
      <c r="D40" s="56" t="s">
        <v>453</v>
      </c>
      <c r="E40" s="56" t="s">
        <v>454</v>
      </c>
      <c r="F40" s="56" t="s">
        <v>455</v>
      </c>
      <c r="G40" s="56" t="s">
        <v>456</v>
      </c>
      <c r="H40" s="56" t="s">
        <v>457</v>
      </c>
      <c r="I40" s="56" t="s">
        <v>160</v>
      </c>
      <c r="J40" s="56" t="s">
        <v>160</v>
      </c>
      <c r="K40" s="56" t="s">
        <v>458</v>
      </c>
      <c r="L40" s="56" t="s">
        <v>281</v>
      </c>
      <c r="M40" s="57">
        <v>58600</v>
      </c>
    </row>
    <row r="41" spans="1:13" x14ac:dyDescent="0.2">
      <c r="A41" s="58">
        <v>216</v>
      </c>
      <c r="B41" s="59" t="s">
        <v>459</v>
      </c>
      <c r="C41" s="59" t="s">
        <v>460</v>
      </c>
      <c r="D41" s="59" t="s">
        <v>461</v>
      </c>
      <c r="E41" s="59" t="s">
        <v>462</v>
      </c>
      <c r="F41" s="59" t="s">
        <v>463</v>
      </c>
      <c r="G41" s="59" t="s">
        <v>160</v>
      </c>
      <c r="H41" s="59" t="s">
        <v>464</v>
      </c>
      <c r="I41" s="59" t="s">
        <v>160</v>
      </c>
      <c r="J41" s="59" t="s">
        <v>465</v>
      </c>
      <c r="K41" s="59" t="s">
        <v>248</v>
      </c>
      <c r="L41" s="59" t="s">
        <v>466</v>
      </c>
      <c r="M41" s="60">
        <v>60300</v>
      </c>
    </row>
    <row r="42" spans="1:13" x14ac:dyDescent="0.2">
      <c r="A42" s="55">
        <v>219</v>
      </c>
      <c r="B42" s="56" t="s">
        <v>467</v>
      </c>
      <c r="C42" s="56" t="s">
        <v>283</v>
      </c>
      <c r="D42" s="56" t="s">
        <v>468</v>
      </c>
      <c r="E42" s="56" t="s">
        <v>469</v>
      </c>
      <c r="F42" s="56" t="s">
        <v>470</v>
      </c>
      <c r="G42" s="56" t="s">
        <v>160</v>
      </c>
      <c r="H42" s="56" t="s">
        <v>471</v>
      </c>
      <c r="I42" s="56" t="s">
        <v>206</v>
      </c>
      <c r="J42" s="56" t="s">
        <v>472</v>
      </c>
      <c r="K42" s="56" t="s">
        <v>173</v>
      </c>
      <c r="L42" s="56" t="s">
        <v>174</v>
      </c>
      <c r="M42" s="57">
        <v>11000</v>
      </c>
    </row>
    <row r="43" spans="1:13" x14ac:dyDescent="0.2">
      <c r="A43" s="58">
        <v>223</v>
      </c>
      <c r="B43" s="59" t="s">
        <v>473</v>
      </c>
      <c r="C43" s="59" t="s">
        <v>474</v>
      </c>
      <c r="D43" s="59" t="s">
        <v>475</v>
      </c>
      <c r="E43" s="59" t="s">
        <v>476</v>
      </c>
      <c r="F43" s="59" t="s">
        <v>477</v>
      </c>
      <c r="G43" s="59" t="s">
        <v>160</v>
      </c>
      <c r="H43" s="59" t="s">
        <v>478</v>
      </c>
      <c r="I43" s="59" t="s">
        <v>160</v>
      </c>
      <c r="J43" s="59" t="s">
        <v>479</v>
      </c>
      <c r="K43" s="59" t="s">
        <v>224</v>
      </c>
      <c r="L43" s="59" t="s">
        <v>160</v>
      </c>
      <c r="M43" s="60">
        <v>0</v>
      </c>
    </row>
    <row r="44" spans="1:13" x14ac:dyDescent="0.2">
      <c r="A44" s="55">
        <v>227</v>
      </c>
      <c r="B44" s="56" t="s">
        <v>480</v>
      </c>
      <c r="C44" s="56" t="s">
        <v>481</v>
      </c>
      <c r="D44" s="56" t="s">
        <v>482</v>
      </c>
      <c r="E44" s="56" t="s">
        <v>483</v>
      </c>
      <c r="F44" s="56" t="s">
        <v>484</v>
      </c>
      <c r="G44" s="56" t="s">
        <v>160</v>
      </c>
      <c r="H44" s="56" t="s">
        <v>485</v>
      </c>
      <c r="I44" s="56" t="s">
        <v>160</v>
      </c>
      <c r="J44" s="56" t="s">
        <v>486</v>
      </c>
      <c r="K44" s="56" t="s">
        <v>263</v>
      </c>
      <c r="L44" s="56" t="s">
        <v>264</v>
      </c>
      <c r="M44" s="57">
        <v>120800</v>
      </c>
    </row>
    <row r="45" spans="1:13" x14ac:dyDescent="0.2">
      <c r="A45" s="58">
        <v>233</v>
      </c>
      <c r="B45" s="59" t="s">
        <v>487</v>
      </c>
      <c r="C45" s="59" t="s">
        <v>488</v>
      </c>
      <c r="D45" s="59" t="s">
        <v>489</v>
      </c>
      <c r="E45" s="59" t="s">
        <v>490</v>
      </c>
      <c r="F45" s="59" t="s">
        <v>491</v>
      </c>
      <c r="G45" s="59" t="s">
        <v>160</v>
      </c>
      <c r="H45" s="59" t="s">
        <v>492</v>
      </c>
      <c r="I45" s="59" t="s">
        <v>493</v>
      </c>
      <c r="J45" s="59" t="s">
        <v>494</v>
      </c>
      <c r="K45" s="59" t="s">
        <v>25</v>
      </c>
      <c r="L45" s="59" t="s">
        <v>288</v>
      </c>
      <c r="M45" s="60">
        <v>48700</v>
      </c>
    </row>
    <row r="46" spans="1:13" x14ac:dyDescent="0.2">
      <c r="A46" s="55">
        <v>237</v>
      </c>
      <c r="B46" s="56" t="s">
        <v>495</v>
      </c>
      <c r="C46" s="56" t="s">
        <v>496</v>
      </c>
      <c r="D46" s="56" t="s">
        <v>497</v>
      </c>
      <c r="E46" s="56" t="s">
        <v>498</v>
      </c>
      <c r="F46" s="56" t="s">
        <v>499</v>
      </c>
      <c r="G46" s="56" t="s">
        <v>160</v>
      </c>
      <c r="H46" s="56" t="s">
        <v>246</v>
      </c>
      <c r="I46" s="56" t="s">
        <v>160</v>
      </c>
      <c r="J46" s="56" t="s">
        <v>500</v>
      </c>
      <c r="K46" s="56" t="s">
        <v>248</v>
      </c>
      <c r="L46" s="56" t="s">
        <v>160</v>
      </c>
      <c r="M46" s="57">
        <v>0</v>
      </c>
    </row>
    <row r="47" spans="1:13" x14ac:dyDescent="0.2">
      <c r="A47" s="58">
        <v>239</v>
      </c>
      <c r="B47" s="59" t="s">
        <v>501</v>
      </c>
      <c r="C47" s="59" t="s">
        <v>502</v>
      </c>
      <c r="D47" s="59" t="s">
        <v>503</v>
      </c>
      <c r="E47" s="59" t="s">
        <v>504</v>
      </c>
      <c r="F47" s="59" t="s">
        <v>505</v>
      </c>
      <c r="G47" s="59" t="s">
        <v>160</v>
      </c>
      <c r="H47" s="59" t="s">
        <v>506</v>
      </c>
      <c r="I47" s="59" t="s">
        <v>206</v>
      </c>
      <c r="J47" s="59" t="s">
        <v>507</v>
      </c>
      <c r="K47" s="59" t="s">
        <v>173</v>
      </c>
      <c r="L47" s="59" t="s">
        <v>174</v>
      </c>
      <c r="M47" s="60">
        <v>105000</v>
      </c>
    </row>
    <row r="48" spans="1:13" x14ac:dyDescent="0.2">
      <c r="A48" s="55">
        <v>240</v>
      </c>
      <c r="B48" s="56" t="s">
        <v>508</v>
      </c>
      <c r="C48" s="56" t="s">
        <v>509</v>
      </c>
      <c r="D48" s="56" t="s">
        <v>510</v>
      </c>
      <c r="E48" s="56" t="s">
        <v>511</v>
      </c>
      <c r="F48" s="56" t="s">
        <v>512</v>
      </c>
      <c r="G48" s="56" t="s">
        <v>513</v>
      </c>
      <c r="H48" s="56" t="s">
        <v>514</v>
      </c>
      <c r="I48" s="56" t="s">
        <v>515</v>
      </c>
      <c r="J48" s="56" t="s">
        <v>516</v>
      </c>
      <c r="K48" s="56" t="s">
        <v>395</v>
      </c>
      <c r="L48" s="56" t="s">
        <v>387</v>
      </c>
      <c r="M48" s="57">
        <v>93900</v>
      </c>
    </row>
    <row r="49" spans="1:13" x14ac:dyDescent="0.2">
      <c r="A49" s="58">
        <v>242</v>
      </c>
      <c r="B49" s="59" t="s">
        <v>517</v>
      </c>
      <c r="C49" s="59" t="s">
        <v>518</v>
      </c>
      <c r="D49" s="59" t="s">
        <v>519</v>
      </c>
      <c r="E49" s="59" t="s">
        <v>520</v>
      </c>
      <c r="F49" s="59" t="s">
        <v>521</v>
      </c>
      <c r="G49" s="59" t="s">
        <v>160</v>
      </c>
      <c r="H49" s="59" t="s">
        <v>522</v>
      </c>
      <c r="I49" s="59" t="s">
        <v>160</v>
      </c>
      <c r="J49" s="59" t="s">
        <v>523</v>
      </c>
      <c r="K49" s="59" t="s">
        <v>163</v>
      </c>
      <c r="L49" s="59" t="s">
        <v>164</v>
      </c>
      <c r="M49" s="60">
        <v>61100</v>
      </c>
    </row>
    <row r="50" spans="1:13" x14ac:dyDescent="0.2">
      <c r="A50" s="55">
        <v>247</v>
      </c>
      <c r="B50" s="56" t="s">
        <v>524</v>
      </c>
      <c r="C50" s="56" t="s">
        <v>525</v>
      </c>
      <c r="D50" s="56" t="s">
        <v>526</v>
      </c>
      <c r="E50" s="56" t="s">
        <v>527</v>
      </c>
      <c r="F50" s="56" t="s">
        <v>528</v>
      </c>
      <c r="G50" s="56" t="s">
        <v>160</v>
      </c>
      <c r="H50" s="56" t="s">
        <v>222</v>
      </c>
      <c r="I50" s="56" t="s">
        <v>160</v>
      </c>
      <c r="J50" s="56" t="s">
        <v>223</v>
      </c>
      <c r="K50" s="56" t="s">
        <v>224</v>
      </c>
      <c r="L50" s="56" t="s">
        <v>160</v>
      </c>
      <c r="M50" s="57">
        <v>0</v>
      </c>
    </row>
    <row r="51" spans="1:13" x14ac:dyDescent="0.2">
      <c r="A51" s="58">
        <v>249</v>
      </c>
      <c r="B51" s="59" t="s">
        <v>529</v>
      </c>
      <c r="C51" s="59" t="s">
        <v>530</v>
      </c>
      <c r="D51" s="59" t="s">
        <v>531</v>
      </c>
      <c r="E51" s="59" t="s">
        <v>532</v>
      </c>
      <c r="F51" s="59" t="s">
        <v>533</v>
      </c>
      <c r="G51" s="59" t="s">
        <v>160</v>
      </c>
      <c r="H51" s="59" t="s">
        <v>534</v>
      </c>
      <c r="I51" s="59" t="s">
        <v>160</v>
      </c>
      <c r="J51" s="59" t="s">
        <v>535</v>
      </c>
      <c r="K51" s="59" t="s">
        <v>536</v>
      </c>
      <c r="L51" s="59" t="s">
        <v>264</v>
      </c>
      <c r="M51" s="60">
        <v>113000</v>
      </c>
    </row>
    <row r="52" spans="1:13" x14ac:dyDescent="0.2">
      <c r="A52" s="55">
        <v>250</v>
      </c>
      <c r="B52" s="56" t="s">
        <v>537</v>
      </c>
      <c r="C52" s="56" t="s">
        <v>538</v>
      </c>
      <c r="D52" s="56" t="s">
        <v>539</v>
      </c>
      <c r="E52" s="56" t="s">
        <v>540</v>
      </c>
      <c r="F52" s="56" t="s">
        <v>541</v>
      </c>
      <c r="G52" s="56" t="s">
        <v>160</v>
      </c>
      <c r="H52" s="56" t="s">
        <v>350</v>
      </c>
      <c r="I52" s="56" t="s">
        <v>160</v>
      </c>
      <c r="J52" s="56" t="s">
        <v>542</v>
      </c>
      <c r="K52" s="56" t="s">
        <v>163</v>
      </c>
      <c r="L52" s="56" t="s">
        <v>272</v>
      </c>
      <c r="M52" s="57">
        <v>68100</v>
      </c>
    </row>
    <row r="53" spans="1:13" x14ac:dyDescent="0.2">
      <c r="A53" s="58">
        <v>256</v>
      </c>
      <c r="B53" s="59" t="s">
        <v>543</v>
      </c>
      <c r="C53" s="59" t="s">
        <v>544</v>
      </c>
      <c r="D53" s="59" t="s">
        <v>545</v>
      </c>
      <c r="E53" s="59" t="s">
        <v>546</v>
      </c>
      <c r="F53" s="59" t="s">
        <v>547</v>
      </c>
      <c r="G53" s="59" t="s">
        <v>160</v>
      </c>
      <c r="H53" s="59" t="s">
        <v>548</v>
      </c>
      <c r="I53" s="59" t="s">
        <v>160</v>
      </c>
      <c r="J53" s="59" t="s">
        <v>549</v>
      </c>
      <c r="K53" s="59" t="s">
        <v>163</v>
      </c>
      <c r="L53" s="59" t="s">
        <v>164</v>
      </c>
      <c r="M53" s="60">
        <v>77900</v>
      </c>
    </row>
    <row r="54" spans="1:13" x14ac:dyDescent="0.2">
      <c r="A54" s="55">
        <v>259</v>
      </c>
      <c r="B54" s="56" t="s">
        <v>550</v>
      </c>
      <c r="C54" s="56" t="s">
        <v>551</v>
      </c>
      <c r="D54" s="56" t="s">
        <v>552</v>
      </c>
      <c r="E54" s="56" t="s">
        <v>553</v>
      </c>
      <c r="F54" s="56" t="s">
        <v>554</v>
      </c>
      <c r="G54" s="56" t="s">
        <v>160</v>
      </c>
      <c r="H54" s="56" t="s">
        <v>555</v>
      </c>
      <c r="I54" s="56" t="s">
        <v>160</v>
      </c>
      <c r="J54" s="56" t="s">
        <v>556</v>
      </c>
      <c r="K54" s="56" t="s">
        <v>224</v>
      </c>
      <c r="L54" s="56" t="s">
        <v>199</v>
      </c>
      <c r="M54" s="57">
        <v>120400</v>
      </c>
    </row>
    <row r="55" spans="1:13" x14ac:dyDescent="0.2">
      <c r="A55" s="58">
        <v>260</v>
      </c>
      <c r="B55" s="59" t="s">
        <v>557</v>
      </c>
      <c r="C55" s="59" t="s">
        <v>558</v>
      </c>
      <c r="D55" s="59" t="s">
        <v>559</v>
      </c>
      <c r="E55" s="59" t="s">
        <v>560</v>
      </c>
      <c r="F55" s="59" t="s">
        <v>561</v>
      </c>
      <c r="G55" s="59" t="s">
        <v>160</v>
      </c>
      <c r="H55" s="59" t="s">
        <v>562</v>
      </c>
      <c r="I55" s="59" t="s">
        <v>425</v>
      </c>
      <c r="J55" s="59" t="s">
        <v>563</v>
      </c>
      <c r="K55" s="59" t="s">
        <v>25</v>
      </c>
      <c r="L55" s="59" t="s">
        <v>240</v>
      </c>
      <c r="M55" s="60">
        <v>89600</v>
      </c>
    </row>
    <row r="56" spans="1:13" x14ac:dyDescent="0.2">
      <c r="A56" s="55">
        <v>273</v>
      </c>
      <c r="B56" s="56" t="s">
        <v>564</v>
      </c>
      <c r="C56" s="56" t="s">
        <v>565</v>
      </c>
      <c r="D56" s="56" t="s">
        <v>566</v>
      </c>
      <c r="E56" s="56" t="s">
        <v>567</v>
      </c>
      <c r="F56" s="56" t="s">
        <v>568</v>
      </c>
      <c r="G56" s="56" t="s">
        <v>160</v>
      </c>
      <c r="H56" s="56" t="s">
        <v>569</v>
      </c>
      <c r="I56" s="56" t="s">
        <v>160</v>
      </c>
      <c r="J56" s="56" t="s">
        <v>570</v>
      </c>
      <c r="K56" s="56" t="s">
        <v>224</v>
      </c>
      <c r="L56" s="56" t="s">
        <v>160</v>
      </c>
      <c r="M56" s="57">
        <v>0</v>
      </c>
    </row>
    <row r="57" spans="1:13" x14ac:dyDescent="0.2">
      <c r="A57" s="58">
        <v>276</v>
      </c>
      <c r="B57" s="59" t="s">
        <v>571</v>
      </c>
      <c r="C57" s="59" t="s">
        <v>572</v>
      </c>
      <c r="D57" s="59" t="s">
        <v>573</v>
      </c>
      <c r="E57" s="59" t="s">
        <v>574</v>
      </c>
      <c r="F57" s="59" t="s">
        <v>575</v>
      </c>
      <c r="G57" s="59" t="s">
        <v>576</v>
      </c>
      <c r="H57" s="59" t="s">
        <v>577</v>
      </c>
      <c r="I57" s="59" t="s">
        <v>578</v>
      </c>
      <c r="J57" s="59" t="s">
        <v>579</v>
      </c>
      <c r="K57" s="59" t="s">
        <v>184</v>
      </c>
      <c r="L57" s="59" t="s">
        <v>185</v>
      </c>
      <c r="M57" s="60">
        <v>107800</v>
      </c>
    </row>
    <row r="58" spans="1:13" x14ac:dyDescent="0.2">
      <c r="A58" s="55">
        <v>278</v>
      </c>
      <c r="B58" s="56" t="s">
        <v>580</v>
      </c>
      <c r="C58" s="56" t="s">
        <v>581</v>
      </c>
      <c r="D58" s="56" t="s">
        <v>582</v>
      </c>
      <c r="E58" s="56" t="s">
        <v>583</v>
      </c>
      <c r="F58" s="56" t="s">
        <v>584</v>
      </c>
      <c r="G58" s="56" t="s">
        <v>160</v>
      </c>
      <c r="H58" s="56" t="s">
        <v>585</v>
      </c>
      <c r="I58" s="56" t="s">
        <v>160</v>
      </c>
      <c r="J58" s="56" t="s">
        <v>586</v>
      </c>
      <c r="K58" s="56" t="s">
        <v>536</v>
      </c>
      <c r="L58" s="56" t="s">
        <v>264</v>
      </c>
      <c r="M58" s="57">
        <v>119600</v>
      </c>
    </row>
    <row r="59" spans="1:13" x14ac:dyDescent="0.2">
      <c r="A59" s="58">
        <v>282</v>
      </c>
      <c r="B59" s="59" t="s">
        <v>587</v>
      </c>
      <c r="C59" s="59" t="s">
        <v>588</v>
      </c>
      <c r="D59" s="59" t="s">
        <v>589</v>
      </c>
      <c r="E59" s="59" t="s">
        <v>590</v>
      </c>
      <c r="F59" s="59" t="s">
        <v>591</v>
      </c>
      <c r="G59" s="59" t="s">
        <v>592</v>
      </c>
      <c r="H59" s="59" t="s">
        <v>593</v>
      </c>
      <c r="I59" s="59" t="s">
        <v>578</v>
      </c>
      <c r="J59" s="59" t="s">
        <v>594</v>
      </c>
      <c r="K59" s="59" t="s">
        <v>184</v>
      </c>
      <c r="L59" s="59" t="s">
        <v>185</v>
      </c>
      <c r="M59" s="60">
        <v>93300</v>
      </c>
    </row>
    <row r="60" spans="1:13" x14ac:dyDescent="0.2">
      <c r="A60" s="55">
        <v>286</v>
      </c>
      <c r="B60" s="56" t="s">
        <v>595</v>
      </c>
      <c r="C60" s="56" t="s">
        <v>596</v>
      </c>
      <c r="D60" s="56" t="s">
        <v>597</v>
      </c>
      <c r="E60" s="56" t="s">
        <v>598</v>
      </c>
      <c r="F60" s="56" t="s">
        <v>599</v>
      </c>
      <c r="G60" s="56" t="s">
        <v>160</v>
      </c>
      <c r="H60" s="56" t="s">
        <v>357</v>
      </c>
      <c r="I60" s="56" t="s">
        <v>358</v>
      </c>
      <c r="J60" s="56" t="s">
        <v>359</v>
      </c>
      <c r="K60" s="56" t="s">
        <v>173</v>
      </c>
      <c r="L60" s="56" t="s">
        <v>297</v>
      </c>
      <c r="M60" s="57">
        <v>123700</v>
      </c>
    </row>
    <row r="61" spans="1:13" x14ac:dyDescent="0.2">
      <c r="A61" s="58">
        <v>293</v>
      </c>
      <c r="B61" s="59" t="s">
        <v>600</v>
      </c>
      <c r="C61" s="59" t="s">
        <v>601</v>
      </c>
      <c r="D61" s="59" t="s">
        <v>602</v>
      </c>
      <c r="E61" s="59" t="s">
        <v>603</v>
      </c>
      <c r="F61" s="59" t="s">
        <v>604</v>
      </c>
      <c r="G61" s="59" t="s">
        <v>160</v>
      </c>
      <c r="H61" s="59" t="s">
        <v>605</v>
      </c>
      <c r="I61" s="59" t="s">
        <v>160</v>
      </c>
      <c r="J61" s="59" t="s">
        <v>606</v>
      </c>
      <c r="K61" s="59" t="s">
        <v>607</v>
      </c>
      <c r="L61" s="59" t="s">
        <v>160</v>
      </c>
      <c r="M61" s="60">
        <v>0</v>
      </c>
    </row>
    <row r="62" spans="1:13" x14ac:dyDescent="0.2">
      <c r="A62" s="55">
        <v>298</v>
      </c>
      <c r="B62" s="56" t="s">
        <v>608</v>
      </c>
      <c r="C62" s="56" t="s">
        <v>609</v>
      </c>
      <c r="D62" s="56" t="s">
        <v>610</v>
      </c>
      <c r="E62" s="56" t="s">
        <v>611</v>
      </c>
      <c r="F62" s="56" t="s">
        <v>612</v>
      </c>
      <c r="G62" s="56" t="s">
        <v>160</v>
      </c>
      <c r="H62" s="56" t="s">
        <v>613</v>
      </c>
      <c r="I62" s="56" t="s">
        <v>160</v>
      </c>
      <c r="J62" s="56" t="s">
        <v>614</v>
      </c>
      <c r="K62" s="56" t="s">
        <v>607</v>
      </c>
      <c r="L62" s="56" t="s">
        <v>466</v>
      </c>
      <c r="M62" s="57">
        <v>141300</v>
      </c>
    </row>
    <row r="63" spans="1:13" x14ac:dyDescent="0.2">
      <c r="A63" s="58">
        <v>299</v>
      </c>
      <c r="B63" s="59" t="s">
        <v>615</v>
      </c>
      <c r="C63" s="59" t="s">
        <v>616</v>
      </c>
      <c r="D63" s="59" t="s">
        <v>617</v>
      </c>
      <c r="E63" s="59" t="s">
        <v>618</v>
      </c>
      <c r="F63" s="59" t="s">
        <v>619</v>
      </c>
      <c r="G63" s="59" t="s">
        <v>620</v>
      </c>
      <c r="H63" s="59" t="s">
        <v>621</v>
      </c>
      <c r="I63" s="59" t="s">
        <v>160</v>
      </c>
      <c r="J63" s="59" t="s">
        <v>622</v>
      </c>
      <c r="K63" s="59" t="s">
        <v>320</v>
      </c>
      <c r="L63" s="59" t="s">
        <v>199</v>
      </c>
      <c r="M63" s="60">
        <v>95100</v>
      </c>
    </row>
    <row r="64" spans="1:13" x14ac:dyDescent="0.2">
      <c r="A64" s="55">
        <v>303</v>
      </c>
      <c r="B64" s="56" t="s">
        <v>623</v>
      </c>
      <c r="C64" s="56" t="s">
        <v>624</v>
      </c>
      <c r="D64" s="56" t="s">
        <v>625</v>
      </c>
      <c r="E64" s="56" t="s">
        <v>626</v>
      </c>
      <c r="F64" s="56" t="s">
        <v>627</v>
      </c>
      <c r="G64" s="56" t="s">
        <v>160</v>
      </c>
      <c r="H64" s="56" t="s">
        <v>33</v>
      </c>
      <c r="I64" s="56" t="s">
        <v>160</v>
      </c>
      <c r="J64" s="56" t="s">
        <v>628</v>
      </c>
      <c r="K64" s="56" t="s">
        <v>629</v>
      </c>
      <c r="L64" s="56" t="s">
        <v>160</v>
      </c>
      <c r="M64" s="57">
        <v>0</v>
      </c>
    </row>
    <row r="65" spans="1:13" x14ac:dyDescent="0.2">
      <c r="A65" s="58">
        <v>307</v>
      </c>
      <c r="B65" s="59" t="s">
        <v>630</v>
      </c>
      <c r="C65" s="59" t="s">
        <v>631</v>
      </c>
      <c r="D65" s="59" t="s">
        <v>632</v>
      </c>
      <c r="E65" s="59" t="s">
        <v>633</v>
      </c>
      <c r="F65" s="59" t="s">
        <v>634</v>
      </c>
      <c r="G65" s="59" t="s">
        <v>160</v>
      </c>
      <c r="H65" s="59" t="s">
        <v>635</v>
      </c>
      <c r="I65" s="59" t="s">
        <v>160</v>
      </c>
      <c r="J65" s="59" t="s">
        <v>636</v>
      </c>
      <c r="K65" s="59" t="s">
        <v>224</v>
      </c>
      <c r="L65" s="59" t="s">
        <v>160</v>
      </c>
      <c r="M65" s="60">
        <v>0</v>
      </c>
    </row>
    <row r="66" spans="1:13" x14ac:dyDescent="0.2">
      <c r="A66" s="55">
        <v>311</v>
      </c>
      <c r="B66" s="56" t="s">
        <v>637</v>
      </c>
      <c r="C66" s="56" t="s">
        <v>638</v>
      </c>
      <c r="D66" s="56" t="s">
        <v>639</v>
      </c>
      <c r="E66" s="56" t="s">
        <v>640</v>
      </c>
      <c r="F66" s="56" t="s">
        <v>641</v>
      </c>
      <c r="G66" s="56" t="s">
        <v>160</v>
      </c>
      <c r="H66" s="56" t="s">
        <v>642</v>
      </c>
      <c r="I66" s="56" t="s">
        <v>160</v>
      </c>
      <c r="J66" s="56" t="s">
        <v>643</v>
      </c>
      <c r="K66" s="56" t="s">
        <v>386</v>
      </c>
      <c r="L66" s="56" t="s">
        <v>387</v>
      </c>
      <c r="M66" s="57">
        <v>90500</v>
      </c>
    </row>
    <row r="67" spans="1:13" x14ac:dyDescent="0.2">
      <c r="A67" s="58">
        <v>314</v>
      </c>
      <c r="B67" s="59" t="s">
        <v>644</v>
      </c>
      <c r="C67" s="59" t="s">
        <v>645</v>
      </c>
      <c r="D67" s="59" t="s">
        <v>646</v>
      </c>
      <c r="E67" s="59" t="s">
        <v>647</v>
      </c>
      <c r="F67" s="59" t="s">
        <v>648</v>
      </c>
      <c r="G67" s="59" t="s">
        <v>160</v>
      </c>
      <c r="H67" s="59" t="s">
        <v>649</v>
      </c>
      <c r="I67" s="59" t="s">
        <v>160</v>
      </c>
      <c r="J67" s="59" t="s">
        <v>650</v>
      </c>
      <c r="K67" s="59" t="s">
        <v>651</v>
      </c>
      <c r="L67" s="59" t="s">
        <v>264</v>
      </c>
      <c r="M67" s="60">
        <v>79900</v>
      </c>
    </row>
    <row r="68" spans="1:13" x14ac:dyDescent="0.2">
      <c r="A68" s="55">
        <v>319</v>
      </c>
      <c r="B68" s="56" t="s">
        <v>652</v>
      </c>
      <c r="C68" s="56" t="s">
        <v>375</v>
      </c>
      <c r="D68" s="56" t="s">
        <v>653</v>
      </c>
      <c r="E68" s="56" t="s">
        <v>654</v>
      </c>
      <c r="F68" s="56" t="s">
        <v>655</v>
      </c>
      <c r="G68" s="56" t="s">
        <v>160</v>
      </c>
      <c r="H68" s="56" t="s">
        <v>656</v>
      </c>
      <c r="I68" s="56" t="s">
        <v>238</v>
      </c>
      <c r="J68" s="56" t="s">
        <v>657</v>
      </c>
      <c r="K68" s="56" t="s">
        <v>173</v>
      </c>
      <c r="L68" s="56" t="s">
        <v>240</v>
      </c>
      <c r="M68" s="57">
        <v>102700</v>
      </c>
    </row>
    <row r="69" spans="1:13" x14ac:dyDescent="0.2">
      <c r="A69" s="58">
        <v>320</v>
      </c>
      <c r="B69" s="59" t="s">
        <v>658</v>
      </c>
      <c r="C69" s="59" t="s">
        <v>659</v>
      </c>
      <c r="D69" s="59" t="s">
        <v>660</v>
      </c>
      <c r="E69" s="59" t="s">
        <v>661</v>
      </c>
      <c r="F69" s="59" t="s">
        <v>662</v>
      </c>
      <c r="G69" s="59" t="s">
        <v>160</v>
      </c>
      <c r="H69" s="59" t="s">
        <v>663</v>
      </c>
      <c r="I69" s="59" t="s">
        <v>358</v>
      </c>
      <c r="J69" s="59" t="s">
        <v>664</v>
      </c>
      <c r="K69" s="59" t="s">
        <v>173</v>
      </c>
      <c r="L69" s="59" t="s">
        <v>360</v>
      </c>
      <c r="M69" s="60">
        <v>94500</v>
      </c>
    </row>
    <row r="70" spans="1:13" x14ac:dyDescent="0.2">
      <c r="A70" s="55">
        <v>321</v>
      </c>
      <c r="B70" s="56" t="s">
        <v>665</v>
      </c>
      <c r="C70" s="56" t="s">
        <v>666</v>
      </c>
      <c r="D70" s="56" t="s">
        <v>227</v>
      </c>
      <c r="E70" s="56" t="s">
        <v>667</v>
      </c>
      <c r="F70" s="56" t="s">
        <v>668</v>
      </c>
      <c r="G70" s="56" t="s">
        <v>160</v>
      </c>
      <c r="H70" s="56" t="s">
        <v>230</v>
      </c>
      <c r="I70" s="56" t="s">
        <v>206</v>
      </c>
      <c r="J70" s="56" t="s">
        <v>231</v>
      </c>
      <c r="K70" s="56" t="s">
        <v>173</v>
      </c>
      <c r="L70" s="56" t="s">
        <v>208</v>
      </c>
      <c r="M70" s="57">
        <v>105000</v>
      </c>
    </row>
    <row r="71" spans="1:13" x14ac:dyDescent="0.2">
      <c r="A71" s="58">
        <v>323</v>
      </c>
      <c r="B71" s="59" t="s">
        <v>669</v>
      </c>
      <c r="C71" s="59" t="s">
        <v>670</v>
      </c>
      <c r="D71" s="59" t="s">
        <v>453</v>
      </c>
      <c r="E71" s="59" t="s">
        <v>671</v>
      </c>
      <c r="F71" s="59" t="s">
        <v>672</v>
      </c>
      <c r="G71" s="59" t="s">
        <v>673</v>
      </c>
      <c r="H71" s="59" t="s">
        <v>674</v>
      </c>
      <c r="I71" s="59" t="s">
        <v>160</v>
      </c>
      <c r="J71" s="59" t="s">
        <v>160</v>
      </c>
      <c r="K71" s="59" t="s">
        <v>675</v>
      </c>
      <c r="L71" s="59" t="s">
        <v>311</v>
      </c>
      <c r="M71" s="60">
        <v>88000</v>
      </c>
    </row>
    <row r="72" spans="1:13" x14ac:dyDescent="0.2">
      <c r="A72" s="55">
        <v>324</v>
      </c>
      <c r="B72" s="56" t="s">
        <v>676</v>
      </c>
      <c r="C72" s="56" t="s">
        <v>666</v>
      </c>
      <c r="D72" s="56" t="s">
        <v>677</v>
      </c>
      <c r="E72" s="56" t="s">
        <v>678</v>
      </c>
      <c r="F72" s="56" t="s">
        <v>679</v>
      </c>
      <c r="G72" s="56" t="s">
        <v>160</v>
      </c>
      <c r="H72" s="56" t="s">
        <v>680</v>
      </c>
      <c r="I72" s="56" t="s">
        <v>160</v>
      </c>
      <c r="J72" s="56" t="s">
        <v>681</v>
      </c>
      <c r="K72" s="56" t="s">
        <v>395</v>
      </c>
      <c r="L72" s="56" t="s">
        <v>387</v>
      </c>
      <c r="M72" s="57">
        <v>77000</v>
      </c>
    </row>
    <row r="73" spans="1:13" x14ac:dyDescent="0.2">
      <c r="A73" s="58">
        <v>328</v>
      </c>
      <c r="B73" s="59" t="s">
        <v>682</v>
      </c>
      <c r="C73" s="59" t="s">
        <v>666</v>
      </c>
      <c r="D73" s="59" t="s">
        <v>683</v>
      </c>
      <c r="E73" s="59" t="s">
        <v>684</v>
      </c>
      <c r="F73" s="59" t="s">
        <v>685</v>
      </c>
      <c r="G73" s="59" t="s">
        <v>160</v>
      </c>
      <c r="H73" s="59" t="s">
        <v>686</v>
      </c>
      <c r="I73" s="59" t="s">
        <v>687</v>
      </c>
      <c r="J73" s="59" t="s">
        <v>688</v>
      </c>
      <c r="K73" s="59" t="s">
        <v>173</v>
      </c>
      <c r="L73" s="59" t="s">
        <v>240</v>
      </c>
      <c r="M73" s="60">
        <v>43000</v>
      </c>
    </row>
    <row r="74" spans="1:13" x14ac:dyDescent="0.2">
      <c r="A74" s="55">
        <v>333</v>
      </c>
      <c r="B74" s="56" t="s">
        <v>689</v>
      </c>
      <c r="C74" s="56" t="s">
        <v>690</v>
      </c>
      <c r="D74" s="56" t="s">
        <v>691</v>
      </c>
      <c r="E74" s="56" t="s">
        <v>692</v>
      </c>
      <c r="F74" s="56" t="s">
        <v>693</v>
      </c>
      <c r="G74" s="56" t="s">
        <v>160</v>
      </c>
      <c r="H74" s="56" t="s">
        <v>694</v>
      </c>
      <c r="I74" s="56" t="s">
        <v>695</v>
      </c>
      <c r="J74" s="56" t="s">
        <v>696</v>
      </c>
      <c r="K74" s="56" t="s">
        <v>184</v>
      </c>
      <c r="L74" s="56" t="s">
        <v>185</v>
      </c>
      <c r="M74" s="57">
        <v>51600</v>
      </c>
    </row>
    <row r="75" spans="1:13" x14ac:dyDescent="0.2">
      <c r="A75" s="58">
        <v>334</v>
      </c>
      <c r="B75" s="59" t="s">
        <v>697</v>
      </c>
      <c r="C75" s="59" t="s">
        <v>698</v>
      </c>
      <c r="D75" s="59" t="s">
        <v>699</v>
      </c>
      <c r="E75" s="59" t="s">
        <v>700</v>
      </c>
      <c r="F75" s="59" t="s">
        <v>701</v>
      </c>
      <c r="G75" s="59" t="s">
        <v>702</v>
      </c>
      <c r="H75" s="59" t="s">
        <v>703</v>
      </c>
      <c r="I75" s="59" t="s">
        <v>160</v>
      </c>
      <c r="J75" s="59" t="s">
        <v>704</v>
      </c>
      <c r="K75" s="59" t="s">
        <v>386</v>
      </c>
      <c r="L75" s="59" t="s">
        <v>387</v>
      </c>
      <c r="M75" s="60">
        <v>98800</v>
      </c>
    </row>
    <row r="76" spans="1:13" x14ac:dyDescent="0.2">
      <c r="A76" s="55">
        <v>335</v>
      </c>
      <c r="B76" s="56" t="s">
        <v>705</v>
      </c>
      <c r="C76" s="56" t="s">
        <v>706</v>
      </c>
      <c r="D76" s="56" t="s">
        <v>707</v>
      </c>
      <c r="E76" s="56" t="s">
        <v>708</v>
      </c>
      <c r="F76" s="56" t="s">
        <v>709</v>
      </c>
      <c r="G76" s="56" t="s">
        <v>160</v>
      </c>
      <c r="H76" s="56" t="s">
        <v>710</v>
      </c>
      <c r="I76" s="56" t="s">
        <v>160</v>
      </c>
      <c r="J76" s="56" t="s">
        <v>711</v>
      </c>
      <c r="K76" s="56" t="s">
        <v>224</v>
      </c>
      <c r="L76" s="56" t="s">
        <v>160</v>
      </c>
      <c r="M76" s="57">
        <v>0</v>
      </c>
    </row>
    <row r="77" spans="1:13" x14ac:dyDescent="0.2">
      <c r="A77" s="58">
        <v>339</v>
      </c>
      <c r="B77" s="59" t="s">
        <v>712</v>
      </c>
      <c r="C77" s="59" t="s">
        <v>713</v>
      </c>
      <c r="D77" s="59" t="s">
        <v>714</v>
      </c>
      <c r="E77" s="59" t="s">
        <v>715</v>
      </c>
      <c r="F77" s="59" t="s">
        <v>716</v>
      </c>
      <c r="G77" s="59" t="s">
        <v>160</v>
      </c>
      <c r="H77" s="59" t="s">
        <v>717</v>
      </c>
      <c r="I77" s="59" t="s">
        <v>295</v>
      </c>
      <c r="J77" s="59" t="s">
        <v>718</v>
      </c>
      <c r="K77" s="59" t="s">
        <v>173</v>
      </c>
      <c r="L77" s="59" t="s">
        <v>360</v>
      </c>
      <c r="M77" s="60">
        <v>81100</v>
      </c>
    </row>
    <row r="78" spans="1:13" x14ac:dyDescent="0.2">
      <c r="A78" s="55">
        <v>344</v>
      </c>
      <c r="B78" s="56" t="s">
        <v>719</v>
      </c>
      <c r="C78" s="56" t="s">
        <v>720</v>
      </c>
      <c r="D78" s="56" t="s">
        <v>721</v>
      </c>
      <c r="E78" s="56" t="s">
        <v>722</v>
      </c>
      <c r="F78" s="56" t="s">
        <v>723</v>
      </c>
      <c r="G78" s="56" t="s">
        <v>724</v>
      </c>
      <c r="H78" s="56" t="s">
        <v>246</v>
      </c>
      <c r="I78" s="56" t="s">
        <v>160</v>
      </c>
      <c r="J78" s="56" t="s">
        <v>725</v>
      </c>
      <c r="K78" s="56" t="s">
        <v>248</v>
      </c>
      <c r="L78" s="56" t="s">
        <v>466</v>
      </c>
      <c r="M78" s="57">
        <v>59600</v>
      </c>
    </row>
    <row r="79" spans="1:13" x14ac:dyDescent="0.2">
      <c r="A79" s="58">
        <v>347</v>
      </c>
      <c r="B79" s="59" t="s">
        <v>726</v>
      </c>
      <c r="C79" s="59" t="s">
        <v>727</v>
      </c>
      <c r="D79" s="59" t="s">
        <v>728</v>
      </c>
      <c r="E79" s="59" t="s">
        <v>729</v>
      </c>
      <c r="F79" s="59" t="s">
        <v>730</v>
      </c>
      <c r="G79" s="59" t="s">
        <v>160</v>
      </c>
      <c r="H79" s="59" t="s">
        <v>12</v>
      </c>
      <c r="I79" s="59" t="s">
        <v>206</v>
      </c>
      <c r="J79" s="59" t="s">
        <v>731</v>
      </c>
      <c r="K79" s="59" t="s">
        <v>173</v>
      </c>
      <c r="L79" s="59" t="s">
        <v>174</v>
      </c>
      <c r="M79" s="60">
        <v>57700</v>
      </c>
    </row>
    <row r="80" spans="1:13" x14ac:dyDescent="0.2">
      <c r="A80" s="55">
        <v>348</v>
      </c>
      <c r="B80" s="56" t="s">
        <v>732</v>
      </c>
      <c r="C80" s="56" t="s">
        <v>733</v>
      </c>
      <c r="D80" s="56" t="s">
        <v>734</v>
      </c>
      <c r="E80" s="56" t="s">
        <v>735</v>
      </c>
      <c r="F80" s="56" t="s">
        <v>736</v>
      </c>
      <c r="G80" s="56" t="s">
        <v>160</v>
      </c>
      <c r="H80" s="56" t="s">
        <v>737</v>
      </c>
      <c r="I80" s="56" t="s">
        <v>738</v>
      </c>
      <c r="J80" s="56" t="s">
        <v>160</v>
      </c>
      <c r="K80" s="56" t="s">
        <v>404</v>
      </c>
      <c r="L80" s="56" t="s">
        <v>160</v>
      </c>
      <c r="M80" s="57">
        <v>0</v>
      </c>
    </row>
    <row r="81" spans="1:13" x14ac:dyDescent="0.2">
      <c r="A81" s="58">
        <v>350</v>
      </c>
      <c r="B81" s="59" t="s">
        <v>739</v>
      </c>
      <c r="C81" s="59" t="s">
        <v>740</v>
      </c>
      <c r="D81" s="59" t="s">
        <v>741</v>
      </c>
      <c r="E81" s="59" t="s">
        <v>742</v>
      </c>
      <c r="F81" s="59" t="s">
        <v>743</v>
      </c>
      <c r="G81" s="59" t="s">
        <v>160</v>
      </c>
      <c r="H81" s="59" t="s">
        <v>744</v>
      </c>
      <c r="I81" s="59" t="s">
        <v>160</v>
      </c>
      <c r="J81" s="59" t="s">
        <v>745</v>
      </c>
      <c r="K81" s="59" t="s">
        <v>163</v>
      </c>
      <c r="L81" s="59" t="s">
        <v>272</v>
      </c>
      <c r="M81" s="60">
        <v>65000</v>
      </c>
    </row>
    <row r="82" spans="1:13" x14ac:dyDescent="0.2">
      <c r="A82" s="55">
        <v>353</v>
      </c>
      <c r="B82" s="56" t="s">
        <v>746</v>
      </c>
      <c r="C82" s="56" t="s">
        <v>747</v>
      </c>
      <c r="D82" s="56" t="s">
        <v>748</v>
      </c>
      <c r="E82" s="56" t="s">
        <v>749</v>
      </c>
      <c r="F82" s="56" t="s">
        <v>750</v>
      </c>
      <c r="G82" s="56" t="s">
        <v>160</v>
      </c>
      <c r="H82" s="56" t="s">
        <v>751</v>
      </c>
      <c r="I82" s="56" t="s">
        <v>160</v>
      </c>
      <c r="J82" s="56" t="s">
        <v>752</v>
      </c>
      <c r="K82" s="56" t="s">
        <v>163</v>
      </c>
      <c r="L82" s="56" t="s">
        <v>272</v>
      </c>
      <c r="M82" s="57">
        <v>81100</v>
      </c>
    </row>
    <row r="83" spans="1:13" x14ac:dyDescent="0.2">
      <c r="A83" s="58">
        <v>356</v>
      </c>
      <c r="B83" s="59" t="s">
        <v>753</v>
      </c>
      <c r="C83" s="59" t="s">
        <v>754</v>
      </c>
      <c r="D83" s="59" t="s">
        <v>755</v>
      </c>
      <c r="E83" s="59" t="s">
        <v>756</v>
      </c>
      <c r="F83" s="59" t="s">
        <v>757</v>
      </c>
      <c r="G83" s="59" t="s">
        <v>160</v>
      </c>
      <c r="H83" s="59" t="s">
        <v>758</v>
      </c>
      <c r="I83" s="59" t="s">
        <v>759</v>
      </c>
      <c r="J83" s="59" t="s">
        <v>760</v>
      </c>
      <c r="K83" s="59" t="s">
        <v>761</v>
      </c>
      <c r="L83" s="59" t="s">
        <v>160</v>
      </c>
      <c r="M83" s="60">
        <v>0</v>
      </c>
    </row>
    <row r="84" spans="1:13" x14ac:dyDescent="0.2">
      <c r="A84" s="55">
        <v>357</v>
      </c>
      <c r="B84" s="56" t="s">
        <v>762</v>
      </c>
      <c r="C84" s="56" t="s">
        <v>763</v>
      </c>
      <c r="D84" s="56" t="s">
        <v>764</v>
      </c>
      <c r="E84" s="56" t="s">
        <v>765</v>
      </c>
      <c r="F84" s="56" t="s">
        <v>766</v>
      </c>
      <c r="G84" s="56" t="s">
        <v>160</v>
      </c>
      <c r="H84" s="56" t="s">
        <v>767</v>
      </c>
      <c r="I84" s="56" t="s">
        <v>160</v>
      </c>
      <c r="J84" s="56" t="s">
        <v>160</v>
      </c>
      <c r="K84" s="56" t="s">
        <v>675</v>
      </c>
      <c r="L84" s="56" t="s">
        <v>311</v>
      </c>
      <c r="M84" s="57">
        <v>77700</v>
      </c>
    </row>
    <row r="85" spans="1:13" x14ac:dyDescent="0.2">
      <c r="A85" s="58">
        <v>361</v>
      </c>
      <c r="B85" s="59" t="s">
        <v>768</v>
      </c>
      <c r="C85" s="59" t="s">
        <v>769</v>
      </c>
      <c r="D85" s="59" t="s">
        <v>770</v>
      </c>
      <c r="E85" s="59" t="s">
        <v>771</v>
      </c>
      <c r="F85" s="59" t="s">
        <v>772</v>
      </c>
      <c r="G85" s="59" t="s">
        <v>160</v>
      </c>
      <c r="H85" s="59" t="s">
        <v>773</v>
      </c>
      <c r="I85" s="59" t="s">
        <v>160</v>
      </c>
      <c r="J85" s="59" t="s">
        <v>774</v>
      </c>
      <c r="K85" s="59" t="s">
        <v>224</v>
      </c>
      <c r="L85" s="59" t="s">
        <v>160</v>
      </c>
      <c r="M85" s="60">
        <v>0</v>
      </c>
    </row>
    <row r="86" spans="1:13" x14ac:dyDescent="0.2">
      <c r="A86" s="55">
        <v>362</v>
      </c>
      <c r="B86" s="56" t="s">
        <v>775</v>
      </c>
      <c r="C86" s="56" t="s">
        <v>776</v>
      </c>
      <c r="D86" s="56" t="s">
        <v>300</v>
      </c>
      <c r="E86" s="56" t="s">
        <v>777</v>
      </c>
      <c r="F86" s="56" t="s">
        <v>778</v>
      </c>
      <c r="G86" s="56" t="s">
        <v>160</v>
      </c>
      <c r="H86" s="56" t="s">
        <v>779</v>
      </c>
      <c r="I86" s="56" t="s">
        <v>358</v>
      </c>
      <c r="J86" s="56" t="s">
        <v>780</v>
      </c>
      <c r="K86" s="56" t="s">
        <v>173</v>
      </c>
      <c r="L86" s="56" t="s">
        <v>297</v>
      </c>
      <c r="M86" s="57">
        <v>41900</v>
      </c>
    </row>
    <row r="87" spans="1:13" x14ac:dyDescent="0.2">
      <c r="A87" s="58">
        <v>363</v>
      </c>
      <c r="B87" s="59" t="s">
        <v>781</v>
      </c>
      <c r="C87" s="59" t="s">
        <v>283</v>
      </c>
      <c r="D87" s="59" t="s">
        <v>782</v>
      </c>
      <c r="E87" s="59" t="s">
        <v>783</v>
      </c>
      <c r="F87" s="59" t="s">
        <v>784</v>
      </c>
      <c r="G87" s="59" t="s">
        <v>160</v>
      </c>
      <c r="H87" s="59" t="s">
        <v>785</v>
      </c>
      <c r="I87" s="59" t="s">
        <v>786</v>
      </c>
      <c r="J87" s="59" t="s">
        <v>787</v>
      </c>
      <c r="K87" s="59" t="s">
        <v>173</v>
      </c>
      <c r="L87" s="59" t="s">
        <v>297</v>
      </c>
      <c r="M87" s="60">
        <v>114200</v>
      </c>
    </row>
    <row r="88" spans="1:13" x14ac:dyDescent="0.2">
      <c r="A88" s="55">
        <v>369</v>
      </c>
      <c r="B88" s="56" t="s">
        <v>788</v>
      </c>
      <c r="C88" s="56" t="s">
        <v>789</v>
      </c>
      <c r="D88" s="56" t="s">
        <v>790</v>
      </c>
      <c r="E88" s="56" t="s">
        <v>791</v>
      </c>
      <c r="F88" s="56" t="s">
        <v>792</v>
      </c>
      <c r="G88" s="56" t="s">
        <v>160</v>
      </c>
      <c r="H88" s="56" t="s">
        <v>335</v>
      </c>
      <c r="I88" s="56" t="s">
        <v>160</v>
      </c>
      <c r="J88" s="56" t="s">
        <v>793</v>
      </c>
      <c r="K88" s="56" t="s">
        <v>337</v>
      </c>
      <c r="L88" s="56" t="s">
        <v>160</v>
      </c>
      <c r="M88" s="57">
        <v>0</v>
      </c>
    </row>
    <row r="89" spans="1:13" x14ac:dyDescent="0.2">
      <c r="A89" s="58">
        <v>376</v>
      </c>
      <c r="B89" s="59" t="s">
        <v>794</v>
      </c>
      <c r="C89" s="59" t="s">
        <v>795</v>
      </c>
      <c r="D89" s="59" t="s">
        <v>796</v>
      </c>
      <c r="E89" s="59" t="s">
        <v>797</v>
      </c>
      <c r="F89" s="59" t="s">
        <v>798</v>
      </c>
      <c r="G89" s="59" t="s">
        <v>160</v>
      </c>
      <c r="H89" s="59" t="s">
        <v>799</v>
      </c>
      <c r="I89" s="59" t="s">
        <v>160</v>
      </c>
      <c r="J89" s="59" t="s">
        <v>800</v>
      </c>
      <c r="K89" s="59" t="s">
        <v>607</v>
      </c>
      <c r="L89" s="59" t="s">
        <v>466</v>
      </c>
      <c r="M89" s="60">
        <v>0</v>
      </c>
    </row>
    <row r="90" spans="1:13" x14ac:dyDescent="0.2">
      <c r="A90" s="55">
        <v>379</v>
      </c>
      <c r="B90" s="56" t="s">
        <v>801</v>
      </c>
      <c r="C90" s="56" t="s">
        <v>201</v>
      </c>
      <c r="D90" s="56" t="s">
        <v>802</v>
      </c>
      <c r="E90" s="56" t="s">
        <v>598</v>
      </c>
      <c r="F90" s="56" t="s">
        <v>803</v>
      </c>
      <c r="G90" s="56" t="s">
        <v>160</v>
      </c>
      <c r="H90" s="56" t="s">
        <v>410</v>
      </c>
      <c r="I90" s="56" t="s">
        <v>358</v>
      </c>
      <c r="J90" s="56" t="s">
        <v>411</v>
      </c>
      <c r="K90" s="56" t="s">
        <v>173</v>
      </c>
      <c r="L90" s="56" t="s">
        <v>360</v>
      </c>
      <c r="M90" s="57">
        <v>70700</v>
      </c>
    </row>
    <row r="91" spans="1:13" x14ac:dyDescent="0.2">
      <c r="A91" s="58">
        <v>381</v>
      </c>
      <c r="B91" s="59" t="s">
        <v>804</v>
      </c>
      <c r="C91" s="59" t="s">
        <v>805</v>
      </c>
      <c r="D91" s="59" t="s">
        <v>806</v>
      </c>
      <c r="E91" s="59" t="s">
        <v>807</v>
      </c>
      <c r="F91" s="59" t="s">
        <v>808</v>
      </c>
      <c r="G91" s="59" t="s">
        <v>160</v>
      </c>
      <c r="H91" s="59" t="s">
        <v>809</v>
      </c>
      <c r="I91" s="59" t="s">
        <v>160</v>
      </c>
      <c r="J91" s="59" t="s">
        <v>810</v>
      </c>
      <c r="K91" s="59" t="s">
        <v>651</v>
      </c>
      <c r="L91" s="59" t="s">
        <v>264</v>
      </c>
      <c r="M91" s="60">
        <v>23500</v>
      </c>
    </row>
    <row r="92" spans="1:13" x14ac:dyDescent="0.2">
      <c r="A92" s="55">
        <v>382</v>
      </c>
      <c r="B92" s="56" t="s">
        <v>811</v>
      </c>
      <c r="C92" s="56" t="s">
        <v>812</v>
      </c>
      <c r="D92" s="56" t="s">
        <v>813</v>
      </c>
      <c r="E92" s="56" t="s">
        <v>814</v>
      </c>
      <c r="F92" s="56" t="s">
        <v>815</v>
      </c>
      <c r="G92" s="56" t="s">
        <v>160</v>
      </c>
      <c r="H92" s="56" t="s">
        <v>816</v>
      </c>
      <c r="I92" s="56" t="s">
        <v>160</v>
      </c>
      <c r="J92" s="56" t="s">
        <v>817</v>
      </c>
      <c r="K92" s="56" t="s">
        <v>818</v>
      </c>
      <c r="L92" s="56" t="s">
        <v>264</v>
      </c>
      <c r="M92" s="57">
        <v>71700</v>
      </c>
    </row>
    <row r="93" spans="1:13" x14ac:dyDescent="0.2">
      <c r="A93" s="58">
        <v>385</v>
      </c>
      <c r="B93" s="59" t="s">
        <v>819</v>
      </c>
      <c r="C93" s="59" t="s">
        <v>820</v>
      </c>
      <c r="D93" s="59" t="s">
        <v>821</v>
      </c>
      <c r="E93" s="59" t="s">
        <v>822</v>
      </c>
      <c r="F93" s="59" t="s">
        <v>823</v>
      </c>
      <c r="G93" s="59" t="s">
        <v>824</v>
      </c>
      <c r="H93" s="59" t="s">
        <v>825</v>
      </c>
      <c r="I93" s="59" t="s">
        <v>160</v>
      </c>
      <c r="J93" s="59" t="s">
        <v>826</v>
      </c>
      <c r="K93" s="59" t="s">
        <v>827</v>
      </c>
      <c r="L93" s="59" t="s">
        <v>281</v>
      </c>
      <c r="M93" s="60">
        <v>81500</v>
      </c>
    </row>
    <row r="94" spans="1:13" x14ac:dyDescent="0.2">
      <c r="A94" s="55">
        <v>386</v>
      </c>
      <c r="B94" s="56" t="s">
        <v>828</v>
      </c>
      <c r="C94" s="56" t="s">
        <v>829</v>
      </c>
      <c r="D94" s="56" t="s">
        <v>830</v>
      </c>
      <c r="E94" s="56" t="s">
        <v>831</v>
      </c>
      <c r="F94" s="56" t="s">
        <v>832</v>
      </c>
      <c r="G94" s="56" t="s">
        <v>160</v>
      </c>
      <c r="H94" s="56" t="s">
        <v>833</v>
      </c>
      <c r="I94" s="56" t="s">
        <v>160</v>
      </c>
      <c r="J94" s="56" t="s">
        <v>834</v>
      </c>
      <c r="K94" s="56" t="s">
        <v>536</v>
      </c>
      <c r="L94" s="56" t="s">
        <v>264</v>
      </c>
      <c r="M94" s="57">
        <v>121400</v>
      </c>
    </row>
    <row r="95" spans="1:13" x14ac:dyDescent="0.2">
      <c r="A95" s="58">
        <v>398</v>
      </c>
      <c r="B95" s="59" t="s">
        <v>835</v>
      </c>
      <c r="C95" s="59" t="s">
        <v>836</v>
      </c>
      <c r="D95" s="59" t="s">
        <v>837</v>
      </c>
      <c r="E95" s="59" t="s">
        <v>838</v>
      </c>
      <c r="F95" s="59" t="s">
        <v>839</v>
      </c>
      <c r="G95" s="59" t="s">
        <v>160</v>
      </c>
      <c r="H95" s="59" t="s">
        <v>840</v>
      </c>
      <c r="I95" s="59" t="s">
        <v>841</v>
      </c>
      <c r="J95" s="59" t="s">
        <v>842</v>
      </c>
      <c r="K95" s="59" t="s">
        <v>373</v>
      </c>
      <c r="L95" s="59" t="s">
        <v>281</v>
      </c>
      <c r="M95" s="60">
        <v>94400</v>
      </c>
    </row>
    <row r="96" spans="1:13" x14ac:dyDescent="0.2">
      <c r="A96" s="55">
        <v>406</v>
      </c>
      <c r="B96" s="56" t="s">
        <v>843</v>
      </c>
      <c r="C96" s="56" t="s">
        <v>844</v>
      </c>
      <c r="D96" s="56" t="s">
        <v>845</v>
      </c>
      <c r="E96" s="56" t="s">
        <v>846</v>
      </c>
      <c r="F96" s="56" t="s">
        <v>847</v>
      </c>
      <c r="G96" s="56" t="s">
        <v>160</v>
      </c>
      <c r="H96" s="56" t="s">
        <v>350</v>
      </c>
      <c r="I96" s="56" t="s">
        <v>160</v>
      </c>
      <c r="J96" s="56" t="s">
        <v>848</v>
      </c>
      <c r="K96" s="56" t="s">
        <v>163</v>
      </c>
      <c r="L96" s="56" t="s">
        <v>272</v>
      </c>
      <c r="M96" s="57">
        <v>95000</v>
      </c>
    </row>
    <row r="97" spans="1:13" x14ac:dyDescent="0.2">
      <c r="A97" s="58">
        <v>409</v>
      </c>
      <c r="B97" s="59" t="s">
        <v>849</v>
      </c>
      <c r="C97" s="59" t="s">
        <v>850</v>
      </c>
      <c r="D97" s="59" t="s">
        <v>851</v>
      </c>
      <c r="E97" s="59" t="s">
        <v>852</v>
      </c>
      <c r="F97" s="59" t="s">
        <v>853</v>
      </c>
      <c r="G97" s="59" t="s">
        <v>160</v>
      </c>
      <c r="H97" s="59" t="s">
        <v>854</v>
      </c>
      <c r="I97" s="59" t="s">
        <v>160</v>
      </c>
      <c r="J97" s="59" t="s">
        <v>855</v>
      </c>
      <c r="K97" s="59" t="s">
        <v>224</v>
      </c>
      <c r="L97" s="59" t="s">
        <v>160</v>
      </c>
      <c r="M97" s="60">
        <v>0</v>
      </c>
    </row>
    <row r="98" spans="1:13" x14ac:dyDescent="0.2">
      <c r="A98" s="55">
        <v>412</v>
      </c>
      <c r="B98" s="56" t="s">
        <v>856</v>
      </c>
      <c r="C98" s="56" t="s">
        <v>857</v>
      </c>
      <c r="D98" s="56" t="s">
        <v>858</v>
      </c>
      <c r="E98" s="56" t="s">
        <v>859</v>
      </c>
      <c r="F98" s="56" t="s">
        <v>860</v>
      </c>
      <c r="G98" s="56" t="s">
        <v>861</v>
      </c>
      <c r="H98" s="56" t="s">
        <v>862</v>
      </c>
      <c r="I98" s="56" t="s">
        <v>160</v>
      </c>
      <c r="J98" s="56" t="s">
        <v>160</v>
      </c>
      <c r="K98" s="56" t="s">
        <v>675</v>
      </c>
      <c r="L98" s="56" t="s">
        <v>311</v>
      </c>
      <c r="M98" s="57">
        <v>86800</v>
      </c>
    </row>
    <row r="99" spans="1:13" x14ac:dyDescent="0.2">
      <c r="A99" s="58">
        <v>415</v>
      </c>
      <c r="B99" s="59" t="s">
        <v>863</v>
      </c>
      <c r="C99" s="59" t="s">
        <v>864</v>
      </c>
      <c r="D99" s="59" t="s">
        <v>376</v>
      </c>
      <c r="E99" s="59" t="s">
        <v>865</v>
      </c>
      <c r="F99" s="59" t="s">
        <v>866</v>
      </c>
      <c r="G99" s="59" t="s">
        <v>160</v>
      </c>
      <c r="H99" s="59" t="s">
        <v>867</v>
      </c>
      <c r="I99" s="59" t="s">
        <v>160</v>
      </c>
      <c r="J99" s="59" t="s">
        <v>868</v>
      </c>
      <c r="K99" s="59" t="s">
        <v>224</v>
      </c>
      <c r="L99" s="59" t="s">
        <v>199</v>
      </c>
      <c r="M99" s="60">
        <v>77000</v>
      </c>
    </row>
    <row r="100" spans="1:13" x14ac:dyDescent="0.2">
      <c r="A100" s="55">
        <v>424</v>
      </c>
      <c r="B100" s="56" t="s">
        <v>869</v>
      </c>
      <c r="C100" s="56" t="s">
        <v>596</v>
      </c>
      <c r="D100" s="56" t="s">
        <v>870</v>
      </c>
      <c r="E100" s="56" t="s">
        <v>871</v>
      </c>
      <c r="F100" s="56" t="s">
        <v>872</v>
      </c>
      <c r="G100" s="56" t="s">
        <v>873</v>
      </c>
      <c r="H100" s="56" t="s">
        <v>237</v>
      </c>
      <c r="I100" s="56" t="s">
        <v>238</v>
      </c>
      <c r="J100" s="56" t="s">
        <v>239</v>
      </c>
      <c r="K100" s="56" t="s">
        <v>173</v>
      </c>
      <c r="L100" s="56" t="s">
        <v>288</v>
      </c>
      <c r="M100" s="57">
        <v>67500</v>
      </c>
    </row>
    <row r="101" spans="1:13" x14ac:dyDescent="0.2">
      <c r="A101" s="58">
        <v>443</v>
      </c>
      <c r="B101" s="59" t="s">
        <v>874</v>
      </c>
      <c r="C101" s="59" t="s">
        <v>875</v>
      </c>
      <c r="D101" s="59" t="s">
        <v>876</v>
      </c>
      <c r="E101" s="59" t="s">
        <v>877</v>
      </c>
      <c r="F101" s="59" t="s">
        <v>878</v>
      </c>
      <c r="G101" s="59" t="s">
        <v>160</v>
      </c>
      <c r="H101" s="59" t="s">
        <v>879</v>
      </c>
      <c r="I101" s="59" t="s">
        <v>160</v>
      </c>
      <c r="J101" s="59" t="s">
        <v>880</v>
      </c>
      <c r="K101" s="59" t="s">
        <v>224</v>
      </c>
      <c r="L101" s="59" t="s">
        <v>160</v>
      </c>
      <c r="M101" s="60">
        <v>0</v>
      </c>
    </row>
    <row r="102" spans="1:13" x14ac:dyDescent="0.2">
      <c r="A102" s="55">
        <v>447</v>
      </c>
      <c r="B102" s="56" t="s">
        <v>881</v>
      </c>
      <c r="C102" s="56" t="s">
        <v>882</v>
      </c>
      <c r="D102" s="56" t="s">
        <v>883</v>
      </c>
      <c r="E102" s="56" t="s">
        <v>884</v>
      </c>
      <c r="F102" s="56" t="s">
        <v>885</v>
      </c>
      <c r="G102" s="56" t="s">
        <v>160</v>
      </c>
      <c r="H102" s="56" t="s">
        <v>471</v>
      </c>
      <c r="I102" s="56" t="s">
        <v>328</v>
      </c>
      <c r="J102" s="56" t="s">
        <v>886</v>
      </c>
      <c r="K102" s="56" t="s">
        <v>173</v>
      </c>
      <c r="L102" s="56" t="s">
        <v>240</v>
      </c>
      <c r="M102" s="57">
        <v>49700</v>
      </c>
    </row>
    <row r="103" spans="1:13" x14ac:dyDescent="0.2">
      <c r="A103" s="58">
        <v>448</v>
      </c>
      <c r="B103" s="59" t="s">
        <v>887</v>
      </c>
      <c r="C103" s="59" t="s">
        <v>888</v>
      </c>
      <c r="D103" s="59" t="s">
        <v>889</v>
      </c>
      <c r="E103" s="59" t="s">
        <v>890</v>
      </c>
      <c r="F103" s="59" t="s">
        <v>891</v>
      </c>
      <c r="G103" s="59" t="s">
        <v>160</v>
      </c>
      <c r="H103" s="59" t="s">
        <v>892</v>
      </c>
      <c r="I103" s="59" t="s">
        <v>160</v>
      </c>
      <c r="J103" s="59" t="s">
        <v>893</v>
      </c>
      <c r="K103" s="59" t="s">
        <v>64</v>
      </c>
      <c r="L103" s="59" t="s">
        <v>199</v>
      </c>
      <c r="M103" s="60">
        <v>116400</v>
      </c>
    </row>
    <row r="104" spans="1:13" x14ac:dyDescent="0.2">
      <c r="A104" s="55">
        <v>450</v>
      </c>
      <c r="B104" s="56" t="s">
        <v>894</v>
      </c>
      <c r="C104" s="56" t="s">
        <v>375</v>
      </c>
      <c r="D104" s="56" t="s">
        <v>895</v>
      </c>
      <c r="E104" s="56" t="s">
        <v>896</v>
      </c>
      <c r="F104" s="56" t="s">
        <v>897</v>
      </c>
      <c r="G104" s="56" t="s">
        <v>160</v>
      </c>
      <c r="H104" s="56" t="s">
        <v>898</v>
      </c>
      <c r="I104" s="56" t="s">
        <v>206</v>
      </c>
      <c r="J104" s="56" t="s">
        <v>231</v>
      </c>
      <c r="K104" s="56" t="s">
        <v>173</v>
      </c>
      <c r="L104" s="56" t="s">
        <v>208</v>
      </c>
      <c r="M104" s="57">
        <v>77600</v>
      </c>
    </row>
    <row r="105" spans="1:13" x14ac:dyDescent="0.2">
      <c r="A105" s="58">
        <v>452</v>
      </c>
      <c r="B105" s="59" t="s">
        <v>899</v>
      </c>
      <c r="C105" s="59" t="s">
        <v>900</v>
      </c>
      <c r="D105" s="59" t="s">
        <v>901</v>
      </c>
      <c r="E105" s="59" t="s">
        <v>902</v>
      </c>
      <c r="F105" s="59" t="s">
        <v>903</v>
      </c>
      <c r="G105" s="59" t="s">
        <v>160</v>
      </c>
      <c r="H105" s="59" t="s">
        <v>904</v>
      </c>
      <c r="I105" s="59" t="s">
        <v>160</v>
      </c>
      <c r="J105" s="59" t="s">
        <v>905</v>
      </c>
      <c r="K105" s="59" t="s">
        <v>818</v>
      </c>
      <c r="L105" s="59" t="s">
        <v>264</v>
      </c>
      <c r="M105" s="60">
        <v>45300</v>
      </c>
    </row>
    <row r="106" spans="1:13" x14ac:dyDescent="0.2">
      <c r="A106" s="55">
        <v>455</v>
      </c>
      <c r="B106" s="56" t="s">
        <v>906</v>
      </c>
      <c r="C106" s="56" t="s">
        <v>226</v>
      </c>
      <c r="D106" s="56" t="s">
        <v>407</v>
      </c>
      <c r="E106" s="56" t="s">
        <v>907</v>
      </c>
      <c r="F106" s="56" t="s">
        <v>908</v>
      </c>
      <c r="G106" s="56" t="s">
        <v>160</v>
      </c>
      <c r="H106" s="56" t="s">
        <v>327</v>
      </c>
      <c r="I106" s="56" t="s">
        <v>328</v>
      </c>
      <c r="J106" s="56" t="s">
        <v>329</v>
      </c>
      <c r="K106" s="56" t="s">
        <v>173</v>
      </c>
      <c r="L106" s="56" t="s">
        <v>288</v>
      </c>
      <c r="M106" s="57">
        <v>95400</v>
      </c>
    </row>
    <row r="107" spans="1:13" x14ac:dyDescent="0.2">
      <c r="A107" s="58">
        <v>456</v>
      </c>
      <c r="B107" s="59" t="s">
        <v>909</v>
      </c>
      <c r="C107" s="59" t="s">
        <v>910</v>
      </c>
      <c r="D107" s="59" t="s">
        <v>911</v>
      </c>
      <c r="E107" s="59" t="s">
        <v>912</v>
      </c>
      <c r="F107" s="59" t="s">
        <v>913</v>
      </c>
      <c r="G107" s="59" t="s">
        <v>914</v>
      </c>
      <c r="H107" s="59" t="s">
        <v>237</v>
      </c>
      <c r="I107" s="59" t="s">
        <v>238</v>
      </c>
      <c r="J107" s="59" t="s">
        <v>239</v>
      </c>
      <c r="K107" s="59" t="s">
        <v>173</v>
      </c>
      <c r="L107" s="59" t="s">
        <v>288</v>
      </c>
      <c r="M107" s="60">
        <v>39800</v>
      </c>
    </row>
    <row r="108" spans="1:13" x14ac:dyDescent="0.2">
      <c r="A108" s="55">
        <v>458</v>
      </c>
      <c r="B108" s="56" t="s">
        <v>915</v>
      </c>
      <c r="C108" s="56" t="s">
        <v>916</v>
      </c>
      <c r="D108" s="56" t="s">
        <v>917</v>
      </c>
      <c r="E108" s="56" t="s">
        <v>918</v>
      </c>
      <c r="F108" s="56" t="s">
        <v>919</v>
      </c>
      <c r="G108" s="56" t="s">
        <v>160</v>
      </c>
      <c r="H108" s="56" t="s">
        <v>246</v>
      </c>
      <c r="I108" s="56" t="s">
        <v>160</v>
      </c>
      <c r="J108" s="56" t="s">
        <v>725</v>
      </c>
      <c r="K108" s="56" t="s">
        <v>248</v>
      </c>
      <c r="L108" s="56" t="s">
        <v>466</v>
      </c>
      <c r="M108" s="57">
        <v>104600</v>
      </c>
    </row>
    <row r="109" spans="1:13" x14ac:dyDescent="0.2">
      <c r="A109" s="58">
        <v>459</v>
      </c>
      <c r="B109" s="59" t="s">
        <v>920</v>
      </c>
      <c r="C109" s="59" t="s">
        <v>921</v>
      </c>
      <c r="D109" s="59" t="s">
        <v>922</v>
      </c>
      <c r="E109" s="59" t="s">
        <v>923</v>
      </c>
      <c r="F109" s="59" t="s">
        <v>924</v>
      </c>
      <c r="G109" s="59" t="s">
        <v>160</v>
      </c>
      <c r="H109" s="59" t="s">
        <v>925</v>
      </c>
      <c r="I109" s="59" t="s">
        <v>160</v>
      </c>
      <c r="J109" s="59" t="s">
        <v>926</v>
      </c>
      <c r="K109" s="59" t="s">
        <v>224</v>
      </c>
      <c r="L109" s="59" t="s">
        <v>160</v>
      </c>
      <c r="M109" s="60">
        <v>0</v>
      </c>
    </row>
    <row r="110" spans="1:13" x14ac:dyDescent="0.2">
      <c r="A110" s="55">
        <v>462</v>
      </c>
      <c r="B110" s="56" t="s">
        <v>927</v>
      </c>
      <c r="C110" s="56" t="s">
        <v>928</v>
      </c>
      <c r="D110" s="56" t="s">
        <v>929</v>
      </c>
      <c r="E110" s="56" t="s">
        <v>930</v>
      </c>
      <c r="F110" s="56" t="s">
        <v>931</v>
      </c>
      <c r="G110" s="56" t="s">
        <v>160</v>
      </c>
      <c r="H110" s="56" t="s">
        <v>663</v>
      </c>
      <c r="I110" s="56" t="s">
        <v>358</v>
      </c>
      <c r="J110" s="56" t="s">
        <v>664</v>
      </c>
      <c r="K110" s="56" t="s">
        <v>173</v>
      </c>
      <c r="L110" s="56" t="s">
        <v>297</v>
      </c>
      <c r="M110" s="57">
        <v>85800</v>
      </c>
    </row>
    <row r="111" spans="1:13" x14ac:dyDescent="0.2">
      <c r="A111" s="58">
        <v>465</v>
      </c>
      <c r="B111" s="59" t="s">
        <v>932</v>
      </c>
      <c r="C111" s="59" t="s">
        <v>933</v>
      </c>
      <c r="D111" s="59" t="s">
        <v>934</v>
      </c>
      <c r="E111" s="59" t="s">
        <v>935</v>
      </c>
      <c r="F111" s="59" t="s">
        <v>936</v>
      </c>
      <c r="G111" s="59" t="s">
        <v>160</v>
      </c>
      <c r="H111" s="59" t="s">
        <v>246</v>
      </c>
      <c r="I111" s="59" t="s">
        <v>160</v>
      </c>
      <c r="J111" s="59" t="s">
        <v>725</v>
      </c>
      <c r="K111" s="59" t="s">
        <v>248</v>
      </c>
      <c r="L111" s="59" t="s">
        <v>160</v>
      </c>
      <c r="M111" s="60">
        <v>0</v>
      </c>
    </row>
    <row r="112" spans="1:13" x14ac:dyDescent="0.2">
      <c r="A112" s="55">
        <v>471</v>
      </c>
      <c r="B112" s="56" t="s">
        <v>937</v>
      </c>
      <c r="C112" s="56" t="s">
        <v>938</v>
      </c>
      <c r="D112" s="56" t="s">
        <v>939</v>
      </c>
      <c r="E112" s="56" t="s">
        <v>940</v>
      </c>
      <c r="F112" s="56" t="s">
        <v>941</v>
      </c>
      <c r="G112" s="56" t="s">
        <v>160</v>
      </c>
      <c r="H112" s="56" t="s">
        <v>942</v>
      </c>
      <c r="I112" s="56" t="s">
        <v>182</v>
      </c>
      <c r="J112" s="56" t="s">
        <v>943</v>
      </c>
      <c r="K112" s="56" t="s">
        <v>184</v>
      </c>
      <c r="L112" s="56" t="s">
        <v>185</v>
      </c>
      <c r="M112" s="57">
        <v>60300</v>
      </c>
    </row>
    <row r="113" spans="1:13" x14ac:dyDescent="0.2">
      <c r="A113" s="58">
        <v>473</v>
      </c>
      <c r="B113" s="59" t="s">
        <v>944</v>
      </c>
      <c r="C113" s="59" t="s">
        <v>945</v>
      </c>
      <c r="D113" s="59" t="s">
        <v>322</v>
      </c>
      <c r="E113" s="59" t="s">
        <v>946</v>
      </c>
      <c r="F113" s="59" t="s">
        <v>947</v>
      </c>
      <c r="G113" s="59" t="s">
        <v>948</v>
      </c>
      <c r="H113" s="59" t="s">
        <v>949</v>
      </c>
      <c r="I113" s="59" t="s">
        <v>160</v>
      </c>
      <c r="J113" s="59" t="s">
        <v>160</v>
      </c>
      <c r="K113" s="59" t="s">
        <v>536</v>
      </c>
      <c r="L113" s="59" t="s">
        <v>264</v>
      </c>
      <c r="M113" s="60">
        <v>34800</v>
      </c>
    </row>
    <row r="114" spans="1:13" x14ac:dyDescent="0.2">
      <c r="A114" s="55">
        <v>475</v>
      </c>
      <c r="B114" s="56" t="s">
        <v>950</v>
      </c>
      <c r="C114" s="56" t="s">
        <v>502</v>
      </c>
      <c r="D114" s="56" t="s">
        <v>653</v>
      </c>
      <c r="E114" s="56" t="s">
        <v>951</v>
      </c>
      <c r="F114" s="56" t="s">
        <v>952</v>
      </c>
      <c r="G114" s="56" t="s">
        <v>160</v>
      </c>
      <c r="H114" s="56" t="s">
        <v>953</v>
      </c>
      <c r="I114" s="56" t="s">
        <v>206</v>
      </c>
      <c r="J114" s="56" t="s">
        <v>688</v>
      </c>
      <c r="K114" s="56" t="s">
        <v>173</v>
      </c>
      <c r="L114" s="56" t="s">
        <v>174</v>
      </c>
      <c r="M114" s="57">
        <v>55400</v>
      </c>
    </row>
    <row r="115" spans="1:13" x14ac:dyDescent="0.2">
      <c r="A115" s="58">
        <v>477</v>
      </c>
      <c r="B115" s="59" t="s">
        <v>954</v>
      </c>
      <c r="C115" s="59" t="s">
        <v>955</v>
      </c>
      <c r="D115" s="59" t="s">
        <v>956</v>
      </c>
      <c r="E115" s="59" t="s">
        <v>957</v>
      </c>
      <c r="F115" s="59" t="s">
        <v>958</v>
      </c>
      <c r="G115" s="59" t="s">
        <v>160</v>
      </c>
      <c r="H115" s="59" t="s">
        <v>959</v>
      </c>
      <c r="I115" s="59" t="s">
        <v>160</v>
      </c>
      <c r="J115" s="59" t="s">
        <v>960</v>
      </c>
      <c r="K115" s="59" t="s">
        <v>224</v>
      </c>
      <c r="L115" s="59" t="s">
        <v>160</v>
      </c>
      <c r="M115" s="60">
        <v>0</v>
      </c>
    </row>
    <row r="116" spans="1:13" x14ac:dyDescent="0.2">
      <c r="A116" s="55">
        <v>480</v>
      </c>
      <c r="B116" s="56" t="s">
        <v>961</v>
      </c>
      <c r="C116" s="56" t="s">
        <v>962</v>
      </c>
      <c r="D116" s="56" t="s">
        <v>876</v>
      </c>
      <c r="E116" s="56" t="s">
        <v>963</v>
      </c>
      <c r="F116" s="56" t="s">
        <v>964</v>
      </c>
      <c r="G116" s="56" t="s">
        <v>160</v>
      </c>
      <c r="H116" s="56" t="s">
        <v>965</v>
      </c>
      <c r="I116" s="56" t="s">
        <v>160</v>
      </c>
      <c r="J116" s="56" t="s">
        <v>966</v>
      </c>
      <c r="K116" s="56" t="s">
        <v>60</v>
      </c>
      <c r="L116" s="56" t="s">
        <v>160</v>
      </c>
      <c r="M116" s="57">
        <v>0</v>
      </c>
    </row>
    <row r="117" spans="1:13" x14ac:dyDescent="0.2">
      <c r="A117" s="58">
        <v>481</v>
      </c>
      <c r="B117" s="59" t="s">
        <v>967</v>
      </c>
      <c r="C117" s="59" t="s">
        <v>968</v>
      </c>
      <c r="D117" s="59" t="s">
        <v>969</v>
      </c>
      <c r="E117" s="59" t="s">
        <v>970</v>
      </c>
      <c r="F117" s="59" t="s">
        <v>971</v>
      </c>
      <c r="G117" s="59" t="s">
        <v>160</v>
      </c>
      <c r="H117" s="59" t="s">
        <v>972</v>
      </c>
      <c r="I117" s="59" t="s">
        <v>160</v>
      </c>
      <c r="J117" s="59" t="s">
        <v>973</v>
      </c>
      <c r="K117" s="59" t="s">
        <v>52</v>
      </c>
      <c r="L117" s="59" t="s">
        <v>160</v>
      </c>
      <c r="M117" s="60">
        <v>0</v>
      </c>
    </row>
    <row r="118" spans="1:13" x14ac:dyDescent="0.2">
      <c r="A118" s="55">
        <v>484</v>
      </c>
      <c r="B118" s="56" t="s">
        <v>974</v>
      </c>
      <c r="C118" s="56" t="s">
        <v>975</v>
      </c>
      <c r="D118" s="56" t="s">
        <v>976</v>
      </c>
      <c r="E118" s="56" t="s">
        <v>977</v>
      </c>
      <c r="F118" s="56" t="s">
        <v>978</v>
      </c>
      <c r="G118" s="56" t="s">
        <v>160</v>
      </c>
      <c r="H118" s="56" t="s">
        <v>979</v>
      </c>
      <c r="I118" s="56" t="s">
        <v>160</v>
      </c>
      <c r="J118" s="56" t="s">
        <v>980</v>
      </c>
      <c r="K118" s="56" t="s">
        <v>248</v>
      </c>
      <c r="L118" s="56" t="s">
        <v>466</v>
      </c>
      <c r="M118" s="57">
        <v>65700</v>
      </c>
    </row>
    <row r="119" spans="1:13" x14ac:dyDescent="0.2">
      <c r="A119" s="58">
        <v>486</v>
      </c>
      <c r="B119" s="59" t="s">
        <v>981</v>
      </c>
      <c r="C119" s="59" t="s">
        <v>982</v>
      </c>
      <c r="D119" s="59" t="s">
        <v>983</v>
      </c>
      <c r="E119" s="59" t="s">
        <v>984</v>
      </c>
      <c r="F119" s="59" t="s">
        <v>985</v>
      </c>
      <c r="G119" s="59" t="s">
        <v>160</v>
      </c>
      <c r="H119" s="59" t="s">
        <v>717</v>
      </c>
      <c r="I119" s="59" t="s">
        <v>295</v>
      </c>
      <c r="J119" s="59" t="s">
        <v>718</v>
      </c>
      <c r="K119" s="59" t="s">
        <v>173</v>
      </c>
      <c r="L119" s="59" t="s">
        <v>240</v>
      </c>
      <c r="M119" s="60">
        <v>72600</v>
      </c>
    </row>
    <row r="120" spans="1:13" x14ac:dyDescent="0.2">
      <c r="A120" s="55">
        <v>487</v>
      </c>
      <c r="B120" s="56" t="s">
        <v>986</v>
      </c>
      <c r="C120" s="56" t="s">
        <v>406</v>
      </c>
      <c r="D120" s="56" t="s">
        <v>895</v>
      </c>
      <c r="E120" s="56" t="s">
        <v>987</v>
      </c>
      <c r="F120" s="56" t="s">
        <v>988</v>
      </c>
      <c r="G120" s="56" t="s">
        <v>160</v>
      </c>
      <c r="H120" s="56" t="s">
        <v>989</v>
      </c>
      <c r="I120" s="56" t="s">
        <v>206</v>
      </c>
      <c r="J120" s="56" t="s">
        <v>231</v>
      </c>
      <c r="K120" s="56" t="s">
        <v>173</v>
      </c>
      <c r="L120" s="56" t="s">
        <v>208</v>
      </c>
      <c r="M120" s="57">
        <v>60300</v>
      </c>
    </row>
    <row r="121" spans="1:13" x14ac:dyDescent="0.2">
      <c r="A121" s="58">
        <v>489</v>
      </c>
      <c r="B121" s="59" t="s">
        <v>990</v>
      </c>
      <c r="C121" s="59" t="s">
        <v>991</v>
      </c>
      <c r="D121" s="59" t="s">
        <v>992</v>
      </c>
      <c r="E121" s="59" t="s">
        <v>993</v>
      </c>
      <c r="F121" s="59" t="s">
        <v>994</v>
      </c>
      <c r="G121" s="59" t="s">
        <v>160</v>
      </c>
      <c r="H121" s="59" t="s">
        <v>680</v>
      </c>
      <c r="I121" s="59" t="s">
        <v>160</v>
      </c>
      <c r="J121" s="59" t="s">
        <v>995</v>
      </c>
      <c r="K121" s="59" t="s">
        <v>395</v>
      </c>
      <c r="L121" s="59" t="s">
        <v>387</v>
      </c>
      <c r="M121" s="60">
        <v>43300</v>
      </c>
    </row>
    <row r="122" spans="1:13" x14ac:dyDescent="0.2">
      <c r="A122" s="55">
        <v>495</v>
      </c>
      <c r="B122" s="56" t="s">
        <v>996</v>
      </c>
      <c r="C122" s="56" t="s">
        <v>322</v>
      </c>
      <c r="D122" s="56" t="s">
        <v>503</v>
      </c>
      <c r="E122" s="56" t="s">
        <v>997</v>
      </c>
      <c r="F122" s="56" t="s">
        <v>998</v>
      </c>
      <c r="G122" s="56" t="s">
        <v>160</v>
      </c>
      <c r="H122" s="56" t="s">
        <v>779</v>
      </c>
      <c r="I122" s="56" t="s">
        <v>358</v>
      </c>
      <c r="J122" s="56" t="s">
        <v>780</v>
      </c>
      <c r="K122" s="56" t="s">
        <v>173</v>
      </c>
      <c r="L122" s="56" t="s">
        <v>360</v>
      </c>
      <c r="M122" s="57">
        <v>85100</v>
      </c>
    </row>
    <row r="123" spans="1:13" x14ac:dyDescent="0.2">
      <c r="A123" s="50">
        <v>496</v>
      </c>
      <c r="B123" s="61" t="s">
        <v>999</v>
      </c>
      <c r="C123" s="61" t="s">
        <v>1000</v>
      </c>
      <c r="D123" s="61" t="s">
        <v>1001</v>
      </c>
      <c r="E123" s="61" t="s">
        <v>1002</v>
      </c>
      <c r="F123" s="61" t="s">
        <v>1003</v>
      </c>
      <c r="G123" s="61" t="s">
        <v>160</v>
      </c>
      <c r="H123" s="61" t="s">
        <v>674</v>
      </c>
      <c r="I123" s="61" t="s">
        <v>160</v>
      </c>
      <c r="J123" s="61" t="s">
        <v>160</v>
      </c>
      <c r="K123" s="61" t="s">
        <v>675</v>
      </c>
      <c r="L123" s="61" t="s">
        <v>311</v>
      </c>
      <c r="M123" s="51">
        <v>110000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B981-C2AA-4168-B8B6-D571EA18C4BE}">
  <dimension ref="B6:E18"/>
  <sheetViews>
    <sheetView topLeftCell="B10" zoomScale="205" zoomScaleNormal="205" workbookViewId="0">
      <selection activeCell="D19" sqref="D19"/>
    </sheetView>
  </sheetViews>
  <sheetFormatPr defaultRowHeight="12.75" x14ac:dyDescent="0.2"/>
  <cols>
    <col min="2" max="2" width="25" customWidth="1"/>
    <col min="4" max="4" width="15.42578125" customWidth="1"/>
  </cols>
  <sheetData>
    <row r="6" spans="2:5" x14ac:dyDescent="0.2">
      <c r="D6" s="43" t="s">
        <v>122</v>
      </c>
      <c r="E6" s="44">
        <v>548</v>
      </c>
    </row>
    <row r="8" spans="2:5" x14ac:dyDescent="0.2">
      <c r="D8" t="str">
        <f>D6&amp;" "&amp;E6</f>
        <v>your dth bill is 548</v>
      </c>
    </row>
    <row r="14" spans="2:5" x14ac:dyDescent="0.2">
      <c r="B14" s="43" t="s">
        <v>141</v>
      </c>
      <c r="C14" s="46" t="s">
        <v>140</v>
      </c>
      <c r="D14" t="str">
        <f>TRIM(CONCATENATE(B14,C14))</f>
        <v>the sale price of bike is25000</v>
      </c>
    </row>
    <row r="17" spans="2:4" x14ac:dyDescent="0.2">
      <c r="B17" s="62" t="s">
        <v>1004</v>
      </c>
      <c r="C17" s="62" t="s">
        <v>1006</v>
      </c>
    </row>
    <row r="18" spans="2:4" x14ac:dyDescent="0.2">
      <c r="B18" s="43" t="s">
        <v>1005</v>
      </c>
      <c r="C18">
        <f>FIND("how",B18)</f>
        <v>7</v>
      </c>
      <c r="D18" t="e">
        <f>FIND("Hello",B18)</f>
        <v>#VALUE!</v>
      </c>
    </row>
  </sheetData>
  <pageMargins left="0.7" right="0.7" top="0.75" bottom="0.75" header="0.3" footer="0.3"/>
  <ignoredErrors>
    <ignoredError sqref="C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9222-00BE-452D-A030-C56999DD537B}">
  <dimension ref="C3:R42"/>
  <sheetViews>
    <sheetView tabSelected="1" topLeftCell="D22" zoomScale="190" zoomScaleNormal="190" workbookViewId="0">
      <selection activeCell="G33" sqref="G33"/>
    </sheetView>
  </sheetViews>
  <sheetFormatPr defaultRowHeight="12.75" x14ac:dyDescent="0.2"/>
  <cols>
    <col min="3" max="3" width="16.140625" customWidth="1"/>
    <col min="4" max="4" width="15.140625" customWidth="1"/>
    <col min="5" max="5" width="18.7109375" customWidth="1"/>
    <col min="7" max="7" width="19.42578125" bestFit="1" customWidth="1"/>
    <col min="8" max="8" width="9.85546875" bestFit="1" customWidth="1"/>
    <col min="9" max="9" width="17" customWidth="1"/>
    <col min="10" max="10" width="13.7109375" bestFit="1" customWidth="1"/>
    <col min="12" max="12" width="15.28515625" customWidth="1"/>
  </cols>
  <sheetData>
    <row r="3" spans="3:10" x14ac:dyDescent="0.2">
      <c r="C3">
        <v>1</v>
      </c>
      <c r="D3" s="43" t="s">
        <v>1007</v>
      </c>
    </row>
    <row r="4" spans="3:10" x14ac:dyDescent="0.2">
      <c r="C4">
        <v>2</v>
      </c>
      <c r="D4" s="43" t="s">
        <v>1008</v>
      </c>
    </row>
    <row r="5" spans="3:10" x14ac:dyDescent="0.2">
      <c r="C5">
        <v>3</v>
      </c>
      <c r="D5" s="43" t="s">
        <v>1009</v>
      </c>
    </row>
    <row r="6" spans="3:10" x14ac:dyDescent="0.2">
      <c r="C6">
        <v>4</v>
      </c>
      <c r="D6" s="43" t="s">
        <v>1010</v>
      </c>
    </row>
    <row r="7" spans="3:10" x14ac:dyDescent="0.2">
      <c r="C7">
        <v>5</v>
      </c>
      <c r="D7" s="43" t="s">
        <v>1011</v>
      </c>
    </row>
    <row r="10" spans="3:10" ht="13.5" thickBot="1" x14ac:dyDescent="0.25">
      <c r="C10" s="64" t="s">
        <v>125</v>
      </c>
      <c r="D10" s="64" t="s">
        <v>1012</v>
      </c>
      <c r="E10" s="64" t="s">
        <v>1020</v>
      </c>
      <c r="F10" s="65" t="s">
        <v>1013</v>
      </c>
      <c r="H10" s="73" t="s">
        <v>1021</v>
      </c>
      <c r="I10" s="73" t="s">
        <v>127</v>
      </c>
      <c r="J10" s="73" t="s">
        <v>128</v>
      </c>
    </row>
    <row r="11" spans="3:10" x14ac:dyDescent="0.2">
      <c r="C11" s="66">
        <v>1</v>
      </c>
      <c r="D11" s="66" t="s">
        <v>1014</v>
      </c>
      <c r="E11" s="66">
        <v>989014882</v>
      </c>
      <c r="F11" s="67"/>
      <c r="H11" s="44">
        <v>1500</v>
      </c>
      <c r="I11" s="74">
        <v>1</v>
      </c>
      <c r="J11" s="48">
        <f>H11*I11</f>
        <v>1500</v>
      </c>
    </row>
    <row r="12" spans="3:10" x14ac:dyDescent="0.2">
      <c r="C12" s="68">
        <v>2</v>
      </c>
      <c r="D12" s="68" t="s">
        <v>1015</v>
      </c>
      <c r="E12" s="68">
        <v>991676296</v>
      </c>
      <c r="F12" s="69"/>
      <c r="H12" s="44">
        <v>1600</v>
      </c>
      <c r="I12" s="74">
        <v>2</v>
      </c>
      <c r="J12" s="48">
        <f t="shared" ref="J12:J16" si="0">H12*I12</f>
        <v>3200</v>
      </c>
    </row>
    <row r="13" spans="3:10" x14ac:dyDescent="0.2">
      <c r="C13" s="70">
        <v>3</v>
      </c>
      <c r="D13" s="70" t="s">
        <v>1016</v>
      </c>
      <c r="E13" s="70">
        <v>975198834</v>
      </c>
      <c r="F13" s="71"/>
      <c r="H13" s="44">
        <v>1700</v>
      </c>
      <c r="I13" s="74">
        <v>3</v>
      </c>
      <c r="J13" s="48">
        <f t="shared" si="0"/>
        <v>5100</v>
      </c>
    </row>
    <row r="14" spans="3:10" x14ac:dyDescent="0.2">
      <c r="C14" s="68">
        <v>4</v>
      </c>
      <c r="D14" s="68" t="s">
        <v>1017</v>
      </c>
      <c r="E14" s="68">
        <v>997826266</v>
      </c>
      <c r="F14" s="69"/>
      <c r="H14" s="44">
        <v>1800</v>
      </c>
      <c r="I14" s="74">
        <v>4</v>
      </c>
      <c r="J14" s="48">
        <f t="shared" si="0"/>
        <v>7200</v>
      </c>
    </row>
    <row r="15" spans="3:10" x14ac:dyDescent="0.2">
      <c r="C15" s="70">
        <v>5</v>
      </c>
      <c r="D15" s="70" t="s">
        <v>1018</v>
      </c>
      <c r="E15" s="70">
        <v>894355933</v>
      </c>
      <c r="F15" s="71"/>
      <c r="H15" s="44">
        <v>1900</v>
      </c>
      <c r="I15" s="74">
        <v>5</v>
      </c>
      <c r="J15" s="48">
        <f t="shared" si="0"/>
        <v>9500</v>
      </c>
    </row>
    <row r="16" spans="3:10" x14ac:dyDescent="0.2">
      <c r="C16" s="72">
        <v>6</v>
      </c>
      <c r="D16" s="72" t="s">
        <v>1019</v>
      </c>
      <c r="E16" s="72">
        <v>909851617</v>
      </c>
      <c r="F16" s="63"/>
      <c r="H16" s="44">
        <v>2000</v>
      </c>
      <c r="I16" s="74">
        <v>6</v>
      </c>
      <c r="J16" s="48">
        <f t="shared" si="0"/>
        <v>12000</v>
      </c>
    </row>
    <row r="19" spans="3:18" x14ac:dyDescent="0.2">
      <c r="E19" s="45">
        <v>111111111222222</v>
      </c>
      <c r="H19" s="47">
        <v>1200</v>
      </c>
      <c r="I19" s="74">
        <v>1</v>
      </c>
      <c r="J19" s="47">
        <f>H19*I19</f>
        <v>1200</v>
      </c>
    </row>
    <row r="20" spans="3:18" x14ac:dyDescent="0.2">
      <c r="H20" s="47">
        <v>1200</v>
      </c>
      <c r="I20" s="74">
        <v>2</v>
      </c>
      <c r="J20" s="47">
        <f t="shared" ref="J20:J24" si="1">H20*I20</f>
        <v>2400</v>
      </c>
    </row>
    <row r="21" spans="3:18" x14ac:dyDescent="0.2">
      <c r="H21" s="47">
        <v>1200</v>
      </c>
      <c r="I21" s="74">
        <v>3</v>
      </c>
      <c r="J21" s="47">
        <f t="shared" si="1"/>
        <v>3600</v>
      </c>
    </row>
    <row r="22" spans="3:18" x14ac:dyDescent="0.2">
      <c r="H22" s="47">
        <v>1200</v>
      </c>
      <c r="I22" s="74">
        <v>4</v>
      </c>
      <c r="J22" s="47">
        <f t="shared" si="1"/>
        <v>4800</v>
      </c>
    </row>
    <row r="23" spans="3:18" x14ac:dyDescent="0.2">
      <c r="H23" s="47">
        <v>1200</v>
      </c>
      <c r="I23" s="74">
        <v>5</v>
      </c>
      <c r="J23" s="47">
        <f t="shared" si="1"/>
        <v>6000</v>
      </c>
    </row>
    <row r="24" spans="3:18" x14ac:dyDescent="0.2">
      <c r="G24" s="75">
        <v>45809</v>
      </c>
      <c r="H24" s="47">
        <v>1200</v>
      </c>
      <c r="I24" s="74">
        <v>6</v>
      </c>
      <c r="J24" s="47">
        <f t="shared" si="1"/>
        <v>7200</v>
      </c>
    </row>
    <row r="25" spans="3:18" x14ac:dyDescent="0.2">
      <c r="P25" s="43" t="s">
        <v>1032</v>
      </c>
      <c r="Q25" s="43"/>
    </row>
    <row r="26" spans="3:18" x14ac:dyDescent="0.2">
      <c r="P26" s="17">
        <v>0.1</v>
      </c>
      <c r="Q26" s="17">
        <v>0.2</v>
      </c>
    </row>
    <row r="27" spans="3:18" x14ac:dyDescent="0.2">
      <c r="P27" s="17"/>
    </row>
    <row r="28" spans="3:18" x14ac:dyDescent="0.2">
      <c r="C28" s="76" t="s">
        <v>1022</v>
      </c>
      <c r="E28" s="62" t="s">
        <v>1023</v>
      </c>
      <c r="I28" s="62" t="s">
        <v>1024</v>
      </c>
      <c r="L28" s="62" t="s">
        <v>1025</v>
      </c>
      <c r="Q28" s="43" t="s">
        <v>1033</v>
      </c>
      <c r="R28" s="43" t="s">
        <v>1034</v>
      </c>
    </row>
    <row r="29" spans="3:18" x14ac:dyDescent="0.2">
      <c r="C29" s="43" t="s">
        <v>1023</v>
      </c>
      <c r="E29" s="43"/>
      <c r="J29" s="17">
        <v>0.1</v>
      </c>
      <c r="M29" s="43" t="s">
        <v>1031</v>
      </c>
      <c r="N29" s="43"/>
      <c r="P29" s="43" t="s">
        <v>1029</v>
      </c>
      <c r="Q29" s="77">
        <f>$M30*(1-P$26)</f>
        <v>1125</v>
      </c>
      <c r="R29" s="77">
        <f>$M30*(1-Q$26)</f>
        <v>1000</v>
      </c>
    </row>
    <row r="30" spans="3:18" x14ac:dyDescent="0.2">
      <c r="C30" s="43" t="s">
        <v>1024</v>
      </c>
      <c r="E30" s="43" t="s">
        <v>1026</v>
      </c>
      <c r="F30" s="43" t="s">
        <v>1027</v>
      </c>
      <c r="I30" s="43" t="s">
        <v>1028</v>
      </c>
      <c r="L30" s="43" t="s">
        <v>1029</v>
      </c>
      <c r="M30">
        <v>1250</v>
      </c>
      <c r="P30" s="43" t="s">
        <v>1030</v>
      </c>
      <c r="Q30" s="77">
        <f>$M31*(1-P$26)</f>
        <v>2205</v>
      </c>
      <c r="R30" s="77">
        <f>$M31*(1-Q$26)</f>
        <v>1960</v>
      </c>
    </row>
    <row r="31" spans="3:18" x14ac:dyDescent="0.2">
      <c r="C31" s="43" t="s">
        <v>1025</v>
      </c>
      <c r="E31">
        <v>48</v>
      </c>
      <c r="F31">
        <v>100</v>
      </c>
      <c r="G31">
        <f>(E31/F31)+20</f>
        <v>20.48</v>
      </c>
      <c r="I31">
        <v>925</v>
      </c>
      <c r="J31" s="77">
        <f>I31*$J$29</f>
        <v>92.5</v>
      </c>
      <c r="L31" s="43" t="s">
        <v>1030</v>
      </c>
      <c r="M31">
        <v>2450</v>
      </c>
    </row>
    <row r="32" spans="3:18" x14ac:dyDescent="0.2">
      <c r="E32">
        <v>77</v>
      </c>
      <c r="F32">
        <v>100</v>
      </c>
      <c r="G32">
        <f t="shared" ref="G32:G37" si="2">(E32/F32)+20</f>
        <v>20.77</v>
      </c>
      <c r="I32">
        <v>560</v>
      </c>
      <c r="J32" s="77">
        <f t="shared" ref="J32:J40" si="3">I32*$J$29</f>
        <v>56</v>
      </c>
    </row>
    <row r="33" spans="5:10" x14ac:dyDescent="0.2">
      <c r="E33">
        <v>97</v>
      </c>
      <c r="F33">
        <v>100</v>
      </c>
      <c r="G33">
        <f t="shared" si="2"/>
        <v>20.97</v>
      </c>
      <c r="I33">
        <v>915</v>
      </c>
      <c r="J33" s="77">
        <f t="shared" si="3"/>
        <v>91.5</v>
      </c>
    </row>
    <row r="34" spans="5:10" x14ac:dyDescent="0.2">
      <c r="E34">
        <v>79</v>
      </c>
      <c r="F34">
        <v>100</v>
      </c>
      <c r="G34">
        <f t="shared" si="2"/>
        <v>20.79</v>
      </c>
      <c r="I34">
        <v>774</v>
      </c>
      <c r="J34" s="77">
        <f t="shared" si="3"/>
        <v>77.400000000000006</v>
      </c>
    </row>
    <row r="35" spans="5:10" x14ac:dyDescent="0.2">
      <c r="E35">
        <v>86</v>
      </c>
      <c r="F35">
        <v>100</v>
      </c>
      <c r="G35">
        <f t="shared" si="2"/>
        <v>20.86</v>
      </c>
      <c r="I35">
        <v>851</v>
      </c>
      <c r="J35" s="77">
        <f t="shared" si="3"/>
        <v>85.100000000000009</v>
      </c>
    </row>
    <row r="36" spans="5:10" x14ac:dyDescent="0.2">
      <c r="E36">
        <v>67</v>
      </c>
      <c r="F36">
        <v>100</v>
      </c>
      <c r="G36">
        <f t="shared" si="2"/>
        <v>20.67</v>
      </c>
      <c r="I36">
        <v>618</v>
      </c>
      <c r="J36" s="77">
        <f t="shared" si="3"/>
        <v>61.800000000000004</v>
      </c>
    </row>
    <row r="37" spans="5:10" x14ac:dyDescent="0.2">
      <c r="E37">
        <v>99</v>
      </c>
      <c r="F37">
        <v>100</v>
      </c>
      <c r="G37">
        <f t="shared" si="2"/>
        <v>20.99</v>
      </c>
      <c r="I37">
        <v>556</v>
      </c>
      <c r="J37" s="77">
        <f t="shared" si="3"/>
        <v>55.6</v>
      </c>
    </row>
    <row r="38" spans="5:10" x14ac:dyDescent="0.2">
      <c r="I38">
        <v>692</v>
      </c>
      <c r="J38" s="77">
        <f t="shared" si="3"/>
        <v>69.2</v>
      </c>
    </row>
    <row r="39" spans="5:10" x14ac:dyDescent="0.2">
      <c r="I39">
        <v>656</v>
      </c>
      <c r="J39" s="77">
        <f t="shared" si="3"/>
        <v>65.600000000000009</v>
      </c>
    </row>
    <row r="40" spans="5:10" x14ac:dyDescent="0.2">
      <c r="I40">
        <v>703</v>
      </c>
      <c r="J40" s="77">
        <f t="shared" si="3"/>
        <v>70.3</v>
      </c>
    </row>
    <row r="41" spans="5:10" x14ac:dyDescent="0.2">
      <c r="I41">
        <v>589</v>
      </c>
    </row>
    <row r="42" spans="5:10" x14ac:dyDescent="0.2">
      <c r="I42">
        <v>829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5 4 O /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5 4 O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D v 1 r m I P 1 q f A E A A A o D A A A T A B w A R m 9 y b X V s Y X M v U 2 V j d G l v b j E u b S C i G A A o o B Q A A A A A A A A A A A A A A A A A A A A A A A A A A A B 9 U k 1 P I z E M v V f q f 4 i G S y t F I w q 7 H E B z Q F M Q S B V a t u X E r F Z p x t B I S T y K P U C F + O + 4 m v K 1 n S W X x O / Z f r Z j A s s O o 5 p 3 9 + R k O B g O a G U S 1 M q 2 x B g g k S q U B x 4 O l J w 5 t s m C I C U 9 5 F O 0 b Y D I o 3 P n I S 8 x s h g 0 y s r j 6 o Y k s L K u 8 d U U H 6 N H U 4 s J 3 J i q w U d I a u k q 6 w 2 R s 3 / v 0 N e Q q n e 9 3 N J D N t a 3 U / A u O I Z U Z D r T q k T f h k j F 5 F C r s 2 i x d v G + O P q 5 v z / R 6 r p F h j m v P R Q f z / w K I / w Z 6 6 7 y v e x X w i B c r S 7 A i C B l 0 s b C L M V x y 2 z x U d e k V r d b / N T 7 u T X e J C o 4 t Z 9 T l i s T 7 y X j Y t 3 A R 7 p F M p H u M I W u 5 A 1 J o x 5 9 / f y c v X V 9 1 Y Y l J G n z M v L R j 3 w T 8 6 L V J 9 4 E E J Y F V w x P 3 J E y c m N 5 Z o i / 4 8 9 d + o 9 D s 5 I R 7 a C m r h M Q z V y E y X f k w a 6 g 4 / U O S G y 4 R x o F 9 y X W f W W 3 k V N P I u O B f k N z F h q P a 4 D 3 m f 0 T L t v r e L b Z n a / z f B k P B y 7 2 / t 3 J K 1 B L A Q I t A B Q A A g A I A O e D v 1 r u L 5 y p p A A A A P Y A A A A S A A A A A A A A A A A A A A A A A A A A A A B D b 2 5 m a W c v U G F j a 2 F n Z S 5 4 b W x Q S w E C L Q A U A A I A C A D n g 7 9 a D 8 r p q 6 Q A A A D p A A A A E w A A A A A A A A A A A A A A A A D w A A A A W 0 N v b n R l b n R f V H l w Z X N d L n h t b F B L A Q I t A B Q A A g A I A O e D v 1 r m I P 1 q f A E A A A o D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Q A A A A A A A A G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I w N T Q 0 O C 1 j M D h h L T Q z N z A t O D c 5 Y y 0 0 Z j Q 1 Y z Z m N j E 2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y M z o z M D o x O C 4 1 N D c 1 M z U 5 W i I g L z 4 8 R W 5 0 c n k g V H l w Z T 0 i R m l s b E N v b H V t b l R 5 c G V z I i B W Y W x 1 Z T 0 i c 0 F 3 W U d C Z 1 l H Q m d Z R 0 J n W U d B d z 0 9 I i A v P j x F b n R y e S B U e X B l P S J G a W x s Q 2 9 s d W 1 u T m F t Z X M i I F Z h b H V l P S J z W y Z x d W 9 0 O 2 N 1 c 3 R v b W V y T n V t Y m V y J n F 1 b 3 Q 7 L C Z x d W 9 0 O 2 N 1 c 3 R v b W V y T m F t Z S Z x d W 9 0 O y w m c X V v d D t j b 2 5 0 Y W N 0 T G F z d E 5 h b W U m c X V v d D s s J n F 1 b 3 Q 7 Y 2 9 u d G F j d E Z p c n N 0 T m F t Z S Z x d W 9 0 O y w m c X V v d D t w a G 9 u Z S Z x d W 9 0 O y w m c X V v d D t h Z G R y Z X N z T G l u Z T E m c X V v d D s s J n F 1 b 3 Q 7 Y W R k c m V z c 0 x p b m U y J n F 1 b 3 Q 7 L C Z x d W 9 0 O 2 N p d H k m c X V v d D s s J n F 1 b 3 Q 7 c 3 R h d G U m c X V v d D s s J n F 1 b 3 Q 7 c G 9 z d G F s Q 2 9 k Z S Z x d W 9 0 O y w m c X V v d D t j b 3 V u d H J 5 J n F 1 b 3 Q 7 L C Z x d W 9 0 O 3 N h b G V z U m V w R W 1 w b G 9 5 Z W V O d W 1 i Z X I m c X V v d D s s J n F 1 b 3 Q 7 Y 3 J l Z G l 0 T G l t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2 N 1 c 3 R v b W V y T n V t Y m V y L D B 9 J n F 1 b 3 Q 7 L C Z x d W 9 0 O 1 N l Y 3 R p b 2 4 x L 2 N 1 c 3 R v b W V y c y 9 B d X R v U m V t b 3 Z l Z E N v b H V t b n M x L n t j d X N 0 b 2 1 l c k 5 h b W U s M X 0 m c X V v d D s s J n F 1 b 3 Q 7 U 2 V j d G l v b j E v Y 3 V z d G 9 t Z X J z L 0 F 1 d G 9 S Z W 1 v d m V k Q 2 9 s d W 1 u c z E u e 2 N v b n R h Y 3 R M Y X N 0 T m F t Z S w y f S Z x d W 9 0 O y w m c X V v d D t T Z W N 0 a W 9 u M S 9 j d X N 0 b 2 1 l c n M v Q X V 0 b 1 J l b W 9 2 Z W R D b 2 x 1 b W 5 z M S 5 7 Y 2 9 u d G F j d E Z p c n N 0 T m F t Z S w z f S Z x d W 9 0 O y w m c X V v d D t T Z W N 0 a W 9 u M S 9 j d X N 0 b 2 1 l c n M v Q X V 0 b 1 J l b W 9 2 Z W R D b 2 x 1 b W 5 z M S 5 7 c G h v b m U s N H 0 m c X V v d D s s J n F 1 b 3 Q 7 U 2 V j d G l v b j E v Y 3 V z d G 9 t Z X J z L 0 F 1 d G 9 S Z W 1 v d m V k Q 2 9 s d W 1 u c z E u e 2 F k Z H J l c 3 N M a W 5 l M S w 1 f S Z x d W 9 0 O y w m c X V v d D t T Z W N 0 a W 9 u M S 9 j d X N 0 b 2 1 l c n M v Q X V 0 b 1 J l b W 9 2 Z W R D b 2 x 1 b W 5 z M S 5 7 Y W R k c m V z c 0 x p b m U y L D Z 9 J n F 1 b 3 Q 7 L C Z x d W 9 0 O 1 N l Y 3 R p b 2 4 x L 2 N 1 c 3 R v b W V y c y 9 B d X R v U m V t b 3 Z l Z E N v b H V t b n M x L n t j a X R 5 L D d 9 J n F 1 b 3 Q 7 L C Z x d W 9 0 O 1 N l Y 3 R p b 2 4 x L 2 N 1 c 3 R v b W V y c y 9 B d X R v U m V t b 3 Z l Z E N v b H V t b n M x L n t z d G F 0 Z S w 4 f S Z x d W 9 0 O y w m c X V v d D t T Z W N 0 a W 9 u M S 9 j d X N 0 b 2 1 l c n M v Q X V 0 b 1 J l b W 9 2 Z W R D b 2 x 1 b W 5 z M S 5 7 c G 9 z d G F s Q 2 9 k Z S w 5 f S Z x d W 9 0 O y w m c X V v d D t T Z W N 0 a W 9 u M S 9 j d X N 0 b 2 1 l c n M v Q X V 0 b 1 J l b W 9 2 Z W R D b 2 x 1 b W 5 z M S 5 7 Y 2 9 1 b n R y e S w x M H 0 m c X V v d D s s J n F 1 b 3 Q 7 U 2 V j d G l v b j E v Y 3 V z d G 9 t Z X J z L 0 F 1 d G 9 S Z W 1 v d m V k Q 2 9 s d W 1 u c z E u e 3 N h b G V z U m V w R W 1 w b G 9 5 Z W V O d W 1 i Z X I s M T F 9 J n F 1 b 3 Q 7 L C Z x d W 9 0 O 1 N l Y 3 R p b 2 4 x L 2 N 1 c 3 R v b W V y c y 9 B d X R v U m V t b 3 Z l Z E N v b H V t b n M x L n t j c m V k a X R M a W 1 p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k 5 1 b W J l c i w w f S Z x d W 9 0 O y w m c X V v d D t T Z W N 0 a W 9 u M S 9 j d X N 0 b 2 1 l c n M v Q X V 0 b 1 J l b W 9 2 Z W R D b 2 x 1 b W 5 z M S 5 7 Y 3 V z d G 9 t Z X J O Y W 1 l L D F 9 J n F 1 b 3 Q 7 L C Z x d W 9 0 O 1 N l Y 3 R p b 2 4 x L 2 N 1 c 3 R v b W V y c y 9 B d X R v U m V t b 3 Z l Z E N v b H V t b n M x L n t j b 2 5 0 Y W N 0 T G F z d E 5 h b W U s M n 0 m c X V v d D s s J n F 1 b 3 Q 7 U 2 V j d G l v b j E v Y 3 V z d G 9 t Z X J z L 0 F 1 d G 9 S Z W 1 v d m V k Q 2 9 s d W 1 u c z E u e 2 N v b n R h Y 3 R G a X J z d E 5 h b W U s M 3 0 m c X V v d D s s J n F 1 b 3 Q 7 U 2 V j d G l v b j E v Y 3 V z d G 9 t Z X J z L 0 F 1 d G 9 S Z W 1 v d m V k Q 2 9 s d W 1 u c z E u e 3 B o b 2 5 l L D R 9 J n F 1 b 3 Q 7 L C Z x d W 9 0 O 1 N l Y 3 R p b 2 4 x L 2 N 1 c 3 R v b W V y c y 9 B d X R v U m V t b 3 Z l Z E N v b H V t b n M x L n t h Z G R y Z X N z T G l u Z T E s N X 0 m c X V v d D s s J n F 1 b 3 Q 7 U 2 V j d G l v b j E v Y 3 V z d G 9 t Z X J z L 0 F 1 d G 9 S Z W 1 v d m V k Q 2 9 s d W 1 u c z E u e 2 F k Z H J l c 3 N M a W 5 l M i w 2 f S Z x d W 9 0 O y w m c X V v d D t T Z W N 0 a W 9 u M S 9 j d X N 0 b 2 1 l c n M v Q X V 0 b 1 J l b W 9 2 Z W R D b 2 x 1 b W 5 z M S 5 7 Y 2 l 0 e S w 3 f S Z x d W 9 0 O y w m c X V v d D t T Z W N 0 a W 9 u M S 9 j d X N 0 b 2 1 l c n M v Q X V 0 b 1 J l b W 9 2 Z W R D b 2 x 1 b W 5 z M S 5 7 c 3 R h d G U s O H 0 m c X V v d D s s J n F 1 b 3 Q 7 U 2 V j d G l v b j E v Y 3 V z d G 9 t Z X J z L 0 F 1 d G 9 S Z W 1 v d m V k Q 2 9 s d W 1 u c z E u e 3 B v c 3 R h b E N v Z G U s O X 0 m c X V v d D s s J n F 1 b 3 Q 7 U 2 V j d G l v b j E v Y 3 V z d G 9 t Z X J z L 0 F 1 d G 9 S Z W 1 v d m V k Q 2 9 s d W 1 u c z E u e 2 N v d W 5 0 c n k s M T B 9 J n F 1 b 3 Q 7 L C Z x d W 9 0 O 1 N l Y 3 R p b 2 4 x L 2 N 1 c 3 R v b W V y c y 9 B d X R v U m V t b 3 Z l Z E N v b H V t b n M x L n t z Y W x l c 1 J l c E V t c G x v e W V l T n V t Y m V y L D E x f S Z x d W 9 0 O y w m c X V v d D t T Z W N 0 a W 9 u M S 9 j d X N 0 b 2 1 l c n M v Q X V 0 b 1 J l b W 9 2 Z W R D b 2 x 1 b W 5 z M S 5 7 Y 3 J l Z G l 0 T G l t a X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v 8 V P G E I M R 6 n V k s n 1 4 9 j V A A A A A A I A A A A A A B B m A A A A A Q A A I A A A A G y 7 O 5 C + l X l q / B K t M V p Q J x V M R o 0 E D Y t / J e u p S b h V g x Q T A A A A A A 6 A A A A A A g A A I A A A A G r b i A f H F g h q S h o c P K J C e 8 7 d b M Q I O e b + j T g C D m h 6 K 0 g C U A A A A K 1 2 B e 3 v 1 E 7 J z 7 4 c u E P X 9 + e j f b 9 G 4 q I e o L O a + V f N 6 p i g I O x N n 3 R U 8 8 p z X 8 W D c G g 1 f 1 A y b U p H 8 L K Y F O I + T O g m B D o J Q D F T k T W Q m W U W 7 7 c S l 0 d L Q A A A A J Y f 3 c g E j G 8 h R L f C h A f 3 N T B O B J V D p e Y E o 4 g 6 T N w C i 2 S l T U b L V 0 + J P G Z S b H U N H + z B A F m q x x x K V 6 F W W O k I c 4 / D T / c = < / D a t a M a s h u p > 
</file>

<file path=customXml/itemProps1.xml><?xml version="1.0" encoding="utf-8"?>
<ds:datastoreItem xmlns:ds="http://schemas.openxmlformats.org/officeDocument/2006/customXml" ds:itemID="{C0D80D07-145D-4B22-9FA7-B804BE7F9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Sheet2</vt:lpstr>
      <vt:lpstr>customers</vt:lpstr>
      <vt:lpstr>Sheet1</vt:lpstr>
      <vt:lpstr>Sheet3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vijay singh</cp:lastModifiedBy>
  <dcterms:created xsi:type="dcterms:W3CDTF">2007-09-21T18:53:20Z</dcterms:created>
  <dcterms:modified xsi:type="dcterms:W3CDTF">2025-06-01T17:28:02Z</dcterms:modified>
</cp:coreProperties>
</file>