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Minor Project\"/>
    </mc:Choice>
  </mc:AlternateContent>
  <xr:revisionPtr revIDLastSave="0" documentId="8_{41A6983C-342F-44E9-B89E-2EB60EE35D44}" xr6:coauthVersionLast="46" xr6:coauthVersionMax="46" xr10:uidLastSave="{00000000-0000-0000-0000-000000000000}"/>
  <bookViews>
    <workbookView xWindow="-108" yWindow="-108" windowWidth="23256" windowHeight="12576" activeTab="1" xr2:uid="{A3C4D05D-A0E1-4B31-9E90-0B52B06C9CFB}"/>
  </bookViews>
  <sheets>
    <sheet name="Sheet1" sheetId="1" r:id="rId1"/>
    <sheet name="Sheet2" sheetId="2" r:id="rId2"/>
  </sheets>
  <definedNames>
    <definedName name="_xlnm._FilterDatabase" localSheetId="0" hidden="1">Sheet1!$A$1:$G$208</definedName>
    <definedName name="solver_adj" localSheetId="1" hidden="1">Sheet2!$Q$3:$Q$12,Sheet2!$R$3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Sheet2!$O$3:$O$71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Sheet2!$X$75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4" i="2"/>
  <c r="L5" i="2"/>
  <c r="L6" i="2"/>
  <c r="L7" i="2"/>
  <c r="L8" i="2"/>
  <c r="L9" i="2"/>
  <c r="L10" i="2"/>
  <c r="L11" i="2"/>
  <c r="L12" i="2"/>
  <c r="L13" i="2"/>
  <c r="L3" i="2"/>
  <c r="V3" i="2"/>
  <c r="U3" i="2"/>
  <c r="X3" i="2" s="1"/>
  <c r="M3" i="2"/>
  <c r="N4" i="2" s="1"/>
  <c r="M4" i="2" l="1"/>
  <c r="M5" i="2" s="1"/>
  <c r="U4" i="2"/>
  <c r="N5" i="2" l="1"/>
  <c r="M6" i="2" s="1"/>
  <c r="O4" i="2"/>
  <c r="V4" i="2" s="1"/>
  <c r="U5" i="2" l="1"/>
  <c r="N6" i="2"/>
  <c r="O5" i="2"/>
  <c r="V5" i="2" s="1"/>
  <c r="U6" i="2" l="1"/>
  <c r="M7" i="2"/>
  <c r="N7" i="2"/>
  <c r="U7" i="2" s="1"/>
  <c r="O6" i="2"/>
  <c r="V6" i="2" s="1"/>
  <c r="M8" i="2" l="1"/>
  <c r="N8" i="2"/>
  <c r="U8" i="2" s="1"/>
  <c r="O7" i="2"/>
  <c r="V7" i="2" s="1"/>
  <c r="M9" i="2" l="1"/>
  <c r="N9" i="2"/>
  <c r="U9" i="2" s="1"/>
  <c r="O8" i="2"/>
  <c r="V8" i="2" s="1"/>
  <c r="M10" i="2" l="1"/>
  <c r="O9" i="2"/>
  <c r="V9" i="2" s="1"/>
  <c r="N10" i="2"/>
  <c r="U10" i="2" s="1"/>
  <c r="M11" i="2" l="1"/>
  <c r="N11" i="2"/>
  <c r="M12" i="2" s="1"/>
  <c r="O10" i="2"/>
  <c r="V10" i="2" s="1"/>
  <c r="N12" i="2" l="1"/>
  <c r="U12" i="2" s="1"/>
  <c r="U11" i="2"/>
  <c r="O11" i="2"/>
  <c r="V11" i="2" s="1"/>
  <c r="M13" i="2" l="1"/>
  <c r="O12" i="2"/>
  <c r="V12" i="2" s="1"/>
  <c r="N13" i="2"/>
  <c r="M14" i="2" l="1"/>
  <c r="N14" i="2"/>
  <c r="U14" i="2" s="1"/>
  <c r="U13" i="2"/>
  <c r="O13" i="2"/>
  <c r="V13" i="2" s="1"/>
  <c r="M15" i="2" l="1"/>
  <c r="N15" i="2"/>
  <c r="U15" i="2" s="1"/>
  <c r="O14" i="2"/>
  <c r="V14" i="2" s="1"/>
  <c r="M16" i="2" l="1"/>
  <c r="N16" i="2"/>
  <c r="U16" i="2" s="1"/>
  <c r="O15" i="2"/>
  <c r="V15" i="2" s="1"/>
  <c r="M17" i="2" l="1"/>
  <c r="N17" i="2"/>
  <c r="U17" i="2" s="1"/>
  <c r="O16" i="2"/>
  <c r="V16" i="2" s="1"/>
  <c r="M18" i="2" l="1"/>
  <c r="N18" i="2"/>
  <c r="O17" i="2"/>
  <c r="V17" i="2" s="1"/>
  <c r="U18" i="2" l="1"/>
  <c r="M19" i="2"/>
  <c r="N19" i="2"/>
  <c r="U19" i="2" s="1"/>
  <c r="O18" i="2"/>
  <c r="V18" i="2" s="1"/>
  <c r="M20" i="2" l="1"/>
  <c r="N20" i="2"/>
  <c r="U20" i="2" s="1"/>
  <c r="O19" i="2"/>
  <c r="V19" i="2" s="1"/>
  <c r="M21" i="2" l="1"/>
  <c r="N21" i="2"/>
  <c r="U21" i="2" s="1"/>
  <c r="O20" i="2"/>
  <c r="V20" i="2" s="1"/>
  <c r="M22" i="2" l="1"/>
  <c r="N22" i="2"/>
  <c r="U22" i="2" s="1"/>
  <c r="O21" i="2"/>
  <c r="V21" i="2" s="1"/>
  <c r="M23" i="2" l="1"/>
  <c r="N23" i="2"/>
  <c r="U23" i="2" s="1"/>
  <c r="O22" i="2"/>
  <c r="V22" i="2" s="1"/>
  <c r="M24" i="2" l="1"/>
  <c r="N24" i="2"/>
  <c r="U24" i="2" s="1"/>
  <c r="O23" i="2"/>
  <c r="V23" i="2" s="1"/>
  <c r="M25" i="2" l="1"/>
  <c r="N25" i="2"/>
  <c r="O24" i="2"/>
  <c r="V24" i="2" s="1"/>
  <c r="M26" i="2" l="1"/>
  <c r="N26" i="2"/>
  <c r="U26" i="2" s="1"/>
  <c r="U25" i="2"/>
  <c r="O25" i="2"/>
  <c r="V25" i="2" s="1"/>
  <c r="M27" i="2" l="1"/>
  <c r="N27" i="2"/>
  <c r="U27" i="2" s="1"/>
  <c r="O26" i="2"/>
  <c r="V26" i="2" s="1"/>
  <c r="M28" i="2" l="1"/>
  <c r="O27" i="2"/>
  <c r="V27" i="2" s="1"/>
  <c r="N28" i="2"/>
  <c r="U28" i="2" s="1"/>
  <c r="M29" i="2" l="1"/>
  <c r="N29" i="2"/>
  <c r="U29" i="2" s="1"/>
  <c r="O28" i="2"/>
  <c r="V28" i="2" s="1"/>
  <c r="M30" i="2" l="1"/>
  <c r="O29" i="2"/>
  <c r="V29" i="2" s="1"/>
  <c r="N30" i="2"/>
  <c r="M31" i="2" l="1"/>
  <c r="N31" i="2"/>
  <c r="U31" i="2" s="1"/>
  <c r="O30" i="2"/>
  <c r="V30" i="2" s="1"/>
  <c r="U30" i="2"/>
  <c r="M32" i="2" l="1"/>
  <c r="N32" i="2"/>
  <c r="M33" i="2" s="1"/>
  <c r="O31" i="2"/>
  <c r="V31" i="2" s="1"/>
  <c r="U32" i="2"/>
  <c r="N33" i="2" l="1"/>
  <c r="M34" i="2"/>
  <c r="N34" i="2"/>
  <c r="O32" i="2"/>
  <c r="V32" i="2" s="1"/>
  <c r="U33" i="2"/>
  <c r="M35" i="2" l="1"/>
  <c r="O33" i="2"/>
  <c r="V33" i="2" s="1"/>
  <c r="N35" i="2"/>
  <c r="U34" i="2"/>
  <c r="O34" i="2"/>
  <c r="M36" i="2" l="1"/>
  <c r="N36" i="2"/>
  <c r="M37" i="2" s="1"/>
  <c r="V34" i="2"/>
  <c r="O35" i="2"/>
  <c r="U35" i="2"/>
  <c r="N37" i="2" l="1"/>
  <c r="M38" i="2" s="1"/>
  <c r="U36" i="2"/>
  <c r="V35" i="2"/>
  <c r="O36" i="2"/>
  <c r="N38" i="2" l="1"/>
  <c r="M39" i="2" s="1"/>
  <c r="O37" i="2"/>
  <c r="V36" i="2"/>
  <c r="U37" i="2"/>
  <c r="N39" i="2" l="1"/>
  <c r="M40" i="2" s="1"/>
  <c r="U38" i="2"/>
  <c r="V37" i="2"/>
  <c r="O38" i="2"/>
  <c r="N40" i="2"/>
  <c r="M41" i="2" l="1"/>
  <c r="N41" i="2"/>
  <c r="O39" i="2"/>
  <c r="V38" i="2"/>
  <c r="U39" i="2"/>
  <c r="M42" i="2" l="1"/>
  <c r="V39" i="2"/>
  <c r="U40" i="2"/>
  <c r="O40" i="2"/>
  <c r="N42" i="2"/>
  <c r="M43" i="2" l="1"/>
  <c r="N43" i="2"/>
  <c r="O41" i="2"/>
  <c r="V40" i="2"/>
  <c r="U41" i="2"/>
  <c r="M44" i="2" l="1"/>
  <c r="U42" i="2"/>
  <c r="V41" i="2"/>
  <c r="O42" i="2"/>
  <c r="N44" i="2"/>
  <c r="M45" i="2" l="1"/>
  <c r="N45" i="2"/>
  <c r="O43" i="2"/>
  <c r="V42" i="2"/>
  <c r="U43" i="2"/>
  <c r="M46" i="2" l="1"/>
  <c r="V43" i="2"/>
  <c r="U44" i="2"/>
  <c r="O44" i="2"/>
  <c r="N46" i="2"/>
  <c r="M47" i="2" s="1"/>
  <c r="U45" i="2" l="1"/>
  <c r="N47" i="2"/>
  <c r="M48" i="2" s="1"/>
  <c r="O45" i="2"/>
  <c r="V44" i="2"/>
  <c r="O46" i="2" l="1"/>
  <c r="N48" i="2"/>
  <c r="M49" i="2" s="1"/>
  <c r="V45" i="2"/>
  <c r="U46" i="2"/>
  <c r="U47" i="2" l="1"/>
  <c r="N49" i="2"/>
  <c r="M50" i="2" s="1"/>
  <c r="O47" i="2"/>
  <c r="V46" i="2"/>
  <c r="V47" i="2" l="1"/>
  <c r="O48" i="2"/>
  <c r="N50" i="2"/>
  <c r="M51" i="2" s="1"/>
  <c r="U48" i="2"/>
  <c r="U49" i="2" l="1"/>
  <c r="N51" i="2"/>
  <c r="M52" i="2" s="1"/>
  <c r="O49" i="2"/>
  <c r="V48" i="2"/>
  <c r="U50" i="2" l="1"/>
  <c r="V49" i="2"/>
  <c r="O50" i="2"/>
  <c r="N52" i="2"/>
  <c r="M53" i="2" s="1"/>
  <c r="N53" i="2" l="1"/>
  <c r="M54" i="2" s="1"/>
  <c r="O51" i="2"/>
  <c r="V50" i="2"/>
  <c r="U51" i="2"/>
  <c r="U52" i="2" l="1"/>
  <c r="V51" i="2"/>
  <c r="O52" i="2"/>
  <c r="N54" i="2"/>
  <c r="M55" i="2" s="1"/>
  <c r="N55" i="2" l="1"/>
  <c r="M56" i="2" s="1"/>
  <c r="O53" i="2"/>
  <c r="V52" i="2"/>
  <c r="U53" i="2"/>
  <c r="U54" i="2" l="1"/>
  <c r="V53" i="2"/>
  <c r="O54" i="2"/>
  <c r="N56" i="2"/>
  <c r="M57" i="2" s="1"/>
  <c r="U55" i="2" l="1"/>
  <c r="N57" i="2"/>
  <c r="M58" i="2" s="1"/>
  <c r="O55" i="2"/>
  <c r="V54" i="2"/>
  <c r="V55" i="2" l="1"/>
  <c r="O56" i="2"/>
  <c r="N58" i="2"/>
  <c r="M59" i="2" s="1"/>
  <c r="U56" i="2"/>
  <c r="U57" i="2" l="1"/>
  <c r="N59" i="2"/>
  <c r="M60" i="2" s="1"/>
  <c r="O57" i="2"/>
  <c r="V56" i="2"/>
  <c r="V57" i="2" l="1"/>
  <c r="O58" i="2"/>
  <c r="N60" i="2"/>
  <c r="M61" i="2" s="1"/>
  <c r="U58" i="2"/>
  <c r="U59" i="2" l="1"/>
  <c r="N61" i="2"/>
  <c r="M62" i="2" s="1"/>
  <c r="O59" i="2"/>
  <c r="V58" i="2"/>
  <c r="O60" i="2" l="1"/>
  <c r="N62" i="2"/>
  <c r="M63" i="2" s="1"/>
  <c r="V59" i="2"/>
  <c r="U60" i="2"/>
  <c r="U61" i="2" l="1"/>
  <c r="N63" i="2"/>
  <c r="M64" i="2" s="1"/>
  <c r="O61" i="2"/>
  <c r="V60" i="2"/>
  <c r="V61" i="2" l="1"/>
  <c r="O62" i="2"/>
  <c r="N64" i="2"/>
  <c r="M65" i="2" s="1"/>
  <c r="U62" i="2"/>
  <c r="U63" i="2" l="1"/>
  <c r="N65" i="2"/>
  <c r="M66" i="2" s="1"/>
  <c r="O63" i="2"/>
  <c r="V62" i="2"/>
  <c r="V63" i="2" l="1"/>
  <c r="O64" i="2"/>
  <c r="N66" i="2"/>
  <c r="M67" i="2" s="1"/>
  <c r="U64" i="2"/>
  <c r="U65" i="2" l="1"/>
  <c r="N67" i="2"/>
  <c r="M68" i="2" s="1"/>
  <c r="O65" i="2"/>
  <c r="V64" i="2"/>
  <c r="V65" i="2" l="1"/>
  <c r="O66" i="2"/>
  <c r="N68" i="2"/>
  <c r="M69" i="2" s="1"/>
  <c r="U66" i="2"/>
  <c r="V66" i="2" l="1"/>
  <c r="U67" i="2"/>
  <c r="N69" i="2"/>
  <c r="M70" i="2" s="1"/>
  <c r="O67" i="2"/>
  <c r="O68" i="2" l="1"/>
  <c r="N70" i="2"/>
  <c r="M71" i="2" s="1"/>
  <c r="V67" i="2"/>
  <c r="U68" i="2"/>
  <c r="U69" i="2" l="1"/>
  <c r="N71" i="2"/>
  <c r="O69" i="2"/>
  <c r="V68" i="2"/>
  <c r="O70" i="2" l="1"/>
  <c r="V69" i="2"/>
  <c r="U70" i="2"/>
  <c r="U71" i="2" l="1"/>
  <c r="O71" i="2"/>
  <c r="V70" i="2"/>
  <c r="V71" i="2" l="1"/>
  <c r="J4" i="2" l="1"/>
  <c r="J5" i="2"/>
  <c r="J6" i="2"/>
  <c r="Y6" i="2" s="1"/>
  <c r="J7" i="2"/>
  <c r="J8" i="2"/>
  <c r="J9" i="2"/>
  <c r="J10" i="2"/>
  <c r="Y10" i="2" s="1"/>
  <c r="J11" i="2"/>
  <c r="Y11" i="2" s="1"/>
  <c r="J12" i="2"/>
  <c r="J13" i="2"/>
  <c r="J14" i="2"/>
  <c r="Y14" i="2" s="1"/>
  <c r="J15" i="2"/>
  <c r="J16" i="2"/>
  <c r="J17" i="2"/>
  <c r="J18" i="2"/>
  <c r="Y18" i="2" s="1"/>
  <c r="J19" i="2"/>
  <c r="Y19" i="2" s="1"/>
  <c r="J20" i="2"/>
  <c r="J21" i="2"/>
  <c r="J22" i="2"/>
  <c r="Y22" i="2" s="1"/>
  <c r="J23" i="2"/>
  <c r="J24" i="2"/>
  <c r="J25" i="2"/>
  <c r="J26" i="2"/>
  <c r="Y26" i="2" s="1"/>
  <c r="J27" i="2"/>
  <c r="Y27" i="2" s="1"/>
  <c r="J28" i="2"/>
  <c r="J29" i="2"/>
  <c r="J30" i="2"/>
  <c r="Y30" i="2" s="1"/>
  <c r="J31" i="2"/>
  <c r="J32" i="2"/>
  <c r="J33" i="2"/>
  <c r="J34" i="2"/>
  <c r="Y34" i="2" s="1"/>
  <c r="J35" i="2"/>
  <c r="Y35" i="2" s="1"/>
  <c r="J36" i="2"/>
  <c r="J37" i="2"/>
  <c r="J38" i="2"/>
  <c r="Y38" i="2" s="1"/>
  <c r="J39" i="2"/>
  <c r="J40" i="2"/>
  <c r="J41" i="2"/>
  <c r="J42" i="2"/>
  <c r="Y42" i="2" s="1"/>
  <c r="J43" i="2"/>
  <c r="Y43" i="2" s="1"/>
  <c r="J44" i="2"/>
  <c r="J45" i="2"/>
  <c r="J46" i="2"/>
  <c r="Y46" i="2" s="1"/>
  <c r="J47" i="2"/>
  <c r="J48" i="2"/>
  <c r="J49" i="2"/>
  <c r="J50" i="2"/>
  <c r="Y50" i="2" s="1"/>
  <c r="J51" i="2"/>
  <c r="Y51" i="2" s="1"/>
  <c r="J52" i="2"/>
  <c r="J53" i="2"/>
  <c r="J54" i="2"/>
  <c r="Y54" i="2" s="1"/>
  <c r="J55" i="2"/>
  <c r="J56" i="2"/>
  <c r="J57" i="2"/>
  <c r="J58" i="2"/>
  <c r="Y58" i="2" s="1"/>
  <c r="J59" i="2"/>
  <c r="Y59" i="2" s="1"/>
  <c r="J60" i="2"/>
  <c r="J61" i="2"/>
  <c r="J62" i="2"/>
  <c r="Y62" i="2" s="1"/>
  <c r="J63" i="2"/>
  <c r="J64" i="2"/>
  <c r="J65" i="2"/>
  <c r="J66" i="2"/>
  <c r="Y66" i="2" s="1"/>
  <c r="J67" i="2"/>
  <c r="Y67" i="2" s="1"/>
  <c r="J68" i="2"/>
  <c r="J69" i="2"/>
  <c r="J70" i="2"/>
  <c r="Y70" i="2" s="1"/>
  <c r="J71" i="2"/>
  <c r="J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G4" i="2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G3" i="1"/>
  <c r="G4" i="1"/>
  <c r="G5" i="1"/>
  <c r="G6" i="1"/>
  <c r="G7" i="1"/>
  <c r="G8" i="1"/>
  <c r="G2" i="1"/>
  <c r="F2" i="1"/>
  <c r="F4" i="1"/>
  <c r="F5" i="1"/>
  <c r="F6" i="1"/>
  <c r="F7" i="1"/>
  <c r="F8" i="1"/>
  <c r="F3" i="1"/>
  <c r="E3" i="1"/>
  <c r="E4" i="1"/>
  <c r="E5" i="1"/>
  <c r="E6" i="1"/>
  <c r="E7" i="1"/>
  <c r="E8" i="1"/>
  <c r="E2" i="1"/>
  <c r="Y64" i="2" l="1"/>
  <c r="Y56" i="2"/>
  <c r="Y40" i="2"/>
  <c r="Y32" i="2"/>
  <c r="Y24" i="2"/>
  <c r="Y63" i="2"/>
  <c r="Y55" i="2"/>
  <c r="Y47" i="2"/>
  <c r="Y39" i="2"/>
  <c r="Y31" i="2"/>
  <c r="Y23" i="2"/>
  <c r="Y15" i="2"/>
  <c r="Y7" i="2"/>
  <c r="Y16" i="2"/>
  <c r="Y69" i="2"/>
  <c r="Y61" i="2"/>
  <c r="Y53" i="2"/>
  <c r="Y45" i="2"/>
  <c r="Y37" i="2"/>
  <c r="Y29" i="2"/>
  <c r="Y21" i="2"/>
  <c r="Y13" i="2"/>
  <c r="Y5" i="2"/>
  <c r="Y68" i="2"/>
  <c r="Y60" i="2"/>
  <c r="Y52" i="2"/>
  <c r="Y44" i="2"/>
  <c r="Y36" i="2"/>
  <c r="Y28" i="2"/>
  <c r="Y20" i="2"/>
  <c r="Y12" i="2"/>
  <c r="Y4" i="2"/>
  <c r="Y3" i="2"/>
  <c r="Y8" i="2"/>
  <c r="G5" i="2"/>
  <c r="X4" i="2"/>
  <c r="Y48" i="2"/>
  <c r="Y65" i="2"/>
  <c r="Y57" i="2"/>
  <c r="Y49" i="2"/>
  <c r="Y41" i="2"/>
  <c r="Y33" i="2"/>
  <c r="Y25" i="2"/>
  <c r="Y17" i="2"/>
  <c r="Y9" i="2"/>
  <c r="Y71" i="2"/>
  <c r="Y72" i="2" l="1"/>
  <c r="G6" i="2"/>
  <c r="X5" i="2"/>
  <c r="G7" i="2" l="1"/>
  <c r="X6" i="2"/>
  <c r="G8" i="2" l="1"/>
  <c r="X7" i="2"/>
  <c r="G9" i="2" l="1"/>
  <c r="X8" i="2"/>
  <c r="G10" i="2" l="1"/>
  <c r="X9" i="2"/>
  <c r="G11" i="2" l="1"/>
  <c r="X10" i="2"/>
  <c r="G12" i="2" l="1"/>
  <c r="X11" i="2"/>
  <c r="G13" i="2" l="1"/>
  <c r="X12" i="2"/>
  <c r="G14" i="2" l="1"/>
  <c r="X13" i="2"/>
  <c r="G15" i="2" l="1"/>
  <c r="X14" i="2"/>
  <c r="G16" i="2" l="1"/>
  <c r="X15" i="2"/>
  <c r="G17" i="2" l="1"/>
  <c r="X16" i="2"/>
  <c r="G18" i="2" l="1"/>
  <c r="X17" i="2"/>
  <c r="G19" i="2" l="1"/>
  <c r="X18" i="2"/>
  <c r="G20" i="2" l="1"/>
  <c r="X19" i="2"/>
  <c r="G21" i="2" l="1"/>
  <c r="X20" i="2"/>
  <c r="G22" i="2" l="1"/>
  <c r="X21" i="2"/>
  <c r="G23" i="2" l="1"/>
  <c r="X22" i="2"/>
  <c r="G24" i="2" l="1"/>
  <c r="X23" i="2"/>
  <c r="G25" i="2" l="1"/>
  <c r="X24" i="2"/>
  <c r="G26" i="2" l="1"/>
  <c r="X25" i="2"/>
  <c r="G27" i="2" l="1"/>
  <c r="X26" i="2"/>
  <c r="G28" i="2" l="1"/>
  <c r="X27" i="2"/>
  <c r="G29" i="2" l="1"/>
  <c r="X28" i="2"/>
  <c r="G30" i="2" l="1"/>
  <c r="X29" i="2"/>
  <c r="G31" i="2" l="1"/>
  <c r="X30" i="2"/>
  <c r="G32" i="2" l="1"/>
  <c r="X31" i="2"/>
  <c r="G33" i="2" l="1"/>
  <c r="X32" i="2"/>
  <c r="G34" i="2" l="1"/>
  <c r="X33" i="2"/>
  <c r="G35" i="2" l="1"/>
  <c r="X34" i="2"/>
  <c r="G36" i="2" l="1"/>
  <c r="X35" i="2"/>
  <c r="G37" i="2" l="1"/>
  <c r="X36" i="2"/>
  <c r="G38" i="2" l="1"/>
  <c r="X37" i="2"/>
  <c r="G39" i="2" l="1"/>
  <c r="X38" i="2"/>
  <c r="G40" i="2" l="1"/>
  <c r="X39" i="2"/>
  <c r="G41" i="2" l="1"/>
  <c r="X40" i="2"/>
  <c r="G42" i="2" l="1"/>
  <c r="X41" i="2"/>
  <c r="G43" i="2" l="1"/>
  <c r="X42" i="2"/>
  <c r="G44" i="2" l="1"/>
  <c r="X43" i="2"/>
  <c r="G45" i="2" l="1"/>
  <c r="X44" i="2"/>
  <c r="G46" i="2" l="1"/>
  <c r="X45" i="2"/>
  <c r="G47" i="2" l="1"/>
  <c r="X46" i="2"/>
  <c r="G48" i="2" l="1"/>
  <c r="X47" i="2"/>
  <c r="G49" i="2" l="1"/>
  <c r="X48" i="2"/>
  <c r="G50" i="2" l="1"/>
  <c r="X49" i="2"/>
  <c r="G51" i="2" l="1"/>
  <c r="X50" i="2"/>
  <c r="G52" i="2" l="1"/>
  <c r="X51" i="2"/>
  <c r="G53" i="2" l="1"/>
  <c r="X52" i="2"/>
  <c r="G54" i="2" l="1"/>
  <c r="X53" i="2"/>
  <c r="G55" i="2" l="1"/>
  <c r="X54" i="2"/>
  <c r="G56" i="2" l="1"/>
  <c r="X55" i="2"/>
  <c r="G57" i="2" l="1"/>
  <c r="X56" i="2"/>
  <c r="G58" i="2" l="1"/>
  <c r="X57" i="2"/>
  <c r="G59" i="2" l="1"/>
  <c r="X58" i="2"/>
  <c r="G60" i="2" l="1"/>
  <c r="X59" i="2"/>
  <c r="G61" i="2" l="1"/>
  <c r="X60" i="2"/>
  <c r="G62" i="2" l="1"/>
  <c r="X61" i="2"/>
  <c r="G63" i="2" l="1"/>
  <c r="X62" i="2"/>
  <c r="G64" i="2" l="1"/>
  <c r="X63" i="2"/>
  <c r="G65" i="2" l="1"/>
  <c r="X64" i="2"/>
  <c r="G66" i="2" l="1"/>
  <c r="X65" i="2"/>
  <c r="G67" i="2" l="1"/>
  <c r="X66" i="2"/>
  <c r="G68" i="2" l="1"/>
  <c r="X67" i="2"/>
  <c r="G69" i="2" l="1"/>
  <c r="X68" i="2"/>
  <c r="G70" i="2" l="1"/>
  <c r="X69" i="2"/>
  <c r="G71" i="2" l="1"/>
  <c r="X70" i="2"/>
  <c r="G72" i="2" l="1"/>
  <c r="X71" i="2"/>
  <c r="X72" i="2" s="1"/>
  <c r="X75" i="2" s="1"/>
</calcChain>
</file>

<file path=xl/sharedStrings.xml><?xml version="1.0" encoding="utf-8"?>
<sst xmlns="http://schemas.openxmlformats.org/spreadsheetml/2006/main" count="238" uniqueCount="25">
  <si>
    <t>Recovered</t>
  </si>
  <si>
    <t>Deceased</t>
  </si>
  <si>
    <t>Confirmed</t>
  </si>
  <si>
    <t>date</t>
  </si>
  <si>
    <t>1</t>
  </si>
  <si>
    <t>2</t>
  </si>
  <si>
    <t>3</t>
  </si>
  <si>
    <t>4</t>
  </si>
  <si>
    <t>5</t>
  </si>
  <si>
    <t>6</t>
  </si>
  <si>
    <t>7</t>
  </si>
  <si>
    <t>Active</t>
  </si>
  <si>
    <t>(calculated from previous value)</t>
  </si>
  <si>
    <t>Death(cumm)</t>
  </si>
  <si>
    <t>Total Population</t>
  </si>
  <si>
    <t>D+R</t>
  </si>
  <si>
    <t>Succeptible</t>
  </si>
  <si>
    <t>Infective</t>
  </si>
  <si>
    <t>beta</t>
  </si>
  <si>
    <t>gamma</t>
  </si>
  <si>
    <t>dt</t>
  </si>
  <si>
    <t>Removed</t>
  </si>
  <si>
    <t xml:space="preserve">Infected </t>
  </si>
  <si>
    <t>Population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</si>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</sst>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9F1D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F1DF"/>
      <color rgb="FF233E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154F-7D68-43A5-A415-92A089A00407}">
  <sheetPr filterMode="1"/>
  <dimension ref="A1:M208"/>
  <sheetViews>
    <sheetView zoomScale="120" zoomScaleNormal="120" workbookViewId="0">
      <selection activeCell="I19" sqref="I19"/>
    </sheetView>
  </sheetViews>
  <sheetFormatPr defaultRowHeight="14.4" x14ac:dyDescent="0.3"/>
  <cols>
    <col min="1" max="1" width="10.33203125" bestFit="1" customWidth="1"/>
    <col min="2" max="2" width="10.33203125" customWidth="1"/>
    <col min="3" max="3" width="9.88671875" bestFit="1" customWidth="1"/>
  </cols>
  <sheetData>
    <row r="1" spans="1:13" x14ac:dyDescent="0.3">
      <c r="A1" t="s">
        <v>3</v>
      </c>
      <c r="E1" t="s">
        <v>2</v>
      </c>
      <c r="F1" t="s">
        <v>0</v>
      </c>
      <c r="G1" t="s">
        <v>1</v>
      </c>
    </row>
    <row r="2" spans="1:13" hidden="1" x14ac:dyDescent="0.3">
      <c r="A2" s="1">
        <v>44256</v>
      </c>
      <c r="B2" s="2" t="s">
        <v>4</v>
      </c>
      <c r="C2" t="s">
        <v>2</v>
      </c>
      <c r="D2">
        <v>12270</v>
      </c>
      <c r="E2">
        <f>IF(C2="Confirmed",D2,0)</f>
        <v>12270</v>
      </c>
      <c r="F2">
        <f>IF(C2="Recovered",D2,0)</f>
        <v>0</v>
      </c>
      <c r="G2">
        <f>IF(C2="Deceased",D2,0)</f>
        <v>0</v>
      </c>
      <c r="M2">
        <v>0</v>
      </c>
    </row>
    <row r="3" spans="1:13" hidden="1" x14ac:dyDescent="0.3">
      <c r="A3" s="1">
        <v>44256</v>
      </c>
      <c r="B3" s="2" t="s">
        <v>5</v>
      </c>
      <c r="C3" t="s">
        <v>0</v>
      </c>
      <c r="D3">
        <v>12472</v>
      </c>
      <c r="E3">
        <f t="shared" ref="E3:E8" si="0">IF(C3="Confirmed",D3,0)</f>
        <v>0</v>
      </c>
      <c r="F3">
        <f>IF(C3="Recovered",D3,0)</f>
        <v>12472</v>
      </c>
      <c r="G3">
        <f t="shared" ref="G3:G8" si="1">IF(C3="Deceased",D3,0)</f>
        <v>0</v>
      </c>
    </row>
    <row r="4" spans="1:13" x14ac:dyDescent="0.3">
      <c r="A4" s="1">
        <v>44256</v>
      </c>
      <c r="B4" s="2" t="s">
        <v>6</v>
      </c>
      <c r="C4" t="s">
        <v>1</v>
      </c>
      <c r="D4">
        <v>92</v>
      </c>
      <c r="E4">
        <f t="shared" si="0"/>
        <v>0</v>
      </c>
      <c r="F4">
        <f t="shared" ref="F4:F8" si="2">IF(C4="Recovered",D4,0)</f>
        <v>0</v>
      </c>
      <c r="G4">
        <f t="shared" si="1"/>
        <v>92</v>
      </c>
    </row>
    <row r="5" spans="1:13" hidden="1" x14ac:dyDescent="0.3">
      <c r="A5" s="1">
        <v>44257</v>
      </c>
      <c r="B5" s="2" t="s">
        <v>7</v>
      </c>
      <c r="C5" t="s">
        <v>2</v>
      </c>
      <c r="D5">
        <v>14998</v>
      </c>
      <c r="E5">
        <f t="shared" si="0"/>
        <v>14998</v>
      </c>
      <c r="F5">
        <f t="shared" si="2"/>
        <v>0</v>
      </c>
      <c r="G5">
        <f t="shared" si="1"/>
        <v>0</v>
      </c>
    </row>
    <row r="6" spans="1:13" hidden="1" x14ac:dyDescent="0.3">
      <c r="A6" s="1">
        <v>44257</v>
      </c>
      <c r="B6" s="2" t="s">
        <v>8</v>
      </c>
      <c r="C6" t="s">
        <v>0</v>
      </c>
      <c r="D6">
        <v>13113</v>
      </c>
      <c r="E6">
        <f t="shared" si="0"/>
        <v>0</v>
      </c>
      <c r="F6">
        <f t="shared" si="2"/>
        <v>13113</v>
      </c>
      <c r="G6">
        <f t="shared" si="1"/>
        <v>0</v>
      </c>
    </row>
    <row r="7" spans="1:13" x14ac:dyDescent="0.3">
      <c r="A7" s="1">
        <v>44257</v>
      </c>
      <c r="B7" s="2" t="s">
        <v>9</v>
      </c>
      <c r="C7" t="s">
        <v>1</v>
      </c>
      <c r="D7">
        <v>98</v>
      </c>
      <c r="E7">
        <f t="shared" si="0"/>
        <v>0</v>
      </c>
      <c r="F7">
        <f t="shared" si="2"/>
        <v>0</v>
      </c>
      <c r="G7">
        <f t="shared" si="1"/>
        <v>98</v>
      </c>
    </row>
    <row r="8" spans="1:13" hidden="1" x14ac:dyDescent="0.3">
      <c r="A8" s="1">
        <v>44258</v>
      </c>
      <c r="B8" s="2" t="s">
        <v>10</v>
      </c>
      <c r="C8" t="s">
        <v>2</v>
      </c>
      <c r="D8">
        <v>17425</v>
      </c>
      <c r="E8">
        <f t="shared" si="0"/>
        <v>17425</v>
      </c>
      <c r="F8">
        <f t="shared" si="2"/>
        <v>0</v>
      </c>
      <c r="G8">
        <f t="shared" si="1"/>
        <v>0</v>
      </c>
    </row>
    <row r="9" spans="1:13" hidden="1" x14ac:dyDescent="0.3">
      <c r="A9" s="1">
        <v>44258</v>
      </c>
      <c r="C9" t="s">
        <v>0</v>
      </c>
      <c r="D9">
        <v>14071</v>
      </c>
      <c r="E9">
        <f t="shared" ref="E9:E72" si="3">IF(C9="Confirmed",D9,0)</f>
        <v>0</v>
      </c>
      <c r="F9">
        <f t="shared" ref="F9:F72" si="4">IF(C9="Recovered",D9,0)</f>
        <v>14071</v>
      </c>
      <c r="G9">
        <f t="shared" ref="G9:G72" si="5">IF(C9="Deceased",D9,0)</f>
        <v>0</v>
      </c>
    </row>
    <row r="10" spans="1:13" x14ac:dyDescent="0.3">
      <c r="A10" s="1">
        <v>44258</v>
      </c>
      <c r="B10" s="1"/>
      <c r="C10" t="s">
        <v>1</v>
      </c>
      <c r="D10">
        <v>87</v>
      </c>
      <c r="E10">
        <f t="shared" si="3"/>
        <v>0</v>
      </c>
      <c r="F10">
        <f t="shared" si="4"/>
        <v>0</v>
      </c>
      <c r="G10">
        <f t="shared" si="5"/>
        <v>87</v>
      </c>
    </row>
    <row r="11" spans="1:13" hidden="1" x14ac:dyDescent="0.3">
      <c r="A11" s="1">
        <v>44259</v>
      </c>
      <c r="B11" s="1"/>
      <c r="C11" t="s">
        <v>2</v>
      </c>
      <c r="D11">
        <v>16824</v>
      </c>
      <c r="E11">
        <f t="shared" si="3"/>
        <v>16824</v>
      </c>
      <c r="F11">
        <f t="shared" si="4"/>
        <v>0</v>
      </c>
      <c r="G11">
        <f t="shared" si="5"/>
        <v>0</v>
      </c>
    </row>
    <row r="12" spans="1:13" hidden="1" x14ac:dyDescent="0.3">
      <c r="A12" s="1">
        <v>44259</v>
      </c>
      <c r="B12" s="1"/>
      <c r="C12" t="s">
        <v>0</v>
      </c>
      <c r="D12">
        <v>13788</v>
      </c>
      <c r="E12">
        <f t="shared" si="3"/>
        <v>0</v>
      </c>
      <c r="F12">
        <f t="shared" si="4"/>
        <v>13788</v>
      </c>
      <c r="G12">
        <f t="shared" si="5"/>
        <v>0</v>
      </c>
    </row>
    <row r="13" spans="1:13" x14ac:dyDescent="0.3">
      <c r="A13" s="1">
        <v>44259</v>
      </c>
      <c r="B13" s="1"/>
      <c r="C13" t="s">
        <v>1</v>
      </c>
      <c r="D13">
        <v>113</v>
      </c>
      <c r="E13">
        <f t="shared" si="3"/>
        <v>0</v>
      </c>
      <c r="F13">
        <f t="shared" si="4"/>
        <v>0</v>
      </c>
      <c r="G13">
        <f t="shared" si="5"/>
        <v>113</v>
      </c>
    </row>
    <row r="14" spans="1:13" hidden="1" x14ac:dyDescent="0.3">
      <c r="A14" s="1">
        <v>44260</v>
      </c>
      <c r="B14" s="1"/>
      <c r="C14" t="s">
        <v>2</v>
      </c>
      <c r="D14">
        <v>18324</v>
      </c>
      <c r="E14">
        <f t="shared" si="3"/>
        <v>18324</v>
      </c>
      <c r="F14">
        <f t="shared" si="4"/>
        <v>0</v>
      </c>
      <c r="G14">
        <f t="shared" si="5"/>
        <v>0</v>
      </c>
    </row>
    <row r="15" spans="1:13" hidden="1" x14ac:dyDescent="0.3">
      <c r="A15" s="1">
        <v>44260</v>
      </c>
      <c r="B15" s="1"/>
      <c r="C15" t="s">
        <v>0</v>
      </c>
      <c r="D15">
        <v>14186</v>
      </c>
      <c r="E15">
        <f t="shared" si="3"/>
        <v>0</v>
      </c>
      <c r="F15">
        <f t="shared" si="4"/>
        <v>14186</v>
      </c>
      <c r="G15">
        <f t="shared" si="5"/>
        <v>0</v>
      </c>
    </row>
    <row r="16" spans="1:13" x14ac:dyDescent="0.3">
      <c r="A16" s="1">
        <v>44260</v>
      </c>
      <c r="B16" s="1"/>
      <c r="C16" t="s">
        <v>1</v>
      </c>
      <c r="D16">
        <v>109</v>
      </c>
      <c r="E16">
        <f t="shared" si="3"/>
        <v>0</v>
      </c>
      <c r="F16">
        <f t="shared" si="4"/>
        <v>0</v>
      </c>
      <c r="G16">
        <f t="shared" si="5"/>
        <v>109</v>
      </c>
    </row>
    <row r="17" spans="1:7" hidden="1" x14ac:dyDescent="0.3">
      <c r="A17" s="1">
        <v>44261</v>
      </c>
      <c r="B17" s="1"/>
      <c r="C17" t="s">
        <v>2</v>
      </c>
      <c r="D17">
        <v>18724</v>
      </c>
      <c r="E17">
        <f t="shared" si="3"/>
        <v>18724</v>
      </c>
      <c r="F17">
        <f t="shared" si="4"/>
        <v>0</v>
      </c>
      <c r="G17">
        <f t="shared" si="5"/>
        <v>0</v>
      </c>
    </row>
    <row r="18" spans="1:7" hidden="1" x14ac:dyDescent="0.3">
      <c r="A18" s="1">
        <v>44261</v>
      </c>
      <c r="B18" s="1"/>
      <c r="C18" t="s">
        <v>0</v>
      </c>
      <c r="D18">
        <v>14379</v>
      </c>
      <c r="E18">
        <f t="shared" si="3"/>
        <v>0</v>
      </c>
      <c r="F18">
        <f t="shared" si="4"/>
        <v>14379</v>
      </c>
      <c r="G18">
        <f t="shared" si="5"/>
        <v>0</v>
      </c>
    </row>
    <row r="19" spans="1:7" x14ac:dyDescent="0.3">
      <c r="A19" s="1">
        <v>44261</v>
      </c>
      <c r="B19" s="1"/>
      <c r="C19" t="s">
        <v>1</v>
      </c>
      <c r="D19">
        <v>100</v>
      </c>
      <c r="E19">
        <f t="shared" si="3"/>
        <v>0</v>
      </c>
      <c r="F19">
        <f t="shared" si="4"/>
        <v>0</v>
      </c>
      <c r="G19">
        <f t="shared" si="5"/>
        <v>100</v>
      </c>
    </row>
    <row r="20" spans="1:7" hidden="1" x14ac:dyDescent="0.3">
      <c r="A20" s="1">
        <v>44262</v>
      </c>
      <c r="B20" s="1"/>
      <c r="C20" t="s">
        <v>2</v>
      </c>
      <c r="D20">
        <v>18650</v>
      </c>
      <c r="E20">
        <f t="shared" si="3"/>
        <v>18650</v>
      </c>
      <c r="F20">
        <f t="shared" si="4"/>
        <v>0</v>
      </c>
      <c r="G20">
        <f t="shared" si="5"/>
        <v>0</v>
      </c>
    </row>
    <row r="21" spans="1:7" hidden="1" x14ac:dyDescent="0.3">
      <c r="A21" s="1">
        <v>44262</v>
      </c>
      <c r="B21" s="1"/>
      <c r="C21" t="s">
        <v>0</v>
      </c>
      <c r="D21">
        <v>14303</v>
      </c>
      <c r="E21">
        <f t="shared" si="3"/>
        <v>0</v>
      </c>
      <c r="F21">
        <f t="shared" si="4"/>
        <v>14303</v>
      </c>
      <c r="G21">
        <f t="shared" si="5"/>
        <v>0</v>
      </c>
    </row>
    <row r="22" spans="1:7" x14ac:dyDescent="0.3">
      <c r="A22" s="1">
        <v>44262</v>
      </c>
      <c r="B22" s="1"/>
      <c r="C22" t="s">
        <v>1</v>
      </c>
      <c r="D22">
        <v>97</v>
      </c>
      <c r="E22">
        <f t="shared" si="3"/>
        <v>0</v>
      </c>
      <c r="F22">
        <f t="shared" si="4"/>
        <v>0</v>
      </c>
      <c r="G22">
        <f t="shared" si="5"/>
        <v>97</v>
      </c>
    </row>
    <row r="23" spans="1:7" hidden="1" x14ac:dyDescent="0.3">
      <c r="A23" s="1">
        <v>44263</v>
      </c>
      <c r="B23" s="1"/>
      <c r="C23" t="s">
        <v>2</v>
      </c>
      <c r="D23">
        <v>15353</v>
      </c>
      <c r="E23">
        <f t="shared" si="3"/>
        <v>15353</v>
      </c>
      <c r="F23">
        <f t="shared" si="4"/>
        <v>0</v>
      </c>
      <c r="G23">
        <f t="shared" si="5"/>
        <v>0</v>
      </c>
    </row>
    <row r="24" spans="1:7" hidden="1" x14ac:dyDescent="0.3">
      <c r="A24" s="1">
        <v>44263</v>
      </c>
      <c r="B24" s="1"/>
      <c r="C24" t="s">
        <v>0</v>
      </c>
      <c r="D24">
        <v>16606</v>
      </c>
      <c r="E24">
        <f t="shared" si="3"/>
        <v>0</v>
      </c>
      <c r="F24">
        <f t="shared" si="4"/>
        <v>16606</v>
      </c>
      <c r="G24">
        <f t="shared" si="5"/>
        <v>0</v>
      </c>
    </row>
    <row r="25" spans="1:7" x14ac:dyDescent="0.3">
      <c r="A25" s="1">
        <v>44263</v>
      </c>
      <c r="B25" s="1"/>
      <c r="C25" t="s">
        <v>1</v>
      </c>
      <c r="D25">
        <v>76</v>
      </c>
      <c r="E25">
        <f t="shared" si="3"/>
        <v>0</v>
      </c>
      <c r="F25">
        <f t="shared" si="4"/>
        <v>0</v>
      </c>
      <c r="G25">
        <f t="shared" si="5"/>
        <v>76</v>
      </c>
    </row>
    <row r="26" spans="1:7" hidden="1" x14ac:dyDescent="0.3">
      <c r="A26" s="1">
        <v>44264</v>
      </c>
      <c r="B26" s="1"/>
      <c r="C26" t="s">
        <v>2</v>
      </c>
      <c r="D26">
        <v>17873</v>
      </c>
      <c r="E26">
        <f t="shared" si="3"/>
        <v>17873</v>
      </c>
      <c r="F26">
        <f t="shared" si="4"/>
        <v>0</v>
      </c>
      <c r="G26">
        <f t="shared" si="5"/>
        <v>0</v>
      </c>
    </row>
    <row r="27" spans="1:7" hidden="1" x14ac:dyDescent="0.3">
      <c r="A27" s="1">
        <v>44264</v>
      </c>
      <c r="B27" s="1"/>
      <c r="C27" t="s">
        <v>0</v>
      </c>
      <c r="D27">
        <v>20643</v>
      </c>
      <c r="E27">
        <f t="shared" si="3"/>
        <v>0</v>
      </c>
      <c r="F27">
        <f t="shared" si="4"/>
        <v>20643</v>
      </c>
      <c r="G27">
        <f t="shared" si="5"/>
        <v>0</v>
      </c>
    </row>
    <row r="28" spans="1:7" x14ac:dyDescent="0.3">
      <c r="A28" s="1">
        <v>44264</v>
      </c>
      <c r="B28" s="1"/>
      <c r="C28" t="s">
        <v>1</v>
      </c>
      <c r="D28">
        <v>133</v>
      </c>
      <c r="E28">
        <f t="shared" si="3"/>
        <v>0</v>
      </c>
      <c r="F28">
        <f t="shared" si="4"/>
        <v>0</v>
      </c>
      <c r="G28">
        <f t="shared" si="5"/>
        <v>133</v>
      </c>
    </row>
    <row r="29" spans="1:7" hidden="1" x14ac:dyDescent="0.3">
      <c r="A29" s="1">
        <v>44265</v>
      </c>
      <c r="B29" s="1"/>
      <c r="C29" t="s">
        <v>2</v>
      </c>
      <c r="D29">
        <v>22851</v>
      </c>
      <c r="E29">
        <f t="shared" si="3"/>
        <v>22851</v>
      </c>
      <c r="F29">
        <f t="shared" si="4"/>
        <v>0</v>
      </c>
      <c r="G29">
        <f t="shared" si="5"/>
        <v>0</v>
      </c>
    </row>
    <row r="30" spans="1:7" hidden="1" x14ac:dyDescent="0.3">
      <c r="A30" s="1">
        <v>44265</v>
      </c>
      <c r="B30" s="1"/>
      <c r="C30" t="s">
        <v>0</v>
      </c>
      <c r="D30">
        <v>18154</v>
      </c>
      <c r="E30">
        <f t="shared" si="3"/>
        <v>0</v>
      </c>
      <c r="F30">
        <f t="shared" si="4"/>
        <v>18154</v>
      </c>
      <c r="G30">
        <f t="shared" si="5"/>
        <v>0</v>
      </c>
    </row>
    <row r="31" spans="1:7" x14ac:dyDescent="0.3">
      <c r="A31" s="1">
        <v>44265</v>
      </c>
      <c r="B31" s="1"/>
      <c r="C31" t="s">
        <v>1</v>
      </c>
      <c r="D31">
        <v>125</v>
      </c>
      <c r="E31">
        <f t="shared" si="3"/>
        <v>0</v>
      </c>
      <c r="F31">
        <f t="shared" si="4"/>
        <v>0</v>
      </c>
      <c r="G31">
        <f t="shared" si="5"/>
        <v>125</v>
      </c>
    </row>
    <row r="32" spans="1:7" hidden="1" x14ac:dyDescent="0.3">
      <c r="A32" s="1">
        <v>44266</v>
      </c>
      <c r="B32" s="1"/>
      <c r="C32" t="s">
        <v>2</v>
      </c>
      <c r="D32">
        <v>23298</v>
      </c>
      <c r="E32">
        <f t="shared" si="3"/>
        <v>23298</v>
      </c>
      <c r="F32">
        <f t="shared" si="4"/>
        <v>0</v>
      </c>
      <c r="G32">
        <f t="shared" si="5"/>
        <v>0</v>
      </c>
    </row>
    <row r="33" spans="1:7" hidden="1" x14ac:dyDescent="0.3">
      <c r="A33" s="1">
        <v>44266</v>
      </c>
      <c r="B33" s="1"/>
      <c r="C33" t="s">
        <v>0</v>
      </c>
      <c r="D33">
        <v>15092</v>
      </c>
      <c r="E33">
        <f t="shared" si="3"/>
        <v>0</v>
      </c>
      <c r="F33">
        <f t="shared" si="4"/>
        <v>15092</v>
      </c>
      <c r="G33">
        <f t="shared" si="5"/>
        <v>0</v>
      </c>
    </row>
    <row r="34" spans="1:7" x14ac:dyDescent="0.3">
      <c r="A34" s="1">
        <v>44266</v>
      </c>
      <c r="B34" s="1"/>
      <c r="C34" t="s">
        <v>1</v>
      </c>
      <c r="D34">
        <v>119</v>
      </c>
      <c r="E34">
        <f t="shared" si="3"/>
        <v>0</v>
      </c>
      <c r="F34">
        <f t="shared" si="4"/>
        <v>0</v>
      </c>
      <c r="G34">
        <f t="shared" si="5"/>
        <v>119</v>
      </c>
    </row>
    <row r="35" spans="1:7" hidden="1" x14ac:dyDescent="0.3">
      <c r="A35" s="1">
        <v>44267</v>
      </c>
      <c r="B35" s="1"/>
      <c r="C35" t="s">
        <v>2</v>
      </c>
      <c r="D35">
        <v>24845</v>
      </c>
      <c r="E35">
        <f t="shared" si="3"/>
        <v>24845</v>
      </c>
      <c r="F35">
        <f t="shared" si="4"/>
        <v>0</v>
      </c>
      <c r="G35">
        <f t="shared" si="5"/>
        <v>0</v>
      </c>
    </row>
    <row r="36" spans="1:7" hidden="1" x14ac:dyDescent="0.3">
      <c r="A36" s="1">
        <v>44267</v>
      </c>
      <c r="B36" s="1"/>
      <c r="C36" t="s">
        <v>0</v>
      </c>
      <c r="D36">
        <v>19972</v>
      </c>
      <c r="E36">
        <f t="shared" si="3"/>
        <v>0</v>
      </c>
      <c r="F36">
        <f t="shared" si="4"/>
        <v>19972</v>
      </c>
      <c r="G36">
        <f t="shared" si="5"/>
        <v>0</v>
      </c>
    </row>
    <row r="37" spans="1:7" x14ac:dyDescent="0.3">
      <c r="A37" s="1">
        <v>44267</v>
      </c>
      <c r="B37" s="1"/>
      <c r="C37" t="s">
        <v>1</v>
      </c>
      <c r="D37">
        <v>140</v>
      </c>
      <c r="E37">
        <f t="shared" si="3"/>
        <v>0</v>
      </c>
      <c r="F37">
        <f t="shared" si="4"/>
        <v>0</v>
      </c>
      <c r="G37">
        <f t="shared" si="5"/>
        <v>140</v>
      </c>
    </row>
    <row r="38" spans="1:7" hidden="1" x14ac:dyDescent="0.3">
      <c r="A38" s="1">
        <v>44268</v>
      </c>
      <c r="B38" s="1"/>
      <c r="C38" t="s">
        <v>2</v>
      </c>
      <c r="D38">
        <v>25154</v>
      </c>
      <c r="E38">
        <f t="shared" si="3"/>
        <v>25154</v>
      </c>
      <c r="F38">
        <f t="shared" si="4"/>
        <v>0</v>
      </c>
      <c r="G38">
        <f t="shared" si="5"/>
        <v>0</v>
      </c>
    </row>
    <row r="39" spans="1:7" hidden="1" x14ac:dyDescent="0.3">
      <c r="A39" s="1">
        <v>44268</v>
      </c>
      <c r="B39" s="1"/>
      <c r="C39" t="s">
        <v>0</v>
      </c>
      <c r="D39">
        <v>16508</v>
      </c>
      <c r="E39">
        <f t="shared" si="3"/>
        <v>0</v>
      </c>
      <c r="F39">
        <f t="shared" si="4"/>
        <v>16508</v>
      </c>
      <c r="G39">
        <f t="shared" si="5"/>
        <v>0</v>
      </c>
    </row>
    <row r="40" spans="1:7" x14ac:dyDescent="0.3">
      <c r="A40" s="1">
        <v>44268</v>
      </c>
      <c r="B40" s="1"/>
      <c r="C40" t="s">
        <v>1</v>
      </c>
      <c r="D40">
        <v>159</v>
      </c>
      <c r="E40">
        <f t="shared" si="3"/>
        <v>0</v>
      </c>
      <c r="F40">
        <f t="shared" si="4"/>
        <v>0</v>
      </c>
      <c r="G40">
        <f t="shared" si="5"/>
        <v>159</v>
      </c>
    </row>
    <row r="41" spans="1:7" hidden="1" x14ac:dyDescent="0.3">
      <c r="A41" s="1">
        <v>44269</v>
      </c>
      <c r="B41" s="1"/>
      <c r="C41" t="s">
        <v>2</v>
      </c>
      <c r="D41">
        <v>26513</v>
      </c>
      <c r="E41">
        <f t="shared" si="3"/>
        <v>26513</v>
      </c>
      <c r="F41">
        <f t="shared" si="4"/>
        <v>0</v>
      </c>
      <c r="G41">
        <f t="shared" si="5"/>
        <v>0</v>
      </c>
    </row>
    <row r="42" spans="1:7" hidden="1" x14ac:dyDescent="0.3">
      <c r="A42" s="1">
        <v>44269</v>
      </c>
      <c r="B42" s="1"/>
      <c r="C42" t="s">
        <v>0</v>
      </c>
      <c r="D42">
        <v>17590</v>
      </c>
      <c r="E42">
        <f t="shared" si="3"/>
        <v>0</v>
      </c>
      <c r="F42">
        <f t="shared" si="4"/>
        <v>17590</v>
      </c>
      <c r="G42">
        <f t="shared" si="5"/>
        <v>0</v>
      </c>
    </row>
    <row r="43" spans="1:7" x14ac:dyDescent="0.3">
      <c r="A43" s="1">
        <v>44269</v>
      </c>
      <c r="B43" s="1"/>
      <c r="C43" t="s">
        <v>1</v>
      </c>
      <c r="D43">
        <v>120</v>
      </c>
      <c r="E43">
        <f t="shared" si="3"/>
        <v>0</v>
      </c>
      <c r="F43">
        <f t="shared" si="4"/>
        <v>0</v>
      </c>
      <c r="G43">
        <f t="shared" si="5"/>
        <v>120</v>
      </c>
    </row>
    <row r="44" spans="1:7" hidden="1" x14ac:dyDescent="0.3">
      <c r="A44" s="1">
        <v>44270</v>
      </c>
      <c r="B44" s="1"/>
      <c r="C44" t="s">
        <v>2</v>
      </c>
      <c r="D44">
        <v>24437</v>
      </c>
      <c r="E44">
        <f t="shared" si="3"/>
        <v>24437</v>
      </c>
      <c r="F44">
        <f t="shared" si="4"/>
        <v>0</v>
      </c>
      <c r="G44">
        <f t="shared" si="5"/>
        <v>0</v>
      </c>
    </row>
    <row r="45" spans="1:7" hidden="1" x14ac:dyDescent="0.3">
      <c r="A45" s="1">
        <v>44270</v>
      </c>
      <c r="B45" s="1"/>
      <c r="C45" t="s">
        <v>0</v>
      </c>
      <c r="D45">
        <v>20186</v>
      </c>
      <c r="E45">
        <f t="shared" si="3"/>
        <v>0</v>
      </c>
      <c r="F45">
        <f t="shared" si="4"/>
        <v>20186</v>
      </c>
      <c r="G45">
        <f t="shared" si="5"/>
        <v>0</v>
      </c>
    </row>
    <row r="46" spans="1:7" x14ac:dyDescent="0.3">
      <c r="A46" s="1">
        <v>44270</v>
      </c>
      <c r="B46" s="1"/>
      <c r="C46" t="s">
        <v>1</v>
      </c>
      <c r="D46">
        <v>130</v>
      </c>
      <c r="E46">
        <f t="shared" si="3"/>
        <v>0</v>
      </c>
      <c r="F46">
        <f t="shared" si="4"/>
        <v>0</v>
      </c>
      <c r="G46">
        <f t="shared" si="5"/>
        <v>130</v>
      </c>
    </row>
    <row r="47" spans="1:7" hidden="1" x14ac:dyDescent="0.3">
      <c r="A47" s="1">
        <v>44271</v>
      </c>
      <c r="B47" s="1"/>
      <c r="C47" t="s">
        <v>2</v>
      </c>
      <c r="D47">
        <v>28869</v>
      </c>
      <c r="E47">
        <f t="shared" si="3"/>
        <v>28869</v>
      </c>
      <c r="F47">
        <f t="shared" si="4"/>
        <v>0</v>
      </c>
      <c r="G47">
        <f t="shared" si="5"/>
        <v>0</v>
      </c>
    </row>
    <row r="48" spans="1:7" hidden="1" x14ac:dyDescent="0.3">
      <c r="A48" s="1">
        <v>44271</v>
      </c>
      <c r="B48" s="1"/>
      <c r="C48" t="s">
        <v>0</v>
      </c>
      <c r="D48">
        <v>17746</v>
      </c>
      <c r="E48">
        <f t="shared" si="3"/>
        <v>0</v>
      </c>
      <c r="F48">
        <f t="shared" si="4"/>
        <v>17746</v>
      </c>
      <c r="G48">
        <f t="shared" si="5"/>
        <v>0</v>
      </c>
    </row>
    <row r="49" spans="1:7" x14ac:dyDescent="0.3">
      <c r="A49" s="1">
        <v>44271</v>
      </c>
      <c r="B49" s="1"/>
      <c r="C49" t="s">
        <v>1</v>
      </c>
      <c r="D49">
        <v>187</v>
      </c>
      <c r="E49">
        <f t="shared" si="3"/>
        <v>0</v>
      </c>
      <c r="F49">
        <f t="shared" si="4"/>
        <v>0</v>
      </c>
      <c r="G49">
        <f t="shared" si="5"/>
        <v>187</v>
      </c>
    </row>
    <row r="50" spans="1:7" hidden="1" x14ac:dyDescent="0.3">
      <c r="A50" s="1">
        <v>44272</v>
      </c>
      <c r="B50" s="1"/>
      <c r="C50" t="s">
        <v>2</v>
      </c>
      <c r="D50">
        <v>35838</v>
      </c>
      <c r="E50">
        <f t="shared" si="3"/>
        <v>35838</v>
      </c>
      <c r="F50">
        <f t="shared" si="4"/>
        <v>0</v>
      </c>
      <c r="G50">
        <f t="shared" si="5"/>
        <v>0</v>
      </c>
    </row>
    <row r="51" spans="1:7" hidden="1" x14ac:dyDescent="0.3">
      <c r="A51" s="1">
        <v>44272</v>
      </c>
      <c r="B51" s="1"/>
      <c r="C51" t="s">
        <v>0</v>
      </c>
      <c r="D51">
        <v>17793</v>
      </c>
      <c r="E51">
        <f t="shared" si="3"/>
        <v>0</v>
      </c>
      <c r="F51">
        <f t="shared" si="4"/>
        <v>17793</v>
      </c>
      <c r="G51">
        <f t="shared" si="5"/>
        <v>0</v>
      </c>
    </row>
    <row r="52" spans="1:7" x14ac:dyDescent="0.3">
      <c r="A52" s="1">
        <v>44272</v>
      </c>
      <c r="B52" s="1"/>
      <c r="C52" t="s">
        <v>1</v>
      </c>
      <c r="D52">
        <v>171</v>
      </c>
      <c r="E52">
        <f t="shared" si="3"/>
        <v>0</v>
      </c>
      <c r="F52">
        <f t="shared" si="4"/>
        <v>0</v>
      </c>
      <c r="G52">
        <f t="shared" si="5"/>
        <v>171</v>
      </c>
    </row>
    <row r="53" spans="1:7" hidden="1" x14ac:dyDescent="0.3">
      <c r="A53" s="1">
        <v>44273</v>
      </c>
      <c r="B53" s="1"/>
      <c r="C53" t="s">
        <v>2</v>
      </c>
      <c r="D53">
        <v>39687</v>
      </c>
      <c r="E53">
        <f t="shared" si="3"/>
        <v>39687</v>
      </c>
      <c r="F53">
        <f t="shared" si="4"/>
        <v>0</v>
      </c>
      <c r="G53">
        <f t="shared" si="5"/>
        <v>0</v>
      </c>
    </row>
    <row r="54" spans="1:7" hidden="1" x14ac:dyDescent="0.3">
      <c r="A54" s="1">
        <v>44273</v>
      </c>
      <c r="B54" s="1"/>
      <c r="C54" t="s">
        <v>0</v>
      </c>
      <c r="D54">
        <v>20356</v>
      </c>
      <c r="E54">
        <f t="shared" si="3"/>
        <v>0</v>
      </c>
      <c r="F54">
        <f t="shared" si="4"/>
        <v>20356</v>
      </c>
      <c r="G54">
        <f t="shared" si="5"/>
        <v>0</v>
      </c>
    </row>
    <row r="55" spans="1:7" x14ac:dyDescent="0.3">
      <c r="A55" s="1">
        <v>44273</v>
      </c>
      <c r="B55" s="1"/>
      <c r="C55" t="s">
        <v>1</v>
      </c>
      <c r="D55">
        <v>156</v>
      </c>
      <c r="E55">
        <f t="shared" si="3"/>
        <v>0</v>
      </c>
      <c r="F55">
        <f t="shared" si="4"/>
        <v>0</v>
      </c>
      <c r="G55">
        <f t="shared" si="5"/>
        <v>156</v>
      </c>
    </row>
    <row r="56" spans="1:7" hidden="1" x14ac:dyDescent="0.3">
      <c r="A56" s="1">
        <v>44274</v>
      </c>
      <c r="B56" s="1"/>
      <c r="C56" t="s">
        <v>2</v>
      </c>
      <c r="D56">
        <v>40906</v>
      </c>
      <c r="E56">
        <f t="shared" si="3"/>
        <v>40906</v>
      </c>
      <c r="F56">
        <f t="shared" si="4"/>
        <v>0</v>
      </c>
      <c r="G56">
        <f t="shared" si="5"/>
        <v>0</v>
      </c>
    </row>
    <row r="57" spans="1:7" hidden="1" x14ac:dyDescent="0.3">
      <c r="A57" s="1">
        <v>44274</v>
      </c>
      <c r="B57" s="1"/>
      <c r="C57" t="s">
        <v>0</v>
      </c>
      <c r="D57">
        <v>23623</v>
      </c>
      <c r="E57">
        <f t="shared" si="3"/>
        <v>0</v>
      </c>
      <c r="F57">
        <f t="shared" si="4"/>
        <v>23623</v>
      </c>
      <c r="G57">
        <f t="shared" si="5"/>
        <v>0</v>
      </c>
    </row>
    <row r="58" spans="1:7" x14ac:dyDescent="0.3">
      <c r="A58" s="1">
        <v>44274</v>
      </c>
      <c r="B58" s="1"/>
      <c r="C58" t="s">
        <v>1</v>
      </c>
      <c r="D58">
        <v>188</v>
      </c>
      <c r="E58">
        <f t="shared" si="3"/>
        <v>0</v>
      </c>
      <c r="F58">
        <f t="shared" si="4"/>
        <v>0</v>
      </c>
      <c r="G58">
        <f t="shared" si="5"/>
        <v>188</v>
      </c>
    </row>
    <row r="59" spans="1:7" hidden="1" x14ac:dyDescent="0.3">
      <c r="A59" s="1">
        <v>44275</v>
      </c>
      <c r="B59" s="1"/>
      <c r="C59" t="s">
        <v>2</v>
      </c>
      <c r="D59">
        <v>43815</v>
      </c>
      <c r="E59">
        <f t="shared" si="3"/>
        <v>43815</v>
      </c>
      <c r="F59">
        <f t="shared" si="4"/>
        <v>0</v>
      </c>
      <c r="G59">
        <f t="shared" si="5"/>
        <v>0</v>
      </c>
    </row>
    <row r="60" spans="1:7" hidden="1" x14ac:dyDescent="0.3">
      <c r="A60" s="1">
        <v>44275</v>
      </c>
      <c r="B60" s="1"/>
      <c r="C60" t="s">
        <v>0</v>
      </c>
      <c r="D60">
        <v>22971</v>
      </c>
      <c r="E60">
        <f t="shared" si="3"/>
        <v>0</v>
      </c>
      <c r="F60">
        <f t="shared" si="4"/>
        <v>22971</v>
      </c>
      <c r="G60">
        <f t="shared" si="5"/>
        <v>0</v>
      </c>
    </row>
    <row r="61" spans="1:7" x14ac:dyDescent="0.3">
      <c r="A61" s="1">
        <v>44275</v>
      </c>
      <c r="B61" s="1"/>
      <c r="C61" t="s">
        <v>1</v>
      </c>
      <c r="D61">
        <v>196</v>
      </c>
      <c r="E61">
        <f t="shared" si="3"/>
        <v>0</v>
      </c>
      <c r="F61">
        <f t="shared" si="4"/>
        <v>0</v>
      </c>
      <c r="G61">
        <f t="shared" si="5"/>
        <v>196</v>
      </c>
    </row>
    <row r="62" spans="1:7" hidden="1" x14ac:dyDescent="0.3">
      <c r="A62" s="1">
        <v>44276</v>
      </c>
      <c r="B62" s="1"/>
      <c r="C62" t="s">
        <v>2</v>
      </c>
      <c r="D62">
        <v>47009</v>
      </c>
      <c r="E62">
        <f t="shared" si="3"/>
        <v>47009</v>
      </c>
      <c r="F62">
        <f t="shared" si="4"/>
        <v>0</v>
      </c>
      <c r="G62">
        <f t="shared" si="5"/>
        <v>0</v>
      </c>
    </row>
    <row r="63" spans="1:7" hidden="1" x14ac:dyDescent="0.3">
      <c r="A63" s="1">
        <v>44276</v>
      </c>
      <c r="B63" s="1"/>
      <c r="C63" t="s">
        <v>0</v>
      </c>
      <c r="D63">
        <v>21205</v>
      </c>
      <c r="E63">
        <f t="shared" si="3"/>
        <v>0</v>
      </c>
      <c r="F63">
        <f t="shared" si="4"/>
        <v>21205</v>
      </c>
      <c r="G63">
        <f t="shared" si="5"/>
        <v>0</v>
      </c>
    </row>
    <row r="64" spans="1:7" x14ac:dyDescent="0.3">
      <c r="A64" s="1">
        <v>44276</v>
      </c>
      <c r="B64" s="1"/>
      <c r="C64" t="s">
        <v>1</v>
      </c>
      <c r="D64">
        <v>213</v>
      </c>
      <c r="E64">
        <f t="shared" si="3"/>
        <v>0</v>
      </c>
      <c r="F64">
        <f t="shared" si="4"/>
        <v>0</v>
      </c>
      <c r="G64">
        <f t="shared" si="5"/>
        <v>213</v>
      </c>
    </row>
    <row r="65" spans="1:7" hidden="1" x14ac:dyDescent="0.3">
      <c r="A65" s="1">
        <v>44277</v>
      </c>
      <c r="B65" s="1"/>
      <c r="C65" t="s">
        <v>2</v>
      </c>
      <c r="D65">
        <v>40636</v>
      </c>
      <c r="E65">
        <f t="shared" si="3"/>
        <v>40636</v>
      </c>
      <c r="F65">
        <f t="shared" si="4"/>
        <v>0</v>
      </c>
      <c r="G65">
        <f t="shared" si="5"/>
        <v>0</v>
      </c>
    </row>
    <row r="66" spans="1:7" hidden="1" x14ac:dyDescent="0.3">
      <c r="A66" s="1">
        <v>44277</v>
      </c>
      <c r="B66" s="1"/>
      <c r="C66" t="s">
        <v>0</v>
      </c>
      <c r="D66">
        <v>29779</v>
      </c>
      <c r="E66">
        <f t="shared" si="3"/>
        <v>0</v>
      </c>
      <c r="F66">
        <f t="shared" si="4"/>
        <v>29779</v>
      </c>
      <c r="G66">
        <f t="shared" si="5"/>
        <v>0</v>
      </c>
    </row>
    <row r="67" spans="1:7" x14ac:dyDescent="0.3">
      <c r="A67" s="1">
        <v>44277</v>
      </c>
      <c r="B67" s="1"/>
      <c r="C67" t="s">
        <v>1</v>
      </c>
      <c r="D67">
        <v>197</v>
      </c>
      <c r="E67">
        <f t="shared" si="3"/>
        <v>0</v>
      </c>
      <c r="F67">
        <f t="shared" si="4"/>
        <v>0</v>
      </c>
      <c r="G67">
        <f t="shared" si="5"/>
        <v>197</v>
      </c>
    </row>
    <row r="68" spans="1:7" hidden="1" x14ac:dyDescent="0.3">
      <c r="A68" s="1">
        <v>44278</v>
      </c>
      <c r="B68" s="1"/>
      <c r="C68" t="s">
        <v>2</v>
      </c>
      <c r="D68">
        <v>47239</v>
      </c>
      <c r="E68">
        <f t="shared" si="3"/>
        <v>47239</v>
      </c>
      <c r="F68">
        <f t="shared" si="4"/>
        <v>0</v>
      </c>
      <c r="G68">
        <f t="shared" si="5"/>
        <v>0</v>
      </c>
    </row>
    <row r="69" spans="1:7" hidden="1" x14ac:dyDescent="0.3">
      <c r="A69" s="1">
        <v>44278</v>
      </c>
      <c r="B69" s="1"/>
      <c r="C69" t="s">
        <v>0</v>
      </c>
      <c r="D69">
        <v>23913</v>
      </c>
      <c r="E69">
        <f t="shared" si="3"/>
        <v>0</v>
      </c>
      <c r="F69">
        <f t="shared" si="4"/>
        <v>23913</v>
      </c>
      <c r="G69">
        <f t="shared" si="5"/>
        <v>0</v>
      </c>
    </row>
    <row r="70" spans="1:7" x14ac:dyDescent="0.3">
      <c r="A70" s="1">
        <v>44278</v>
      </c>
      <c r="B70" s="1"/>
      <c r="C70" t="s">
        <v>1</v>
      </c>
      <c r="D70">
        <v>277</v>
      </c>
      <c r="E70">
        <f t="shared" si="3"/>
        <v>0</v>
      </c>
      <c r="F70">
        <f t="shared" si="4"/>
        <v>0</v>
      </c>
      <c r="G70">
        <f t="shared" si="5"/>
        <v>277</v>
      </c>
    </row>
    <row r="71" spans="1:7" hidden="1" x14ac:dyDescent="0.3">
      <c r="A71" s="1">
        <v>44279</v>
      </c>
      <c r="B71" s="1"/>
      <c r="C71" t="s">
        <v>2</v>
      </c>
      <c r="D71">
        <v>53419</v>
      </c>
      <c r="E71">
        <f t="shared" si="3"/>
        <v>53419</v>
      </c>
      <c r="F71">
        <f t="shared" si="4"/>
        <v>0</v>
      </c>
      <c r="G71">
        <f t="shared" si="5"/>
        <v>0</v>
      </c>
    </row>
    <row r="72" spans="1:7" hidden="1" x14ac:dyDescent="0.3">
      <c r="A72" s="1">
        <v>44279</v>
      </c>
      <c r="B72" s="1"/>
      <c r="C72" t="s">
        <v>0</v>
      </c>
      <c r="D72">
        <v>26575</v>
      </c>
      <c r="E72">
        <f t="shared" si="3"/>
        <v>0</v>
      </c>
      <c r="F72">
        <f t="shared" si="4"/>
        <v>26575</v>
      </c>
      <c r="G72">
        <f t="shared" si="5"/>
        <v>0</v>
      </c>
    </row>
    <row r="73" spans="1:7" x14ac:dyDescent="0.3">
      <c r="A73" s="1">
        <v>44279</v>
      </c>
      <c r="B73" s="1"/>
      <c r="C73" t="s">
        <v>1</v>
      </c>
      <c r="D73">
        <v>249</v>
      </c>
      <c r="E73">
        <f t="shared" ref="E73:E136" si="6">IF(C73="Confirmed",D73,0)</f>
        <v>0</v>
      </c>
      <c r="F73">
        <f t="shared" ref="F73:F136" si="7">IF(C73="Recovered",D73,0)</f>
        <v>0</v>
      </c>
      <c r="G73">
        <f t="shared" ref="G73:G136" si="8">IF(C73="Deceased",D73,0)</f>
        <v>249</v>
      </c>
    </row>
    <row r="74" spans="1:7" hidden="1" x14ac:dyDescent="0.3">
      <c r="A74" s="1">
        <v>44280</v>
      </c>
      <c r="B74" s="1"/>
      <c r="C74" t="s">
        <v>2</v>
      </c>
      <c r="D74">
        <v>59083</v>
      </c>
      <c r="E74">
        <f t="shared" si="6"/>
        <v>59083</v>
      </c>
      <c r="F74">
        <f t="shared" si="7"/>
        <v>0</v>
      </c>
      <c r="G74">
        <f t="shared" si="8"/>
        <v>0</v>
      </c>
    </row>
    <row r="75" spans="1:7" hidden="1" x14ac:dyDescent="0.3">
      <c r="A75" s="1">
        <v>44280</v>
      </c>
      <c r="B75" s="1"/>
      <c r="C75" t="s">
        <v>0</v>
      </c>
      <c r="D75">
        <v>32917</v>
      </c>
      <c r="E75">
        <f t="shared" si="6"/>
        <v>0</v>
      </c>
      <c r="F75">
        <f t="shared" si="7"/>
        <v>32917</v>
      </c>
      <c r="G75">
        <f t="shared" si="8"/>
        <v>0</v>
      </c>
    </row>
    <row r="76" spans="1:7" x14ac:dyDescent="0.3">
      <c r="A76" s="1">
        <v>44280</v>
      </c>
      <c r="B76" s="1"/>
      <c r="C76" t="s">
        <v>1</v>
      </c>
      <c r="D76">
        <v>257</v>
      </c>
      <c r="E76">
        <f t="shared" si="6"/>
        <v>0</v>
      </c>
      <c r="F76">
        <f t="shared" si="7"/>
        <v>0</v>
      </c>
      <c r="G76">
        <f t="shared" si="8"/>
        <v>257</v>
      </c>
    </row>
    <row r="77" spans="1:7" hidden="1" x14ac:dyDescent="0.3">
      <c r="A77" s="1">
        <v>44281</v>
      </c>
      <c r="B77" s="1"/>
      <c r="C77" t="s">
        <v>2</v>
      </c>
      <c r="D77">
        <v>62276</v>
      </c>
      <c r="E77">
        <f t="shared" si="6"/>
        <v>62276</v>
      </c>
      <c r="F77">
        <f t="shared" si="7"/>
        <v>0</v>
      </c>
      <c r="G77">
        <f t="shared" si="8"/>
        <v>0</v>
      </c>
    </row>
    <row r="78" spans="1:7" hidden="1" x14ac:dyDescent="0.3">
      <c r="A78" s="1">
        <v>44281</v>
      </c>
      <c r="B78" s="1"/>
      <c r="C78" t="s">
        <v>0</v>
      </c>
      <c r="D78">
        <v>30341</v>
      </c>
      <c r="E78">
        <f t="shared" si="6"/>
        <v>0</v>
      </c>
      <c r="F78">
        <f t="shared" si="7"/>
        <v>30341</v>
      </c>
      <c r="G78">
        <f t="shared" si="8"/>
        <v>0</v>
      </c>
    </row>
    <row r="79" spans="1:7" x14ac:dyDescent="0.3">
      <c r="A79" s="1">
        <v>44281</v>
      </c>
      <c r="B79" s="1"/>
      <c r="C79" t="s">
        <v>1</v>
      </c>
      <c r="D79">
        <v>292</v>
      </c>
      <c r="E79">
        <f t="shared" si="6"/>
        <v>0</v>
      </c>
      <c r="F79">
        <f t="shared" si="7"/>
        <v>0</v>
      </c>
      <c r="G79">
        <f t="shared" si="8"/>
        <v>292</v>
      </c>
    </row>
    <row r="80" spans="1:7" hidden="1" x14ac:dyDescent="0.3">
      <c r="A80" s="1">
        <v>44282</v>
      </c>
      <c r="B80" s="1"/>
      <c r="C80" t="s">
        <v>2</v>
      </c>
      <c r="D80">
        <v>62632</v>
      </c>
      <c r="E80">
        <f t="shared" si="6"/>
        <v>62632</v>
      </c>
      <c r="F80">
        <f t="shared" si="7"/>
        <v>0</v>
      </c>
      <c r="G80">
        <f t="shared" si="8"/>
        <v>0</v>
      </c>
    </row>
    <row r="81" spans="1:7" hidden="1" x14ac:dyDescent="0.3">
      <c r="A81" s="1">
        <v>44282</v>
      </c>
      <c r="B81" s="1"/>
      <c r="C81" t="s">
        <v>0</v>
      </c>
      <c r="D81">
        <v>28728</v>
      </c>
      <c r="E81">
        <f t="shared" si="6"/>
        <v>0</v>
      </c>
      <c r="F81">
        <f t="shared" si="7"/>
        <v>28728</v>
      </c>
      <c r="G81">
        <f t="shared" si="8"/>
        <v>0</v>
      </c>
    </row>
    <row r="82" spans="1:7" x14ac:dyDescent="0.3">
      <c r="A82" s="1">
        <v>44282</v>
      </c>
      <c r="B82" s="1"/>
      <c r="C82" t="s">
        <v>1</v>
      </c>
      <c r="D82">
        <v>311</v>
      </c>
      <c r="E82">
        <f t="shared" si="6"/>
        <v>0</v>
      </c>
      <c r="F82">
        <f t="shared" si="7"/>
        <v>0</v>
      </c>
      <c r="G82">
        <f t="shared" si="8"/>
        <v>311</v>
      </c>
    </row>
    <row r="83" spans="1:7" hidden="1" x14ac:dyDescent="0.3">
      <c r="A83" s="1">
        <v>44283</v>
      </c>
      <c r="B83" s="1"/>
      <c r="C83" t="s">
        <v>2</v>
      </c>
      <c r="D83">
        <v>68206</v>
      </c>
      <c r="E83">
        <f t="shared" si="6"/>
        <v>68206</v>
      </c>
      <c r="F83">
        <f t="shared" si="7"/>
        <v>0</v>
      </c>
      <c r="G83">
        <f t="shared" si="8"/>
        <v>0</v>
      </c>
    </row>
    <row r="84" spans="1:7" hidden="1" x14ac:dyDescent="0.3">
      <c r="A84" s="1">
        <v>44283</v>
      </c>
      <c r="B84" s="1"/>
      <c r="C84" t="s">
        <v>0</v>
      </c>
      <c r="D84">
        <v>32269</v>
      </c>
      <c r="E84">
        <f t="shared" si="6"/>
        <v>0</v>
      </c>
      <c r="F84">
        <f t="shared" si="7"/>
        <v>32269</v>
      </c>
      <c r="G84">
        <f t="shared" si="8"/>
        <v>0</v>
      </c>
    </row>
    <row r="85" spans="1:7" x14ac:dyDescent="0.3">
      <c r="A85" s="1">
        <v>44283</v>
      </c>
      <c r="B85" s="1"/>
      <c r="C85" t="s">
        <v>1</v>
      </c>
      <c r="D85">
        <v>295</v>
      </c>
      <c r="E85">
        <f t="shared" si="6"/>
        <v>0</v>
      </c>
      <c r="F85">
        <f t="shared" si="7"/>
        <v>0</v>
      </c>
      <c r="G85">
        <f t="shared" si="8"/>
        <v>295</v>
      </c>
    </row>
    <row r="86" spans="1:7" hidden="1" x14ac:dyDescent="0.3">
      <c r="A86" s="1">
        <v>44284</v>
      </c>
      <c r="B86" s="1"/>
      <c r="C86" t="s">
        <v>2</v>
      </c>
      <c r="D86">
        <v>56152</v>
      </c>
      <c r="E86">
        <f t="shared" si="6"/>
        <v>56152</v>
      </c>
      <c r="F86">
        <f t="shared" si="7"/>
        <v>0</v>
      </c>
      <c r="G86">
        <f t="shared" si="8"/>
        <v>0</v>
      </c>
    </row>
    <row r="87" spans="1:7" hidden="1" x14ac:dyDescent="0.3">
      <c r="A87" s="1">
        <v>44284</v>
      </c>
      <c r="B87" s="1"/>
      <c r="C87" t="s">
        <v>0</v>
      </c>
      <c r="D87">
        <v>36989</v>
      </c>
      <c r="E87">
        <f t="shared" si="6"/>
        <v>0</v>
      </c>
      <c r="F87">
        <f t="shared" si="7"/>
        <v>36989</v>
      </c>
      <c r="G87">
        <f t="shared" si="8"/>
        <v>0</v>
      </c>
    </row>
    <row r="88" spans="1:7" x14ac:dyDescent="0.3">
      <c r="A88" s="1">
        <v>44284</v>
      </c>
      <c r="B88" s="1"/>
      <c r="C88" t="s">
        <v>1</v>
      </c>
      <c r="D88">
        <v>266</v>
      </c>
      <c r="E88">
        <f t="shared" si="6"/>
        <v>0</v>
      </c>
      <c r="F88">
        <f t="shared" si="7"/>
        <v>0</v>
      </c>
      <c r="G88">
        <f t="shared" si="8"/>
        <v>266</v>
      </c>
    </row>
    <row r="89" spans="1:7" hidden="1" x14ac:dyDescent="0.3">
      <c r="A89" s="1">
        <v>44285</v>
      </c>
      <c r="B89" s="1"/>
      <c r="C89" t="s">
        <v>2</v>
      </c>
      <c r="D89">
        <v>53237</v>
      </c>
      <c r="E89">
        <f t="shared" si="6"/>
        <v>53237</v>
      </c>
      <c r="F89">
        <f t="shared" si="7"/>
        <v>0</v>
      </c>
      <c r="G89">
        <f t="shared" si="8"/>
        <v>0</v>
      </c>
    </row>
    <row r="90" spans="1:7" hidden="1" x14ac:dyDescent="0.3">
      <c r="A90" s="1">
        <v>44285</v>
      </c>
      <c r="B90" s="1"/>
      <c r="C90" t="s">
        <v>0</v>
      </c>
      <c r="D90">
        <v>41242</v>
      </c>
      <c r="E90">
        <f t="shared" si="6"/>
        <v>0</v>
      </c>
      <c r="F90">
        <f t="shared" si="7"/>
        <v>41242</v>
      </c>
      <c r="G90">
        <f t="shared" si="8"/>
        <v>0</v>
      </c>
    </row>
    <row r="91" spans="1:7" x14ac:dyDescent="0.3">
      <c r="A91" s="1">
        <v>44285</v>
      </c>
      <c r="B91" s="1"/>
      <c r="C91" t="s">
        <v>1</v>
      </c>
      <c r="D91">
        <v>355</v>
      </c>
      <c r="E91">
        <f t="shared" si="6"/>
        <v>0</v>
      </c>
      <c r="F91">
        <f t="shared" si="7"/>
        <v>0</v>
      </c>
      <c r="G91">
        <f t="shared" si="8"/>
        <v>355</v>
      </c>
    </row>
    <row r="92" spans="1:7" hidden="1" x14ac:dyDescent="0.3">
      <c r="A92" s="1">
        <v>44286</v>
      </c>
      <c r="B92" s="1"/>
      <c r="C92" t="s">
        <v>2</v>
      </c>
      <c r="D92">
        <v>72113</v>
      </c>
      <c r="E92">
        <f t="shared" si="6"/>
        <v>72113</v>
      </c>
      <c r="F92">
        <f t="shared" si="7"/>
        <v>0</v>
      </c>
      <c r="G92">
        <f t="shared" si="8"/>
        <v>0</v>
      </c>
    </row>
    <row r="93" spans="1:7" hidden="1" x14ac:dyDescent="0.3">
      <c r="A93" s="1">
        <v>44286</v>
      </c>
      <c r="B93" s="1"/>
      <c r="C93" t="s">
        <v>0</v>
      </c>
      <c r="D93">
        <v>40423</v>
      </c>
      <c r="E93">
        <f t="shared" si="6"/>
        <v>0</v>
      </c>
      <c r="F93">
        <f t="shared" si="7"/>
        <v>40423</v>
      </c>
      <c r="G93">
        <f t="shared" si="8"/>
        <v>0</v>
      </c>
    </row>
    <row r="94" spans="1:7" x14ac:dyDescent="0.3">
      <c r="A94" s="1">
        <v>44286</v>
      </c>
      <c r="B94" s="1"/>
      <c r="C94" t="s">
        <v>1</v>
      </c>
      <c r="D94">
        <v>458</v>
      </c>
      <c r="E94">
        <f t="shared" si="6"/>
        <v>0</v>
      </c>
      <c r="F94">
        <f t="shared" si="7"/>
        <v>0</v>
      </c>
      <c r="G94">
        <f t="shared" si="8"/>
        <v>458</v>
      </c>
    </row>
    <row r="95" spans="1:7" hidden="1" x14ac:dyDescent="0.3">
      <c r="A95" s="1">
        <v>44287</v>
      </c>
      <c r="B95" s="1"/>
      <c r="C95" t="s">
        <v>2</v>
      </c>
      <c r="D95">
        <v>81398</v>
      </c>
      <c r="E95">
        <f t="shared" si="6"/>
        <v>81398</v>
      </c>
      <c r="F95">
        <f t="shared" si="7"/>
        <v>0</v>
      </c>
      <c r="G95">
        <f t="shared" si="8"/>
        <v>0</v>
      </c>
    </row>
    <row r="96" spans="1:7" hidden="1" x14ac:dyDescent="0.3">
      <c r="A96" s="1">
        <v>44287</v>
      </c>
      <c r="B96" s="1"/>
      <c r="C96" t="s">
        <v>0</v>
      </c>
      <c r="D96">
        <v>50384</v>
      </c>
      <c r="E96">
        <f t="shared" si="6"/>
        <v>0</v>
      </c>
      <c r="F96">
        <f t="shared" si="7"/>
        <v>50384</v>
      </c>
      <c r="G96">
        <f t="shared" si="8"/>
        <v>0</v>
      </c>
    </row>
    <row r="97" spans="1:7" x14ac:dyDescent="0.3">
      <c r="A97" s="1">
        <v>44287</v>
      </c>
      <c r="B97" s="1"/>
      <c r="C97" t="s">
        <v>1</v>
      </c>
      <c r="D97">
        <v>468</v>
      </c>
      <c r="E97">
        <f t="shared" si="6"/>
        <v>0</v>
      </c>
      <c r="F97">
        <f t="shared" si="7"/>
        <v>0</v>
      </c>
      <c r="G97">
        <f t="shared" si="8"/>
        <v>468</v>
      </c>
    </row>
    <row r="98" spans="1:7" hidden="1" x14ac:dyDescent="0.3">
      <c r="A98" s="1">
        <v>44288</v>
      </c>
      <c r="B98" s="1"/>
      <c r="C98" t="s">
        <v>2</v>
      </c>
      <c r="D98">
        <v>89023</v>
      </c>
      <c r="E98">
        <f t="shared" si="6"/>
        <v>89023</v>
      </c>
      <c r="F98">
        <f t="shared" si="7"/>
        <v>0</v>
      </c>
      <c r="G98">
        <f t="shared" si="8"/>
        <v>0</v>
      </c>
    </row>
    <row r="99" spans="1:7" hidden="1" x14ac:dyDescent="0.3">
      <c r="A99" s="1">
        <v>44288</v>
      </c>
      <c r="B99" s="1"/>
      <c r="C99" t="s">
        <v>0</v>
      </c>
      <c r="D99">
        <v>44179</v>
      </c>
      <c r="E99">
        <f t="shared" si="6"/>
        <v>0</v>
      </c>
      <c r="F99">
        <f t="shared" si="7"/>
        <v>44179</v>
      </c>
      <c r="G99">
        <f t="shared" si="8"/>
        <v>0</v>
      </c>
    </row>
    <row r="100" spans="1:7" x14ac:dyDescent="0.3">
      <c r="A100" s="1">
        <v>44288</v>
      </c>
      <c r="B100" s="1"/>
      <c r="C100" t="s">
        <v>1</v>
      </c>
      <c r="D100">
        <v>713</v>
      </c>
      <c r="E100">
        <f t="shared" si="6"/>
        <v>0</v>
      </c>
      <c r="F100">
        <f t="shared" si="7"/>
        <v>0</v>
      </c>
      <c r="G100">
        <f t="shared" si="8"/>
        <v>713</v>
      </c>
    </row>
    <row r="101" spans="1:7" hidden="1" x14ac:dyDescent="0.3">
      <c r="A101" s="1">
        <v>44289</v>
      </c>
      <c r="B101" s="1"/>
      <c r="C101" t="s">
        <v>2</v>
      </c>
      <c r="D101">
        <v>92994</v>
      </c>
      <c r="E101">
        <f t="shared" si="6"/>
        <v>92994</v>
      </c>
      <c r="F101">
        <f t="shared" si="7"/>
        <v>0</v>
      </c>
      <c r="G101">
        <f t="shared" si="8"/>
        <v>0</v>
      </c>
    </row>
    <row r="102" spans="1:7" hidden="1" x14ac:dyDescent="0.3">
      <c r="A102" s="1">
        <v>44289</v>
      </c>
      <c r="B102" s="1"/>
      <c r="C102" t="s">
        <v>0</v>
      </c>
      <c r="D102">
        <v>60059</v>
      </c>
      <c r="E102">
        <f t="shared" si="6"/>
        <v>0</v>
      </c>
      <c r="F102">
        <f t="shared" si="7"/>
        <v>60059</v>
      </c>
      <c r="G102">
        <f t="shared" si="8"/>
        <v>0</v>
      </c>
    </row>
    <row r="103" spans="1:7" x14ac:dyDescent="0.3">
      <c r="A103" s="1">
        <v>44289</v>
      </c>
      <c r="B103" s="1"/>
      <c r="C103" t="s">
        <v>1</v>
      </c>
      <c r="D103">
        <v>514</v>
      </c>
      <c r="E103">
        <f t="shared" si="6"/>
        <v>0</v>
      </c>
      <c r="F103">
        <f t="shared" si="7"/>
        <v>0</v>
      </c>
      <c r="G103">
        <f t="shared" si="8"/>
        <v>514</v>
      </c>
    </row>
    <row r="104" spans="1:7" hidden="1" x14ac:dyDescent="0.3">
      <c r="A104" s="1">
        <v>44290</v>
      </c>
      <c r="B104" s="1"/>
      <c r="C104" t="s">
        <v>2</v>
      </c>
      <c r="D104">
        <v>103794</v>
      </c>
      <c r="E104">
        <f t="shared" si="6"/>
        <v>103794</v>
      </c>
      <c r="F104">
        <f t="shared" si="7"/>
        <v>0</v>
      </c>
      <c r="G104">
        <f t="shared" si="8"/>
        <v>0</v>
      </c>
    </row>
    <row r="105" spans="1:7" hidden="1" x14ac:dyDescent="0.3">
      <c r="A105" s="1">
        <v>44290</v>
      </c>
      <c r="B105" s="1"/>
      <c r="C105" t="s">
        <v>0</v>
      </c>
      <c r="D105">
        <v>52840</v>
      </c>
      <c r="E105">
        <f t="shared" si="6"/>
        <v>0</v>
      </c>
      <c r="F105">
        <f t="shared" si="7"/>
        <v>52840</v>
      </c>
      <c r="G105">
        <f t="shared" si="8"/>
        <v>0</v>
      </c>
    </row>
    <row r="106" spans="1:7" x14ac:dyDescent="0.3">
      <c r="A106" s="1">
        <v>44290</v>
      </c>
      <c r="B106" s="1"/>
      <c r="C106" t="s">
        <v>1</v>
      </c>
      <c r="D106">
        <v>477</v>
      </c>
      <c r="E106">
        <f t="shared" si="6"/>
        <v>0</v>
      </c>
      <c r="F106">
        <f t="shared" si="7"/>
        <v>0</v>
      </c>
      <c r="G106">
        <f t="shared" si="8"/>
        <v>477</v>
      </c>
    </row>
    <row r="107" spans="1:7" hidden="1" x14ac:dyDescent="0.3">
      <c r="A107" s="1">
        <v>44291</v>
      </c>
      <c r="B107" s="1"/>
      <c r="C107" t="s">
        <v>2</v>
      </c>
      <c r="D107">
        <v>96563</v>
      </c>
      <c r="E107">
        <f t="shared" si="6"/>
        <v>96563</v>
      </c>
      <c r="F107">
        <f t="shared" si="7"/>
        <v>0</v>
      </c>
      <c r="G107">
        <f t="shared" si="8"/>
        <v>0</v>
      </c>
    </row>
    <row r="108" spans="1:7" hidden="1" x14ac:dyDescent="0.3">
      <c r="A108" s="1">
        <v>44291</v>
      </c>
      <c r="B108" s="1"/>
      <c r="C108" t="s">
        <v>0</v>
      </c>
      <c r="D108">
        <v>50100</v>
      </c>
      <c r="E108">
        <f t="shared" si="6"/>
        <v>0</v>
      </c>
      <c r="F108">
        <f t="shared" si="7"/>
        <v>50100</v>
      </c>
      <c r="G108">
        <f t="shared" si="8"/>
        <v>0</v>
      </c>
    </row>
    <row r="109" spans="1:7" x14ac:dyDescent="0.3">
      <c r="A109" s="1">
        <v>44291</v>
      </c>
      <c r="B109" s="1"/>
      <c r="C109" t="s">
        <v>1</v>
      </c>
      <c r="D109">
        <v>446</v>
      </c>
      <c r="E109">
        <f t="shared" si="6"/>
        <v>0</v>
      </c>
      <c r="F109">
        <f t="shared" si="7"/>
        <v>0</v>
      </c>
      <c r="G109">
        <f t="shared" si="8"/>
        <v>446</v>
      </c>
    </row>
    <row r="110" spans="1:7" hidden="1" x14ac:dyDescent="0.3">
      <c r="A110" s="1">
        <v>44292</v>
      </c>
      <c r="B110" s="1"/>
      <c r="C110" t="s">
        <v>2</v>
      </c>
      <c r="D110">
        <v>115312</v>
      </c>
      <c r="E110">
        <f t="shared" si="6"/>
        <v>115312</v>
      </c>
      <c r="F110">
        <f t="shared" si="7"/>
        <v>0</v>
      </c>
      <c r="G110">
        <f t="shared" si="8"/>
        <v>0</v>
      </c>
    </row>
    <row r="111" spans="1:7" hidden="1" x14ac:dyDescent="0.3">
      <c r="A111" s="1">
        <v>44292</v>
      </c>
      <c r="B111" s="1"/>
      <c r="C111" t="s">
        <v>0</v>
      </c>
      <c r="D111">
        <v>59714</v>
      </c>
      <c r="E111">
        <f t="shared" si="6"/>
        <v>0</v>
      </c>
      <c r="F111">
        <f t="shared" si="7"/>
        <v>59714</v>
      </c>
      <c r="G111">
        <f t="shared" si="8"/>
        <v>0</v>
      </c>
    </row>
    <row r="112" spans="1:7" x14ac:dyDescent="0.3">
      <c r="A112" s="1">
        <v>44292</v>
      </c>
      <c r="B112" s="1"/>
      <c r="C112" t="s">
        <v>1</v>
      </c>
      <c r="D112">
        <v>630</v>
      </c>
      <c r="E112">
        <f t="shared" si="6"/>
        <v>0</v>
      </c>
      <c r="F112">
        <f t="shared" si="7"/>
        <v>0</v>
      </c>
      <c r="G112">
        <f t="shared" si="8"/>
        <v>630</v>
      </c>
    </row>
    <row r="113" spans="1:7" hidden="1" x14ac:dyDescent="0.3">
      <c r="A113" s="1">
        <v>44293</v>
      </c>
      <c r="B113" s="1"/>
      <c r="C113" t="s">
        <v>2</v>
      </c>
      <c r="D113">
        <v>126276</v>
      </c>
      <c r="E113">
        <f t="shared" si="6"/>
        <v>126276</v>
      </c>
      <c r="F113">
        <f t="shared" si="7"/>
        <v>0</v>
      </c>
      <c r="G113">
        <f t="shared" si="8"/>
        <v>0</v>
      </c>
    </row>
    <row r="114" spans="1:7" hidden="1" x14ac:dyDescent="0.3">
      <c r="A114" s="1">
        <v>44293</v>
      </c>
      <c r="B114" s="1"/>
      <c r="C114" t="s">
        <v>0</v>
      </c>
      <c r="D114">
        <v>59137</v>
      </c>
      <c r="E114">
        <f t="shared" si="6"/>
        <v>0</v>
      </c>
      <c r="F114">
        <f t="shared" si="7"/>
        <v>59137</v>
      </c>
      <c r="G114">
        <f t="shared" si="8"/>
        <v>0</v>
      </c>
    </row>
    <row r="115" spans="1:7" x14ac:dyDescent="0.3">
      <c r="A115" s="1">
        <v>44293</v>
      </c>
      <c r="B115" s="1"/>
      <c r="C115" t="s">
        <v>1</v>
      </c>
      <c r="D115">
        <v>684</v>
      </c>
      <c r="E115">
        <f t="shared" si="6"/>
        <v>0</v>
      </c>
      <c r="F115">
        <f t="shared" si="7"/>
        <v>0</v>
      </c>
      <c r="G115">
        <f t="shared" si="8"/>
        <v>684</v>
      </c>
    </row>
    <row r="116" spans="1:7" hidden="1" x14ac:dyDescent="0.3">
      <c r="A116" s="1">
        <v>44294</v>
      </c>
      <c r="B116" s="1"/>
      <c r="C116" t="s">
        <v>2</v>
      </c>
      <c r="D116">
        <v>131878</v>
      </c>
      <c r="E116">
        <f t="shared" si="6"/>
        <v>131878</v>
      </c>
      <c r="F116">
        <f t="shared" si="7"/>
        <v>0</v>
      </c>
      <c r="G116">
        <f t="shared" si="8"/>
        <v>0</v>
      </c>
    </row>
    <row r="117" spans="1:7" hidden="1" x14ac:dyDescent="0.3">
      <c r="A117" s="1">
        <v>44294</v>
      </c>
      <c r="B117" s="1"/>
      <c r="C117" t="s">
        <v>0</v>
      </c>
      <c r="D117">
        <v>61829</v>
      </c>
      <c r="E117">
        <f t="shared" si="6"/>
        <v>0</v>
      </c>
      <c r="F117">
        <f t="shared" si="7"/>
        <v>61829</v>
      </c>
      <c r="G117">
        <f t="shared" si="8"/>
        <v>0</v>
      </c>
    </row>
    <row r="118" spans="1:7" x14ac:dyDescent="0.3">
      <c r="A118" s="1">
        <v>44294</v>
      </c>
      <c r="B118" s="1"/>
      <c r="C118" t="s">
        <v>1</v>
      </c>
      <c r="D118">
        <v>802</v>
      </c>
      <c r="E118">
        <f t="shared" si="6"/>
        <v>0</v>
      </c>
      <c r="F118">
        <f t="shared" si="7"/>
        <v>0</v>
      </c>
      <c r="G118">
        <f t="shared" si="8"/>
        <v>802</v>
      </c>
    </row>
    <row r="119" spans="1:7" hidden="1" x14ac:dyDescent="0.3">
      <c r="A119" s="1">
        <v>44295</v>
      </c>
      <c r="B119" s="1"/>
      <c r="C119" t="s">
        <v>2</v>
      </c>
      <c r="D119">
        <v>144945</v>
      </c>
      <c r="E119">
        <f t="shared" si="6"/>
        <v>144945</v>
      </c>
      <c r="F119">
        <f t="shared" si="7"/>
        <v>0</v>
      </c>
      <c r="G119">
        <f t="shared" si="8"/>
        <v>0</v>
      </c>
    </row>
    <row r="120" spans="1:7" hidden="1" x14ac:dyDescent="0.3">
      <c r="A120" s="1">
        <v>44295</v>
      </c>
      <c r="B120" s="1"/>
      <c r="C120" t="s">
        <v>0</v>
      </c>
      <c r="D120">
        <v>77263</v>
      </c>
      <c r="E120">
        <f t="shared" si="6"/>
        <v>0</v>
      </c>
      <c r="F120">
        <f t="shared" si="7"/>
        <v>77263</v>
      </c>
      <c r="G120">
        <f t="shared" si="8"/>
        <v>0</v>
      </c>
    </row>
    <row r="121" spans="1:7" x14ac:dyDescent="0.3">
      <c r="A121" s="1">
        <v>44295</v>
      </c>
      <c r="B121" s="1"/>
      <c r="C121" t="s">
        <v>1</v>
      </c>
      <c r="D121">
        <v>773</v>
      </c>
      <c r="E121">
        <f t="shared" si="6"/>
        <v>0</v>
      </c>
      <c r="F121">
        <f t="shared" si="7"/>
        <v>0</v>
      </c>
      <c r="G121">
        <f t="shared" si="8"/>
        <v>773</v>
      </c>
    </row>
    <row r="122" spans="1:7" hidden="1" x14ac:dyDescent="0.3">
      <c r="A122" s="1">
        <v>44296</v>
      </c>
      <c r="B122" s="1"/>
      <c r="C122" t="s">
        <v>2</v>
      </c>
      <c r="D122">
        <v>152565</v>
      </c>
      <c r="E122">
        <f t="shared" si="6"/>
        <v>152565</v>
      </c>
      <c r="F122">
        <f t="shared" si="7"/>
        <v>0</v>
      </c>
      <c r="G122">
        <f t="shared" si="8"/>
        <v>0</v>
      </c>
    </row>
    <row r="123" spans="1:7" hidden="1" x14ac:dyDescent="0.3">
      <c r="A123" s="1">
        <v>44296</v>
      </c>
      <c r="B123" s="1"/>
      <c r="C123" t="s">
        <v>0</v>
      </c>
      <c r="D123">
        <v>90328</v>
      </c>
      <c r="E123">
        <f t="shared" si="6"/>
        <v>0</v>
      </c>
      <c r="F123">
        <f t="shared" si="7"/>
        <v>90328</v>
      </c>
      <c r="G123">
        <f t="shared" si="8"/>
        <v>0</v>
      </c>
    </row>
    <row r="124" spans="1:7" x14ac:dyDescent="0.3">
      <c r="A124" s="1">
        <v>44296</v>
      </c>
      <c r="B124" s="1"/>
      <c r="C124" t="s">
        <v>1</v>
      </c>
      <c r="D124">
        <v>838</v>
      </c>
      <c r="E124">
        <f t="shared" si="6"/>
        <v>0</v>
      </c>
      <c r="F124">
        <f t="shared" si="7"/>
        <v>0</v>
      </c>
      <c r="G124">
        <f t="shared" si="8"/>
        <v>838</v>
      </c>
    </row>
    <row r="125" spans="1:7" hidden="1" x14ac:dyDescent="0.3">
      <c r="A125" s="1">
        <v>44297</v>
      </c>
      <c r="B125" s="1"/>
      <c r="C125" t="s">
        <v>2</v>
      </c>
      <c r="D125">
        <v>169914</v>
      </c>
      <c r="E125">
        <f t="shared" si="6"/>
        <v>169914</v>
      </c>
      <c r="F125">
        <f t="shared" si="7"/>
        <v>0</v>
      </c>
      <c r="G125">
        <f t="shared" si="8"/>
        <v>0</v>
      </c>
    </row>
    <row r="126" spans="1:7" hidden="1" x14ac:dyDescent="0.3">
      <c r="A126" s="1">
        <v>44297</v>
      </c>
      <c r="B126" s="1"/>
      <c r="C126" t="s">
        <v>0</v>
      </c>
      <c r="D126">
        <v>75380</v>
      </c>
      <c r="E126">
        <f t="shared" si="6"/>
        <v>0</v>
      </c>
      <c r="F126">
        <f t="shared" si="7"/>
        <v>75380</v>
      </c>
      <c r="G126">
        <f t="shared" si="8"/>
        <v>0</v>
      </c>
    </row>
    <row r="127" spans="1:7" x14ac:dyDescent="0.3">
      <c r="A127" s="1">
        <v>44297</v>
      </c>
      <c r="B127" s="1"/>
      <c r="C127" t="s">
        <v>1</v>
      </c>
      <c r="D127">
        <v>904</v>
      </c>
      <c r="E127">
        <f t="shared" si="6"/>
        <v>0</v>
      </c>
      <c r="F127">
        <f t="shared" si="7"/>
        <v>0</v>
      </c>
      <c r="G127">
        <f t="shared" si="8"/>
        <v>904</v>
      </c>
    </row>
    <row r="128" spans="1:7" hidden="1" x14ac:dyDescent="0.3">
      <c r="A128" s="1">
        <v>44298</v>
      </c>
      <c r="B128" s="1"/>
      <c r="C128" t="s">
        <v>2</v>
      </c>
      <c r="D128">
        <v>160838</v>
      </c>
      <c r="E128">
        <f t="shared" si="6"/>
        <v>160838</v>
      </c>
      <c r="F128">
        <f t="shared" si="7"/>
        <v>0</v>
      </c>
      <c r="G128">
        <f t="shared" si="8"/>
        <v>0</v>
      </c>
    </row>
    <row r="129" spans="1:7" hidden="1" x14ac:dyDescent="0.3">
      <c r="A129" s="1">
        <v>44298</v>
      </c>
      <c r="B129" s="1"/>
      <c r="C129" t="s">
        <v>0</v>
      </c>
      <c r="D129">
        <v>96746</v>
      </c>
      <c r="E129">
        <f t="shared" si="6"/>
        <v>0</v>
      </c>
      <c r="F129">
        <f t="shared" si="7"/>
        <v>96746</v>
      </c>
      <c r="G129">
        <f t="shared" si="8"/>
        <v>0</v>
      </c>
    </row>
    <row r="130" spans="1:7" x14ac:dyDescent="0.3">
      <c r="A130" s="1">
        <v>44298</v>
      </c>
      <c r="B130" s="1"/>
      <c r="C130" t="s">
        <v>1</v>
      </c>
      <c r="D130">
        <v>880</v>
      </c>
      <c r="E130">
        <f t="shared" si="6"/>
        <v>0</v>
      </c>
      <c r="F130">
        <f t="shared" si="7"/>
        <v>0</v>
      </c>
      <c r="G130">
        <f t="shared" si="8"/>
        <v>880</v>
      </c>
    </row>
    <row r="131" spans="1:7" hidden="1" x14ac:dyDescent="0.3">
      <c r="A131" s="1">
        <v>44299</v>
      </c>
      <c r="B131" s="1"/>
      <c r="C131" t="s">
        <v>2</v>
      </c>
      <c r="D131">
        <v>185297</v>
      </c>
      <c r="E131">
        <f t="shared" si="6"/>
        <v>185297</v>
      </c>
      <c r="F131">
        <f t="shared" si="7"/>
        <v>0</v>
      </c>
      <c r="G131">
        <f t="shared" si="8"/>
        <v>0</v>
      </c>
    </row>
    <row r="132" spans="1:7" hidden="1" x14ac:dyDescent="0.3">
      <c r="A132" s="1">
        <v>44299</v>
      </c>
      <c r="B132" s="1"/>
      <c r="C132" t="s">
        <v>0</v>
      </c>
      <c r="D132">
        <v>82271</v>
      </c>
      <c r="E132">
        <f t="shared" si="6"/>
        <v>0</v>
      </c>
      <c r="F132">
        <f t="shared" si="7"/>
        <v>82271</v>
      </c>
      <c r="G132">
        <f t="shared" si="8"/>
        <v>0</v>
      </c>
    </row>
    <row r="133" spans="1:7" x14ac:dyDescent="0.3">
      <c r="A133" s="1">
        <v>44299</v>
      </c>
      <c r="B133" s="1"/>
      <c r="C133" t="s">
        <v>1</v>
      </c>
      <c r="D133">
        <v>1026</v>
      </c>
      <c r="E133">
        <f t="shared" si="6"/>
        <v>0</v>
      </c>
      <c r="F133">
        <f t="shared" si="7"/>
        <v>0</v>
      </c>
      <c r="G133">
        <f t="shared" si="8"/>
        <v>1026</v>
      </c>
    </row>
    <row r="134" spans="1:7" hidden="1" x14ac:dyDescent="0.3">
      <c r="A134" s="1">
        <v>44300</v>
      </c>
      <c r="B134" s="1"/>
      <c r="C134" t="s">
        <v>2</v>
      </c>
      <c r="D134">
        <v>199584</v>
      </c>
      <c r="E134">
        <f t="shared" si="6"/>
        <v>199584</v>
      </c>
      <c r="F134">
        <f t="shared" si="7"/>
        <v>0</v>
      </c>
      <c r="G134">
        <f t="shared" si="8"/>
        <v>0</v>
      </c>
    </row>
    <row r="135" spans="1:7" hidden="1" x14ac:dyDescent="0.3">
      <c r="A135" s="1">
        <v>44300</v>
      </c>
      <c r="B135" s="1"/>
      <c r="C135" t="s">
        <v>0</v>
      </c>
      <c r="D135">
        <v>93425</v>
      </c>
      <c r="E135">
        <f t="shared" si="6"/>
        <v>0</v>
      </c>
      <c r="F135">
        <f t="shared" si="7"/>
        <v>93425</v>
      </c>
      <c r="G135">
        <f t="shared" si="8"/>
        <v>0</v>
      </c>
    </row>
    <row r="136" spans="1:7" x14ac:dyDescent="0.3">
      <c r="A136" s="1">
        <v>44300</v>
      </c>
      <c r="B136" s="1"/>
      <c r="C136" t="s">
        <v>1</v>
      </c>
      <c r="D136">
        <v>1038</v>
      </c>
      <c r="E136">
        <f t="shared" si="6"/>
        <v>0</v>
      </c>
      <c r="F136">
        <f t="shared" si="7"/>
        <v>0</v>
      </c>
      <c r="G136">
        <f t="shared" si="8"/>
        <v>1038</v>
      </c>
    </row>
    <row r="137" spans="1:7" hidden="1" x14ac:dyDescent="0.3">
      <c r="A137" s="1">
        <v>44301</v>
      </c>
      <c r="B137" s="1"/>
      <c r="C137" t="s">
        <v>2</v>
      </c>
      <c r="D137">
        <v>216828</v>
      </c>
      <c r="E137">
        <f t="shared" ref="E137:E200" si="9">IF(C137="Confirmed",D137,0)</f>
        <v>216828</v>
      </c>
      <c r="F137">
        <f t="shared" ref="F137:F200" si="10">IF(C137="Recovered",D137,0)</f>
        <v>0</v>
      </c>
      <c r="G137">
        <f t="shared" ref="G137:G200" si="11">IF(C137="Deceased",D137,0)</f>
        <v>0</v>
      </c>
    </row>
    <row r="138" spans="1:7" hidden="1" x14ac:dyDescent="0.3">
      <c r="A138" s="1">
        <v>44301</v>
      </c>
      <c r="B138" s="1"/>
      <c r="C138" t="s">
        <v>0</v>
      </c>
      <c r="D138">
        <v>117897</v>
      </c>
      <c r="E138">
        <f t="shared" si="9"/>
        <v>0</v>
      </c>
      <c r="F138">
        <f t="shared" si="10"/>
        <v>117897</v>
      </c>
      <c r="G138">
        <f t="shared" si="11"/>
        <v>0</v>
      </c>
    </row>
    <row r="139" spans="1:7" x14ac:dyDescent="0.3">
      <c r="A139" s="1">
        <v>44301</v>
      </c>
      <c r="B139" s="1"/>
      <c r="C139" t="s">
        <v>1</v>
      </c>
      <c r="D139">
        <v>1184</v>
      </c>
      <c r="E139">
        <f t="shared" si="9"/>
        <v>0</v>
      </c>
      <c r="F139">
        <f t="shared" si="10"/>
        <v>0</v>
      </c>
      <c r="G139">
        <f t="shared" si="11"/>
        <v>1184</v>
      </c>
    </row>
    <row r="140" spans="1:7" hidden="1" x14ac:dyDescent="0.3">
      <c r="A140" s="1">
        <v>44302</v>
      </c>
      <c r="B140" s="1"/>
      <c r="C140" t="s">
        <v>2</v>
      </c>
      <c r="D140">
        <v>234002</v>
      </c>
      <c r="E140">
        <f t="shared" si="9"/>
        <v>234002</v>
      </c>
      <c r="F140">
        <f t="shared" si="10"/>
        <v>0</v>
      </c>
      <c r="G140">
        <f t="shared" si="11"/>
        <v>0</v>
      </c>
    </row>
    <row r="141" spans="1:7" hidden="1" x14ac:dyDescent="0.3">
      <c r="A141" s="1">
        <v>44302</v>
      </c>
      <c r="B141" s="1"/>
      <c r="C141" t="s">
        <v>0</v>
      </c>
      <c r="D141">
        <v>122886</v>
      </c>
      <c r="E141">
        <f t="shared" si="9"/>
        <v>0</v>
      </c>
      <c r="F141">
        <f t="shared" si="10"/>
        <v>122886</v>
      </c>
      <c r="G141">
        <f t="shared" si="11"/>
        <v>0</v>
      </c>
    </row>
    <row r="142" spans="1:7" x14ac:dyDescent="0.3">
      <c r="A142" s="1">
        <v>44302</v>
      </c>
      <c r="B142" s="1"/>
      <c r="C142" t="s">
        <v>1</v>
      </c>
      <c r="D142">
        <v>1338</v>
      </c>
      <c r="E142">
        <f t="shared" si="9"/>
        <v>0</v>
      </c>
      <c r="F142">
        <f t="shared" si="10"/>
        <v>0</v>
      </c>
      <c r="G142">
        <f t="shared" si="11"/>
        <v>1338</v>
      </c>
    </row>
    <row r="143" spans="1:7" hidden="1" x14ac:dyDescent="0.3">
      <c r="A143" s="1">
        <v>44303</v>
      </c>
      <c r="B143" s="1"/>
      <c r="C143" t="s">
        <v>2</v>
      </c>
      <c r="D143">
        <v>260895</v>
      </c>
      <c r="E143">
        <f t="shared" si="9"/>
        <v>260895</v>
      </c>
      <c r="F143">
        <f t="shared" si="10"/>
        <v>0</v>
      </c>
      <c r="G143">
        <f t="shared" si="11"/>
        <v>0</v>
      </c>
    </row>
    <row r="144" spans="1:7" hidden="1" x14ac:dyDescent="0.3">
      <c r="A144" s="1">
        <v>44303</v>
      </c>
      <c r="B144" s="1"/>
      <c r="C144" t="s">
        <v>0</v>
      </c>
      <c r="D144">
        <v>138209</v>
      </c>
      <c r="E144">
        <f t="shared" si="9"/>
        <v>0</v>
      </c>
      <c r="F144">
        <f t="shared" si="10"/>
        <v>138209</v>
      </c>
      <c r="G144">
        <f t="shared" si="11"/>
        <v>0</v>
      </c>
    </row>
    <row r="145" spans="1:7" x14ac:dyDescent="0.3">
      <c r="A145" s="1">
        <v>44303</v>
      </c>
      <c r="B145" s="1"/>
      <c r="C145" t="s">
        <v>1</v>
      </c>
      <c r="D145">
        <v>1498</v>
      </c>
      <c r="E145">
        <f t="shared" si="9"/>
        <v>0</v>
      </c>
      <c r="F145">
        <f t="shared" si="10"/>
        <v>0</v>
      </c>
      <c r="G145">
        <f t="shared" si="11"/>
        <v>1498</v>
      </c>
    </row>
    <row r="146" spans="1:7" hidden="1" x14ac:dyDescent="0.3">
      <c r="A146" s="1">
        <v>44304</v>
      </c>
      <c r="B146" s="1"/>
      <c r="C146" t="s">
        <v>2</v>
      </c>
      <c r="D146">
        <v>275063</v>
      </c>
      <c r="E146">
        <f t="shared" si="9"/>
        <v>275063</v>
      </c>
      <c r="F146">
        <f t="shared" si="10"/>
        <v>0</v>
      </c>
      <c r="G146">
        <f t="shared" si="11"/>
        <v>0</v>
      </c>
    </row>
    <row r="147" spans="1:7" hidden="1" x14ac:dyDescent="0.3">
      <c r="A147" s="1">
        <v>44304</v>
      </c>
      <c r="B147" s="1"/>
      <c r="C147" t="s">
        <v>0</v>
      </c>
      <c r="D147">
        <v>143839</v>
      </c>
      <c r="E147">
        <f t="shared" si="9"/>
        <v>0</v>
      </c>
      <c r="F147">
        <f t="shared" si="10"/>
        <v>143839</v>
      </c>
      <c r="G147">
        <f t="shared" si="11"/>
        <v>0</v>
      </c>
    </row>
    <row r="148" spans="1:7" x14ac:dyDescent="0.3">
      <c r="A148" s="1">
        <v>44304</v>
      </c>
      <c r="B148" s="1"/>
      <c r="C148" t="s">
        <v>1</v>
      </c>
      <c r="D148">
        <v>1620</v>
      </c>
      <c r="E148">
        <f t="shared" si="9"/>
        <v>0</v>
      </c>
      <c r="F148">
        <f t="shared" si="10"/>
        <v>0</v>
      </c>
      <c r="G148">
        <f t="shared" si="11"/>
        <v>1620</v>
      </c>
    </row>
    <row r="149" spans="1:7" hidden="1" x14ac:dyDescent="0.3">
      <c r="A149" s="1">
        <v>44305</v>
      </c>
      <c r="B149" s="1"/>
      <c r="C149" t="s">
        <v>2</v>
      </c>
      <c r="D149">
        <v>257003</v>
      </c>
      <c r="E149">
        <f t="shared" si="9"/>
        <v>257003</v>
      </c>
      <c r="F149">
        <f t="shared" si="10"/>
        <v>0</v>
      </c>
      <c r="G149">
        <f t="shared" si="11"/>
        <v>0</v>
      </c>
    </row>
    <row r="150" spans="1:7" hidden="1" x14ac:dyDescent="0.3">
      <c r="A150" s="1">
        <v>44305</v>
      </c>
      <c r="B150" s="1"/>
      <c r="C150" t="s">
        <v>0</v>
      </c>
      <c r="D150">
        <v>154357</v>
      </c>
      <c r="E150">
        <f t="shared" si="9"/>
        <v>0</v>
      </c>
      <c r="F150">
        <f t="shared" si="10"/>
        <v>154357</v>
      </c>
      <c r="G150">
        <f t="shared" si="11"/>
        <v>0</v>
      </c>
    </row>
    <row r="151" spans="1:7" x14ac:dyDescent="0.3">
      <c r="A151" s="1">
        <v>44305</v>
      </c>
      <c r="B151" s="1"/>
      <c r="C151" t="s">
        <v>1</v>
      </c>
      <c r="D151">
        <v>1757</v>
      </c>
      <c r="E151">
        <f t="shared" si="9"/>
        <v>0</v>
      </c>
      <c r="F151">
        <f t="shared" si="10"/>
        <v>0</v>
      </c>
      <c r="G151">
        <f t="shared" si="11"/>
        <v>1757</v>
      </c>
    </row>
    <row r="152" spans="1:7" hidden="1" x14ac:dyDescent="0.3">
      <c r="A152" s="1">
        <v>44306</v>
      </c>
      <c r="B152" s="1"/>
      <c r="C152" t="s">
        <v>2</v>
      </c>
      <c r="D152">
        <v>294365</v>
      </c>
      <c r="E152">
        <f t="shared" si="9"/>
        <v>294365</v>
      </c>
      <c r="F152">
        <f t="shared" si="10"/>
        <v>0</v>
      </c>
      <c r="G152">
        <f t="shared" si="11"/>
        <v>0</v>
      </c>
    </row>
    <row r="153" spans="1:7" hidden="1" x14ac:dyDescent="0.3">
      <c r="A153" s="1">
        <v>44306</v>
      </c>
      <c r="B153" s="1"/>
      <c r="C153" t="s">
        <v>0</v>
      </c>
      <c r="D153">
        <v>166656</v>
      </c>
      <c r="E153">
        <f t="shared" si="9"/>
        <v>0</v>
      </c>
      <c r="F153">
        <f t="shared" si="10"/>
        <v>166656</v>
      </c>
      <c r="G153">
        <f t="shared" si="11"/>
        <v>0</v>
      </c>
    </row>
    <row r="154" spans="1:7" x14ac:dyDescent="0.3">
      <c r="A154" s="1">
        <v>44306</v>
      </c>
      <c r="B154" s="1"/>
      <c r="C154" t="s">
        <v>1</v>
      </c>
      <c r="D154">
        <v>2021</v>
      </c>
      <c r="E154">
        <f t="shared" si="9"/>
        <v>0</v>
      </c>
      <c r="F154">
        <f t="shared" si="10"/>
        <v>0</v>
      </c>
      <c r="G154">
        <f t="shared" si="11"/>
        <v>2021</v>
      </c>
    </row>
    <row r="155" spans="1:7" hidden="1" x14ac:dyDescent="0.3">
      <c r="A155" s="1">
        <v>44307</v>
      </c>
      <c r="B155" s="1"/>
      <c r="C155" t="s">
        <v>2</v>
      </c>
      <c r="D155">
        <v>315752</v>
      </c>
      <c r="E155">
        <f t="shared" si="9"/>
        <v>315752</v>
      </c>
      <c r="F155">
        <f t="shared" si="10"/>
        <v>0</v>
      </c>
      <c r="G155">
        <f t="shared" si="11"/>
        <v>0</v>
      </c>
    </row>
    <row r="156" spans="1:7" hidden="1" x14ac:dyDescent="0.3">
      <c r="A156" s="1">
        <v>44307</v>
      </c>
      <c r="B156" s="1"/>
      <c r="C156" t="s">
        <v>0</v>
      </c>
      <c r="D156">
        <v>179434</v>
      </c>
      <c r="E156">
        <f t="shared" si="9"/>
        <v>0</v>
      </c>
      <c r="F156">
        <f t="shared" si="10"/>
        <v>179434</v>
      </c>
      <c r="G156">
        <f t="shared" si="11"/>
        <v>0</v>
      </c>
    </row>
    <row r="157" spans="1:7" x14ac:dyDescent="0.3">
      <c r="A157" s="1">
        <v>44307</v>
      </c>
      <c r="B157" s="1"/>
      <c r="C157" t="s">
        <v>1</v>
      </c>
      <c r="D157">
        <v>2101</v>
      </c>
      <c r="E157">
        <f t="shared" si="9"/>
        <v>0</v>
      </c>
      <c r="F157">
        <f t="shared" si="10"/>
        <v>0</v>
      </c>
      <c r="G157">
        <f t="shared" si="11"/>
        <v>2101</v>
      </c>
    </row>
    <row r="158" spans="1:7" hidden="1" x14ac:dyDescent="0.3">
      <c r="A158" s="1">
        <v>44308</v>
      </c>
      <c r="B158" s="1"/>
      <c r="C158" t="s">
        <v>2</v>
      </c>
      <c r="D158">
        <v>332531</v>
      </c>
      <c r="E158">
        <f t="shared" si="9"/>
        <v>332531</v>
      </c>
      <c r="F158">
        <f t="shared" si="10"/>
        <v>0</v>
      </c>
      <c r="G158">
        <f t="shared" si="11"/>
        <v>0</v>
      </c>
    </row>
    <row r="159" spans="1:7" hidden="1" x14ac:dyDescent="0.3">
      <c r="A159" s="1">
        <v>44308</v>
      </c>
      <c r="B159" s="1"/>
      <c r="C159" t="s">
        <v>0</v>
      </c>
      <c r="D159">
        <v>192317</v>
      </c>
      <c r="E159">
        <f t="shared" si="9"/>
        <v>0</v>
      </c>
      <c r="F159">
        <f t="shared" si="10"/>
        <v>192317</v>
      </c>
      <c r="G159">
        <f t="shared" si="11"/>
        <v>0</v>
      </c>
    </row>
    <row r="160" spans="1:7" x14ac:dyDescent="0.3">
      <c r="A160" s="1">
        <v>44308</v>
      </c>
      <c r="B160" s="1"/>
      <c r="C160" t="s">
        <v>1</v>
      </c>
      <c r="D160">
        <v>2257</v>
      </c>
      <c r="E160">
        <f t="shared" si="9"/>
        <v>0</v>
      </c>
      <c r="F160">
        <f t="shared" si="10"/>
        <v>0</v>
      </c>
      <c r="G160">
        <f t="shared" si="11"/>
        <v>2257</v>
      </c>
    </row>
    <row r="161" spans="1:7" hidden="1" x14ac:dyDescent="0.3">
      <c r="A161" s="1">
        <v>44309</v>
      </c>
      <c r="B161" s="1"/>
      <c r="C161" t="s">
        <v>2</v>
      </c>
      <c r="D161">
        <v>345296</v>
      </c>
      <c r="E161">
        <f t="shared" si="9"/>
        <v>345296</v>
      </c>
      <c r="F161">
        <f t="shared" si="10"/>
        <v>0</v>
      </c>
      <c r="G161">
        <f t="shared" si="11"/>
        <v>0</v>
      </c>
    </row>
    <row r="162" spans="1:7" hidden="1" x14ac:dyDescent="0.3">
      <c r="A162" s="1">
        <v>44309</v>
      </c>
      <c r="B162" s="1"/>
      <c r="C162" t="s">
        <v>0</v>
      </c>
      <c r="D162">
        <v>220545</v>
      </c>
      <c r="E162">
        <f t="shared" si="9"/>
        <v>0</v>
      </c>
      <c r="F162">
        <f t="shared" si="10"/>
        <v>220545</v>
      </c>
      <c r="G162">
        <f t="shared" si="11"/>
        <v>0</v>
      </c>
    </row>
    <row r="163" spans="1:7" x14ac:dyDescent="0.3">
      <c r="A163" s="1">
        <v>44309</v>
      </c>
      <c r="B163" s="1"/>
      <c r="C163" t="s">
        <v>1</v>
      </c>
      <c r="D163">
        <v>2620</v>
      </c>
      <c r="E163">
        <f t="shared" si="9"/>
        <v>0</v>
      </c>
      <c r="F163">
        <f t="shared" si="10"/>
        <v>0</v>
      </c>
      <c r="G163">
        <f t="shared" si="11"/>
        <v>2620</v>
      </c>
    </row>
    <row r="164" spans="1:7" hidden="1" x14ac:dyDescent="0.3">
      <c r="A164" s="1">
        <v>44310</v>
      </c>
      <c r="B164" s="1"/>
      <c r="C164" t="s">
        <v>2</v>
      </c>
      <c r="D164">
        <v>348996</v>
      </c>
      <c r="E164">
        <f t="shared" si="9"/>
        <v>348996</v>
      </c>
      <c r="F164">
        <f t="shared" si="10"/>
        <v>0</v>
      </c>
      <c r="G164">
        <f t="shared" si="11"/>
        <v>0</v>
      </c>
    </row>
    <row r="165" spans="1:7" hidden="1" x14ac:dyDescent="0.3">
      <c r="A165" s="1">
        <v>44310</v>
      </c>
      <c r="B165" s="1"/>
      <c r="C165" t="s">
        <v>0</v>
      </c>
      <c r="D165">
        <v>215809</v>
      </c>
      <c r="E165">
        <f t="shared" si="9"/>
        <v>0</v>
      </c>
      <c r="F165">
        <f t="shared" si="10"/>
        <v>215809</v>
      </c>
      <c r="G165">
        <f t="shared" si="11"/>
        <v>0</v>
      </c>
    </row>
    <row r="166" spans="1:7" x14ac:dyDescent="0.3">
      <c r="A166" s="1">
        <v>44310</v>
      </c>
      <c r="B166" s="1"/>
      <c r="C166" t="s">
        <v>1</v>
      </c>
      <c r="D166">
        <v>2761</v>
      </c>
      <c r="E166">
        <f t="shared" si="9"/>
        <v>0</v>
      </c>
      <c r="F166">
        <f t="shared" si="10"/>
        <v>0</v>
      </c>
      <c r="G166">
        <f t="shared" si="11"/>
        <v>2761</v>
      </c>
    </row>
    <row r="167" spans="1:7" hidden="1" x14ac:dyDescent="0.3">
      <c r="A167" s="1">
        <v>44311</v>
      </c>
      <c r="B167" s="1"/>
      <c r="C167" t="s">
        <v>2</v>
      </c>
      <c r="D167">
        <v>354658</v>
      </c>
      <c r="E167">
        <f t="shared" si="9"/>
        <v>354658</v>
      </c>
      <c r="F167">
        <f t="shared" si="10"/>
        <v>0</v>
      </c>
      <c r="G167">
        <f t="shared" si="11"/>
        <v>0</v>
      </c>
    </row>
    <row r="168" spans="1:7" hidden="1" x14ac:dyDescent="0.3">
      <c r="A168" s="1">
        <v>44311</v>
      </c>
      <c r="B168" s="1"/>
      <c r="C168" t="s">
        <v>0</v>
      </c>
      <c r="D168">
        <v>218626</v>
      </c>
      <c r="E168">
        <f t="shared" si="9"/>
        <v>0</v>
      </c>
      <c r="F168">
        <f t="shared" si="10"/>
        <v>218626</v>
      </c>
      <c r="G168">
        <f t="shared" si="11"/>
        <v>0</v>
      </c>
    </row>
    <row r="169" spans="1:7" x14ac:dyDescent="0.3">
      <c r="A169" s="1">
        <v>44311</v>
      </c>
      <c r="B169" s="1"/>
      <c r="C169" t="s">
        <v>1</v>
      </c>
      <c r="D169">
        <v>2808</v>
      </c>
      <c r="E169">
        <f t="shared" si="9"/>
        <v>0</v>
      </c>
      <c r="F169">
        <f t="shared" si="10"/>
        <v>0</v>
      </c>
      <c r="G169">
        <f t="shared" si="11"/>
        <v>2808</v>
      </c>
    </row>
    <row r="170" spans="1:7" hidden="1" x14ac:dyDescent="0.3">
      <c r="A170" s="1">
        <v>44312</v>
      </c>
      <c r="B170" s="1"/>
      <c r="C170" t="s">
        <v>2</v>
      </c>
      <c r="D170">
        <v>319471</v>
      </c>
      <c r="E170">
        <f t="shared" si="9"/>
        <v>319471</v>
      </c>
      <c r="F170">
        <f t="shared" si="10"/>
        <v>0</v>
      </c>
      <c r="G170">
        <f t="shared" si="11"/>
        <v>0</v>
      </c>
    </row>
    <row r="171" spans="1:7" hidden="1" x14ac:dyDescent="0.3">
      <c r="A171" s="1">
        <v>44312</v>
      </c>
      <c r="B171" s="1"/>
      <c r="C171" t="s">
        <v>0</v>
      </c>
      <c r="D171">
        <v>249009</v>
      </c>
      <c r="E171">
        <f t="shared" si="9"/>
        <v>0</v>
      </c>
      <c r="F171">
        <f t="shared" si="10"/>
        <v>249009</v>
      </c>
      <c r="G171">
        <f t="shared" si="11"/>
        <v>0</v>
      </c>
    </row>
    <row r="172" spans="1:7" x14ac:dyDescent="0.3">
      <c r="A172" s="1">
        <v>44312</v>
      </c>
      <c r="B172" s="1"/>
      <c r="C172" t="s">
        <v>1</v>
      </c>
      <c r="D172">
        <v>2762</v>
      </c>
      <c r="E172">
        <f t="shared" si="9"/>
        <v>0</v>
      </c>
      <c r="F172">
        <f t="shared" si="10"/>
        <v>0</v>
      </c>
      <c r="G172">
        <f t="shared" si="11"/>
        <v>2762</v>
      </c>
    </row>
    <row r="173" spans="1:7" hidden="1" x14ac:dyDescent="0.3">
      <c r="A173" s="1">
        <v>44313</v>
      </c>
      <c r="B173" s="1"/>
      <c r="C173" t="s">
        <v>2</v>
      </c>
      <c r="D173">
        <v>362913</v>
      </c>
      <c r="E173">
        <f t="shared" si="9"/>
        <v>362913</v>
      </c>
      <c r="F173">
        <f t="shared" si="10"/>
        <v>0</v>
      </c>
      <c r="G173">
        <f t="shared" si="11"/>
        <v>0</v>
      </c>
    </row>
    <row r="174" spans="1:7" hidden="1" x14ac:dyDescent="0.3">
      <c r="A174" s="1">
        <v>44313</v>
      </c>
      <c r="B174" s="1"/>
      <c r="C174" t="s">
        <v>0</v>
      </c>
      <c r="D174">
        <v>262349</v>
      </c>
      <c r="E174">
        <f t="shared" si="9"/>
        <v>0</v>
      </c>
      <c r="F174">
        <f t="shared" si="10"/>
        <v>262349</v>
      </c>
      <c r="G174">
        <f t="shared" si="11"/>
        <v>0</v>
      </c>
    </row>
    <row r="175" spans="1:7" x14ac:dyDescent="0.3">
      <c r="A175" s="1">
        <v>44313</v>
      </c>
      <c r="B175" s="1"/>
      <c r="C175" t="s">
        <v>1</v>
      </c>
      <c r="D175">
        <v>3286</v>
      </c>
      <c r="E175">
        <f t="shared" si="9"/>
        <v>0</v>
      </c>
      <c r="F175">
        <f t="shared" si="10"/>
        <v>0</v>
      </c>
      <c r="G175">
        <f t="shared" si="11"/>
        <v>3286</v>
      </c>
    </row>
    <row r="176" spans="1:7" hidden="1" x14ac:dyDescent="0.3">
      <c r="A176" s="1">
        <v>44314</v>
      </c>
      <c r="B176" s="1"/>
      <c r="C176" t="s">
        <v>2</v>
      </c>
      <c r="D176">
        <v>379404</v>
      </c>
      <c r="E176">
        <f t="shared" si="9"/>
        <v>379404</v>
      </c>
      <c r="F176">
        <f t="shared" si="10"/>
        <v>0</v>
      </c>
      <c r="G176">
        <f t="shared" si="11"/>
        <v>0</v>
      </c>
    </row>
    <row r="177" spans="1:7" hidden="1" x14ac:dyDescent="0.3">
      <c r="A177" s="1">
        <v>44314</v>
      </c>
      <c r="B177" s="1"/>
      <c r="C177" t="s">
        <v>0</v>
      </c>
      <c r="D177">
        <v>274171</v>
      </c>
      <c r="E177">
        <f t="shared" si="9"/>
        <v>0</v>
      </c>
      <c r="F177">
        <f t="shared" si="10"/>
        <v>274171</v>
      </c>
      <c r="G177">
        <f t="shared" si="11"/>
        <v>0</v>
      </c>
    </row>
    <row r="178" spans="1:7" x14ac:dyDescent="0.3">
      <c r="A178" s="1">
        <v>44314</v>
      </c>
      <c r="B178" s="1"/>
      <c r="C178" t="s">
        <v>1</v>
      </c>
      <c r="D178">
        <v>3646</v>
      </c>
      <c r="E178">
        <f t="shared" si="9"/>
        <v>0</v>
      </c>
      <c r="F178">
        <f t="shared" si="10"/>
        <v>0</v>
      </c>
      <c r="G178">
        <f t="shared" si="11"/>
        <v>3646</v>
      </c>
    </row>
    <row r="179" spans="1:7" hidden="1" x14ac:dyDescent="0.3">
      <c r="A179" s="1">
        <v>44315</v>
      </c>
      <c r="B179" s="1"/>
      <c r="C179" t="s">
        <v>2</v>
      </c>
      <c r="D179">
        <v>386773</v>
      </c>
      <c r="E179">
        <f t="shared" si="9"/>
        <v>386773</v>
      </c>
      <c r="F179">
        <f t="shared" si="10"/>
        <v>0</v>
      </c>
      <c r="G179">
        <f t="shared" si="11"/>
        <v>0</v>
      </c>
    </row>
    <row r="180" spans="1:7" hidden="1" x14ac:dyDescent="0.3">
      <c r="A180" s="1">
        <v>44315</v>
      </c>
      <c r="B180" s="1"/>
      <c r="C180" t="s">
        <v>0</v>
      </c>
      <c r="D180">
        <v>291727</v>
      </c>
      <c r="E180">
        <f t="shared" si="9"/>
        <v>0</v>
      </c>
      <c r="F180">
        <f t="shared" si="10"/>
        <v>291727</v>
      </c>
      <c r="G180">
        <f t="shared" si="11"/>
        <v>0</v>
      </c>
    </row>
    <row r="181" spans="1:7" x14ac:dyDescent="0.3">
      <c r="A181" s="1">
        <v>44315</v>
      </c>
      <c r="B181" s="1"/>
      <c r="C181" t="s">
        <v>1</v>
      </c>
      <c r="D181">
        <v>3502</v>
      </c>
      <c r="E181">
        <f t="shared" si="9"/>
        <v>0</v>
      </c>
      <c r="F181">
        <f t="shared" si="10"/>
        <v>0</v>
      </c>
      <c r="G181">
        <f t="shared" si="11"/>
        <v>3502</v>
      </c>
    </row>
    <row r="182" spans="1:7" hidden="1" x14ac:dyDescent="0.3">
      <c r="A182" s="1">
        <v>44316</v>
      </c>
      <c r="B182" s="1"/>
      <c r="C182" t="s">
        <v>2</v>
      </c>
      <c r="D182">
        <v>402014</v>
      </c>
      <c r="E182">
        <f t="shared" si="9"/>
        <v>402014</v>
      </c>
      <c r="F182">
        <f t="shared" si="10"/>
        <v>0</v>
      </c>
      <c r="G182">
        <f t="shared" si="11"/>
        <v>0</v>
      </c>
    </row>
    <row r="183" spans="1:7" hidden="1" x14ac:dyDescent="0.3">
      <c r="A183" s="1">
        <v>44316</v>
      </c>
      <c r="B183" s="1"/>
      <c r="C183" t="s">
        <v>0</v>
      </c>
      <c r="D183">
        <v>299198</v>
      </c>
      <c r="E183">
        <f t="shared" si="9"/>
        <v>0</v>
      </c>
      <c r="F183">
        <f t="shared" si="10"/>
        <v>299198</v>
      </c>
      <c r="G183">
        <f t="shared" si="11"/>
        <v>0</v>
      </c>
    </row>
    <row r="184" spans="1:7" x14ac:dyDescent="0.3">
      <c r="A184" s="1">
        <v>44316</v>
      </c>
      <c r="B184" s="1"/>
      <c r="C184" t="s">
        <v>1</v>
      </c>
      <c r="D184">
        <v>3525</v>
      </c>
      <c r="E184">
        <f t="shared" si="9"/>
        <v>0</v>
      </c>
      <c r="F184">
        <f t="shared" si="10"/>
        <v>0</v>
      </c>
      <c r="G184">
        <f t="shared" si="11"/>
        <v>3525</v>
      </c>
    </row>
    <row r="185" spans="1:7" hidden="1" x14ac:dyDescent="0.3">
      <c r="A185" s="1">
        <v>44317</v>
      </c>
      <c r="B185" s="1"/>
      <c r="C185" t="s">
        <v>2</v>
      </c>
      <c r="D185">
        <v>392576</v>
      </c>
      <c r="E185">
        <f t="shared" si="9"/>
        <v>392576</v>
      </c>
      <c r="F185">
        <f t="shared" si="10"/>
        <v>0</v>
      </c>
      <c r="G185">
        <f t="shared" si="11"/>
        <v>0</v>
      </c>
    </row>
    <row r="186" spans="1:7" hidden="1" x14ac:dyDescent="0.3">
      <c r="A186" s="1">
        <v>44317</v>
      </c>
      <c r="B186" s="1"/>
      <c r="C186" t="s">
        <v>0</v>
      </c>
      <c r="D186">
        <v>308688</v>
      </c>
      <c r="E186">
        <f t="shared" si="9"/>
        <v>0</v>
      </c>
      <c r="F186">
        <f t="shared" si="10"/>
        <v>308688</v>
      </c>
      <c r="G186">
        <f t="shared" si="11"/>
        <v>0</v>
      </c>
    </row>
    <row r="187" spans="1:7" x14ac:dyDescent="0.3">
      <c r="A187" s="1">
        <v>44317</v>
      </c>
      <c r="B187" s="1"/>
      <c r="C187" t="s">
        <v>1</v>
      </c>
      <c r="D187">
        <v>3685</v>
      </c>
      <c r="E187">
        <f t="shared" si="9"/>
        <v>0</v>
      </c>
      <c r="F187">
        <f t="shared" si="10"/>
        <v>0</v>
      </c>
      <c r="G187">
        <f t="shared" si="11"/>
        <v>3685</v>
      </c>
    </row>
    <row r="188" spans="1:7" hidden="1" x14ac:dyDescent="0.3">
      <c r="A188" s="1">
        <v>44318</v>
      </c>
      <c r="B188" s="1"/>
      <c r="C188" t="s">
        <v>2</v>
      </c>
      <c r="D188">
        <v>370090</v>
      </c>
      <c r="E188">
        <f t="shared" si="9"/>
        <v>370090</v>
      </c>
      <c r="F188">
        <f t="shared" si="10"/>
        <v>0</v>
      </c>
      <c r="G188">
        <f t="shared" si="11"/>
        <v>0</v>
      </c>
    </row>
    <row r="189" spans="1:7" hidden="1" x14ac:dyDescent="0.3">
      <c r="A189" s="1">
        <v>44318</v>
      </c>
      <c r="B189" s="1"/>
      <c r="C189" t="s">
        <v>0</v>
      </c>
      <c r="D189">
        <v>300004</v>
      </c>
      <c r="E189">
        <f t="shared" si="9"/>
        <v>0</v>
      </c>
      <c r="F189">
        <f t="shared" si="10"/>
        <v>300004</v>
      </c>
      <c r="G189">
        <f t="shared" si="11"/>
        <v>0</v>
      </c>
    </row>
    <row r="190" spans="1:7" x14ac:dyDescent="0.3">
      <c r="A190" s="1">
        <v>44318</v>
      </c>
      <c r="B190" s="1"/>
      <c r="C190" t="s">
        <v>1</v>
      </c>
      <c r="D190">
        <v>3423</v>
      </c>
      <c r="E190">
        <f t="shared" si="9"/>
        <v>0</v>
      </c>
      <c r="F190">
        <f t="shared" si="10"/>
        <v>0</v>
      </c>
      <c r="G190">
        <f t="shared" si="11"/>
        <v>3423</v>
      </c>
    </row>
    <row r="191" spans="1:7" hidden="1" x14ac:dyDescent="0.3">
      <c r="A191" s="1">
        <v>44319</v>
      </c>
      <c r="B191" s="1"/>
      <c r="C191" t="s">
        <v>2</v>
      </c>
      <c r="D191">
        <v>355769</v>
      </c>
      <c r="E191">
        <f t="shared" si="9"/>
        <v>355769</v>
      </c>
      <c r="F191">
        <f t="shared" si="10"/>
        <v>0</v>
      </c>
      <c r="G191">
        <f t="shared" si="11"/>
        <v>0</v>
      </c>
    </row>
    <row r="192" spans="1:7" hidden="1" x14ac:dyDescent="0.3">
      <c r="A192" s="1">
        <v>44319</v>
      </c>
      <c r="B192" s="1"/>
      <c r="C192" t="s">
        <v>0</v>
      </c>
      <c r="D192">
        <v>318910</v>
      </c>
      <c r="E192">
        <f t="shared" si="9"/>
        <v>0</v>
      </c>
      <c r="F192">
        <f t="shared" si="10"/>
        <v>318910</v>
      </c>
      <c r="G192">
        <f t="shared" si="11"/>
        <v>0</v>
      </c>
    </row>
    <row r="193" spans="1:7" x14ac:dyDescent="0.3">
      <c r="A193" s="1">
        <v>44319</v>
      </c>
      <c r="B193" s="1"/>
      <c r="C193" t="s">
        <v>1</v>
      </c>
      <c r="D193">
        <v>3439</v>
      </c>
      <c r="E193">
        <f t="shared" si="9"/>
        <v>0</v>
      </c>
      <c r="F193">
        <f t="shared" si="10"/>
        <v>0</v>
      </c>
      <c r="G193">
        <f t="shared" si="11"/>
        <v>3439</v>
      </c>
    </row>
    <row r="194" spans="1:7" hidden="1" x14ac:dyDescent="0.3">
      <c r="A194" s="1">
        <v>44320</v>
      </c>
      <c r="B194" s="1"/>
      <c r="C194" t="s">
        <v>2</v>
      </c>
      <c r="D194">
        <v>382847</v>
      </c>
      <c r="E194">
        <f t="shared" si="9"/>
        <v>382847</v>
      </c>
      <c r="F194">
        <f t="shared" si="10"/>
        <v>0</v>
      </c>
      <c r="G194">
        <f t="shared" si="11"/>
        <v>0</v>
      </c>
    </row>
    <row r="195" spans="1:7" hidden="1" x14ac:dyDescent="0.3">
      <c r="A195" s="1">
        <v>44320</v>
      </c>
      <c r="B195" s="1"/>
      <c r="C195" t="s">
        <v>0</v>
      </c>
      <c r="D195">
        <v>337699</v>
      </c>
      <c r="E195">
        <f t="shared" si="9"/>
        <v>0</v>
      </c>
      <c r="F195">
        <f t="shared" si="10"/>
        <v>337699</v>
      </c>
      <c r="G195">
        <f t="shared" si="11"/>
        <v>0</v>
      </c>
    </row>
    <row r="196" spans="1:7" x14ac:dyDescent="0.3">
      <c r="A196" s="1">
        <v>44320</v>
      </c>
      <c r="B196" s="1"/>
      <c r="C196" t="s">
        <v>1</v>
      </c>
      <c r="D196">
        <v>3786</v>
      </c>
      <c r="E196">
        <f t="shared" si="9"/>
        <v>0</v>
      </c>
      <c r="F196">
        <f t="shared" si="10"/>
        <v>0</v>
      </c>
      <c r="G196">
        <f t="shared" si="11"/>
        <v>3786</v>
      </c>
    </row>
    <row r="197" spans="1:7" hidden="1" x14ac:dyDescent="0.3">
      <c r="A197" s="1">
        <v>44321</v>
      </c>
      <c r="B197" s="1"/>
      <c r="C197" t="s">
        <v>2</v>
      </c>
      <c r="D197">
        <v>412624</v>
      </c>
      <c r="E197">
        <f t="shared" si="9"/>
        <v>412624</v>
      </c>
      <c r="F197">
        <f t="shared" si="10"/>
        <v>0</v>
      </c>
      <c r="G197">
        <f t="shared" si="11"/>
        <v>0</v>
      </c>
    </row>
    <row r="198" spans="1:7" hidden="1" x14ac:dyDescent="0.3">
      <c r="A198" s="1">
        <v>44321</v>
      </c>
      <c r="B198" s="1"/>
      <c r="C198" t="s">
        <v>0</v>
      </c>
      <c r="D198">
        <v>330718</v>
      </c>
      <c r="E198">
        <f t="shared" si="9"/>
        <v>0</v>
      </c>
      <c r="F198">
        <f t="shared" si="10"/>
        <v>330718</v>
      </c>
      <c r="G198">
        <f t="shared" si="11"/>
        <v>0</v>
      </c>
    </row>
    <row r="199" spans="1:7" x14ac:dyDescent="0.3">
      <c r="A199" s="1">
        <v>44321</v>
      </c>
      <c r="B199" s="1"/>
      <c r="C199" t="s">
        <v>1</v>
      </c>
      <c r="D199">
        <v>3979</v>
      </c>
      <c r="E199">
        <f t="shared" si="9"/>
        <v>0</v>
      </c>
      <c r="F199">
        <f t="shared" si="10"/>
        <v>0</v>
      </c>
      <c r="G199">
        <f t="shared" si="11"/>
        <v>3979</v>
      </c>
    </row>
    <row r="200" spans="1:7" hidden="1" x14ac:dyDescent="0.3">
      <c r="A200" s="1">
        <v>44322</v>
      </c>
      <c r="B200" s="1"/>
      <c r="C200" t="s">
        <v>2</v>
      </c>
      <c r="D200">
        <v>414280</v>
      </c>
      <c r="E200">
        <f t="shared" si="9"/>
        <v>414280</v>
      </c>
      <c r="F200">
        <f t="shared" si="10"/>
        <v>0</v>
      </c>
      <c r="G200">
        <f t="shared" si="11"/>
        <v>0</v>
      </c>
    </row>
    <row r="201" spans="1:7" hidden="1" x14ac:dyDescent="0.3">
      <c r="A201" s="1">
        <v>44322</v>
      </c>
      <c r="B201" s="1"/>
      <c r="C201" t="s">
        <v>0</v>
      </c>
      <c r="D201">
        <v>328347</v>
      </c>
      <c r="E201">
        <f t="shared" ref="E201:E208" si="12">IF(C201="Confirmed",D201,0)</f>
        <v>0</v>
      </c>
      <c r="F201">
        <f t="shared" ref="F201:F208" si="13">IF(C201="Recovered",D201,0)</f>
        <v>328347</v>
      </c>
      <c r="G201">
        <f t="shared" ref="G201:G208" si="14">IF(C201="Deceased",D201,0)</f>
        <v>0</v>
      </c>
    </row>
    <row r="202" spans="1:7" x14ac:dyDescent="0.3">
      <c r="A202" s="1">
        <v>44322</v>
      </c>
      <c r="B202" s="1"/>
      <c r="C202" t="s">
        <v>1</v>
      </c>
      <c r="D202">
        <v>3923</v>
      </c>
      <c r="E202">
        <f t="shared" si="12"/>
        <v>0</v>
      </c>
      <c r="F202">
        <f t="shared" si="13"/>
        <v>0</v>
      </c>
      <c r="G202">
        <f t="shared" si="14"/>
        <v>3923</v>
      </c>
    </row>
    <row r="203" spans="1:7" hidden="1" x14ac:dyDescent="0.3">
      <c r="A203" s="1">
        <v>44323</v>
      </c>
      <c r="B203" s="1"/>
      <c r="C203" t="s">
        <v>2</v>
      </c>
      <c r="D203">
        <v>406902</v>
      </c>
      <c r="E203">
        <f t="shared" si="12"/>
        <v>406902</v>
      </c>
      <c r="F203">
        <f t="shared" si="13"/>
        <v>0</v>
      </c>
      <c r="G203">
        <f t="shared" si="14"/>
        <v>0</v>
      </c>
    </row>
    <row r="204" spans="1:7" hidden="1" x14ac:dyDescent="0.3">
      <c r="A204" s="1">
        <v>44323</v>
      </c>
      <c r="B204" s="1"/>
      <c r="C204" t="s">
        <v>0</v>
      </c>
      <c r="D204">
        <v>327675</v>
      </c>
      <c r="E204">
        <f t="shared" si="12"/>
        <v>0</v>
      </c>
      <c r="F204">
        <f t="shared" si="13"/>
        <v>327675</v>
      </c>
      <c r="G204">
        <f t="shared" si="14"/>
        <v>0</v>
      </c>
    </row>
    <row r="205" spans="1:7" x14ac:dyDescent="0.3">
      <c r="A205" s="1">
        <v>44323</v>
      </c>
      <c r="B205" s="1"/>
      <c r="C205" t="s">
        <v>1</v>
      </c>
      <c r="D205">
        <v>4233</v>
      </c>
      <c r="E205">
        <f t="shared" si="12"/>
        <v>0</v>
      </c>
      <c r="F205">
        <f t="shared" si="13"/>
        <v>0</v>
      </c>
      <c r="G205">
        <f t="shared" si="14"/>
        <v>4233</v>
      </c>
    </row>
    <row r="206" spans="1:7" hidden="1" x14ac:dyDescent="0.3">
      <c r="A206" s="1">
        <v>44324</v>
      </c>
      <c r="B206" s="1"/>
      <c r="C206" t="s">
        <v>2</v>
      </c>
      <c r="D206">
        <v>403808</v>
      </c>
      <c r="E206">
        <f t="shared" si="12"/>
        <v>403808</v>
      </c>
      <c r="F206">
        <f t="shared" si="13"/>
        <v>0</v>
      </c>
      <c r="G206">
        <f t="shared" si="14"/>
        <v>0</v>
      </c>
    </row>
    <row r="207" spans="1:7" hidden="1" x14ac:dyDescent="0.3">
      <c r="A207" s="1">
        <v>44324</v>
      </c>
      <c r="B207" s="1"/>
      <c r="C207" t="s">
        <v>0</v>
      </c>
      <c r="D207">
        <v>386395</v>
      </c>
      <c r="E207">
        <f t="shared" si="12"/>
        <v>0</v>
      </c>
      <c r="F207">
        <f t="shared" si="13"/>
        <v>386395</v>
      </c>
      <c r="G207">
        <f t="shared" si="14"/>
        <v>0</v>
      </c>
    </row>
    <row r="208" spans="1:7" x14ac:dyDescent="0.3">
      <c r="A208" s="1">
        <v>44324</v>
      </c>
      <c r="B208" s="1"/>
      <c r="C208" t="s">
        <v>1</v>
      </c>
      <c r="D208">
        <v>4092</v>
      </c>
      <c r="E208">
        <f t="shared" si="12"/>
        <v>0</v>
      </c>
      <c r="F208">
        <f t="shared" si="13"/>
        <v>0</v>
      </c>
      <c r="G208">
        <f t="shared" si="14"/>
        <v>4092</v>
      </c>
    </row>
  </sheetData>
  <autoFilter ref="A1:G208" xr:uid="{090C7BD1-C254-43DE-AE5E-DE8B63141C54}">
    <filterColumn colId="6">
      <filters>
        <filter val="100"/>
        <filter val="1026"/>
        <filter val="1038"/>
        <filter val="109"/>
        <filter val="113"/>
        <filter val="1184"/>
        <filter val="119"/>
        <filter val="120"/>
        <filter val="125"/>
        <filter val="130"/>
        <filter val="133"/>
        <filter val="1338"/>
        <filter val="140"/>
        <filter val="1498"/>
        <filter val="156"/>
        <filter val="159"/>
        <filter val="1620"/>
        <filter val="171"/>
        <filter val="1757"/>
        <filter val="187"/>
        <filter val="188"/>
        <filter val="196"/>
        <filter val="197"/>
        <filter val="2021"/>
        <filter val="2101"/>
        <filter val="213"/>
        <filter val="2257"/>
        <filter val="249"/>
        <filter val="257"/>
        <filter val="2620"/>
        <filter val="266"/>
        <filter val="2761"/>
        <filter val="2762"/>
        <filter val="277"/>
        <filter val="2808"/>
        <filter val="292"/>
        <filter val="295"/>
        <filter val="311"/>
        <filter val="3286"/>
        <filter val="3423"/>
        <filter val="3439"/>
        <filter val="3502"/>
        <filter val="3525"/>
        <filter val="355"/>
        <filter val="3646"/>
        <filter val="3685"/>
        <filter val="3786"/>
        <filter val="3923"/>
        <filter val="3979"/>
        <filter val="4092"/>
        <filter val="4233"/>
        <filter val="446"/>
        <filter val="458"/>
        <filter val="468"/>
        <filter val="477"/>
        <filter val="514"/>
        <filter val="630"/>
        <filter val="684"/>
        <filter val="713"/>
        <filter val="76"/>
        <filter val="773"/>
        <filter val="802"/>
        <filter val="838"/>
        <filter val="87"/>
        <filter val="880"/>
        <filter val="904"/>
        <filter val="92"/>
        <filter val="97"/>
        <filter val="98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4E88-E9B5-4C57-9A0E-221C8E26E203}">
  <dimension ref="A1:Y75"/>
  <sheetViews>
    <sheetView tabSelected="1" workbookViewId="0">
      <selection activeCell="R9" sqref="R9"/>
    </sheetView>
  </sheetViews>
  <sheetFormatPr defaultRowHeight="14.4" x14ac:dyDescent="0.3"/>
  <cols>
    <col min="1" max="1" width="10.33203125" style="3" bestFit="1" customWidth="1"/>
    <col min="2" max="2" width="8.88671875" style="3"/>
    <col min="3" max="3" width="9.5546875" style="3" bestFit="1" customWidth="1"/>
    <col min="4" max="4" width="9.6640625" style="3" bestFit="1" customWidth="1"/>
    <col min="5" max="7" width="8.88671875" style="3"/>
    <col min="8" max="8" width="10" style="3" bestFit="1" customWidth="1"/>
    <col min="9" max="12" width="8.88671875" style="3"/>
    <col min="13" max="13" width="10.44140625" style="3" bestFit="1" customWidth="1"/>
    <col min="14" max="14" width="12" style="3" bestFit="1" customWidth="1"/>
    <col min="15" max="15" width="12.6640625" style="3" bestFit="1" customWidth="1"/>
    <col min="16" max="23" width="8.88671875" style="3"/>
    <col min="24" max="24" width="12" style="3" bestFit="1" customWidth="1"/>
    <col min="25" max="25" width="10" style="3" bestFit="1" customWidth="1"/>
    <col min="26" max="16384" width="8.88671875" style="3"/>
  </cols>
  <sheetData>
    <row r="1" spans="1:25" s="4" customFormat="1" x14ac:dyDescent="0.3">
      <c r="U1" s="12" t="s">
        <v>23</v>
      </c>
      <c r="V1" s="12"/>
      <c r="X1" s="12" t="s">
        <v>24</v>
      </c>
      <c r="Y1" s="12"/>
    </row>
    <row r="2" spans="1:25" s="4" customFormat="1" x14ac:dyDescent="0.3">
      <c r="C2" s="4" t="s">
        <v>2</v>
      </c>
      <c r="D2" s="4" t="s">
        <v>0</v>
      </c>
      <c r="E2" s="4" t="s">
        <v>1</v>
      </c>
      <c r="G2" s="4" t="s">
        <v>11</v>
      </c>
      <c r="I2" s="4" t="s">
        <v>13</v>
      </c>
      <c r="J2" s="4" t="s">
        <v>15</v>
      </c>
      <c r="M2" s="5" t="s">
        <v>16</v>
      </c>
      <c r="N2" s="5" t="s">
        <v>17</v>
      </c>
      <c r="O2" s="4" t="s">
        <v>21</v>
      </c>
      <c r="Q2" s="4" t="s">
        <v>18</v>
      </c>
      <c r="R2" s="4" t="s">
        <v>19</v>
      </c>
      <c r="U2" s="4" t="s">
        <v>22</v>
      </c>
      <c r="V2" s="4" t="s">
        <v>21</v>
      </c>
      <c r="X2" s="4" t="s">
        <v>22</v>
      </c>
      <c r="Y2" s="4" t="s">
        <v>21</v>
      </c>
    </row>
    <row r="3" spans="1:25" x14ac:dyDescent="0.3">
      <c r="A3" s="10">
        <v>44256</v>
      </c>
      <c r="C3" s="3">
        <v>12270</v>
      </c>
      <c r="D3" s="3">
        <v>12472</v>
      </c>
      <c r="E3" s="3">
        <v>92</v>
      </c>
      <c r="G3" s="3">
        <v>0</v>
      </c>
      <c r="H3" s="8" t="s">
        <v>12</v>
      </c>
      <c r="I3" s="3">
        <f>E3</f>
        <v>92</v>
      </c>
      <c r="J3" s="3">
        <f>D3+E3</f>
        <v>12564</v>
      </c>
      <c r="L3" s="3">
        <f>WEEKDAY(A3)</f>
        <v>2</v>
      </c>
      <c r="M3" s="3">
        <f>1-N3</f>
        <v>0.99999729999999998</v>
      </c>
      <c r="N3" s="3">
        <v>2.7E-6</v>
      </c>
      <c r="O3" s="3">
        <v>0</v>
      </c>
      <c r="Q3" s="9">
        <v>2.9691921657208849E-2</v>
      </c>
      <c r="R3" s="9">
        <v>6.0555082835116606E-3</v>
      </c>
      <c r="U3" s="3">
        <f t="shared" ref="U3:U34" si="0">N3*$R$24</f>
        <v>405</v>
      </c>
      <c r="V3" s="3">
        <f t="shared" ref="V3:V34" si="1">O3*$R$24</f>
        <v>0</v>
      </c>
      <c r="X3" s="3">
        <f>POWER(G3-U3,2)</f>
        <v>164025</v>
      </c>
      <c r="Y3" s="3">
        <f>POWER(J3-V3,2)</f>
        <v>157854096</v>
      </c>
    </row>
    <row r="4" spans="1:25" x14ac:dyDescent="0.3">
      <c r="A4" s="10">
        <v>44257</v>
      </c>
      <c r="C4" s="3">
        <v>14998</v>
      </c>
      <c r="D4" s="3">
        <v>13113</v>
      </c>
      <c r="E4" s="3">
        <v>98</v>
      </c>
      <c r="G4" s="3">
        <f>MAX(C3-D3-E3+G3,0)</f>
        <v>0</v>
      </c>
      <c r="I4" s="3">
        <f>I3+E4</f>
        <v>190</v>
      </c>
      <c r="J4" s="3">
        <f t="shared" ref="J4:J67" si="2">D4+E4</f>
        <v>13211</v>
      </c>
      <c r="L4" s="3">
        <f>WEEKDAY(A4)</f>
        <v>3</v>
      </c>
      <c r="M4" s="3">
        <f>M3-($Q$3*M3*N3)*$R$23</f>
        <v>0.99999721983202794</v>
      </c>
      <c r="N4" s="3">
        <f>N3+($Q$3*M3*N3-($R$3*N3))*$R$23</f>
        <v>2.7638180996548736E-6</v>
      </c>
      <c r="O4" s="3">
        <f t="shared" ref="O4:O67" si="3">1-M4-N4</f>
        <v>1.6349872405836166E-8</v>
      </c>
      <c r="Q4" s="9">
        <v>6.3293676493720807E-2</v>
      </c>
      <c r="U4" s="3">
        <f t="shared" si="0"/>
        <v>414.57271494823107</v>
      </c>
      <c r="V4" s="3">
        <f t="shared" si="1"/>
        <v>2.4524808608754247</v>
      </c>
      <c r="X4" s="3">
        <f>POWER(G4-U4,2)</f>
        <v>171870.53597954725</v>
      </c>
      <c r="Y4" s="3">
        <f>POWER(J4-V4,2)</f>
        <v>174465727.56535634</v>
      </c>
    </row>
    <row r="5" spans="1:25" x14ac:dyDescent="0.3">
      <c r="A5" s="10">
        <v>44258</v>
      </c>
      <c r="C5" s="3">
        <v>17425</v>
      </c>
      <c r="D5" s="3">
        <v>14071</v>
      </c>
      <c r="E5" s="3">
        <v>87</v>
      </c>
      <c r="G5" s="3">
        <f t="shared" ref="G5:G68" si="4">MAX(C4-D4-E4+G4,0)</f>
        <v>1787</v>
      </c>
      <c r="I5" s="3">
        <f t="shared" ref="I5:I68" si="5">I4+E5</f>
        <v>277</v>
      </c>
      <c r="J5" s="3">
        <f t="shared" si="2"/>
        <v>14158</v>
      </c>
      <c r="L5" s="3">
        <f>WEEKDAY(A5)</f>
        <v>4</v>
      </c>
      <c r="M5" s="3">
        <f t="shared" ref="M5:M8" si="6">M4-($Q$3*M4*N4)*$R$23</f>
        <v>0.99999713776918564</v>
      </c>
      <c r="N5" s="3">
        <f>N4+($Q$3*M4*N4-($R$3*N4))*$R$23</f>
        <v>2.8291446185989023E-6</v>
      </c>
      <c r="O5" s="3">
        <f t="shared" si="3"/>
        <v>3.3086195761087216E-8</v>
      </c>
      <c r="Q5" s="9">
        <v>8.3317650924507075E-2</v>
      </c>
      <c r="U5" s="3">
        <f t="shared" si="0"/>
        <v>424.37169278983532</v>
      </c>
      <c r="V5" s="3">
        <f t="shared" si="1"/>
        <v>4.9629293641630827</v>
      </c>
      <c r="X5" s="3">
        <f>POWER(G5-U5,2)</f>
        <v>1856755.9036104388</v>
      </c>
      <c r="Y5" s="3">
        <f>POWER(J5-V5,2)</f>
        <v>200308458.32279223</v>
      </c>
    </row>
    <row r="6" spans="1:25" x14ac:dyDescent="0.3">
      <c r="A6" s="10">
        <v>44259</v>
      </c>
      <c r="C6" s="3">
        <v>16824</v>
      </c>
      <c r="D6" s="3">
        <v>13788</v>
      </c>
      <c r="E6" s="3">
        <v>113</v>
      </c>
      <c r="G6" s="3">
        <f t="shared" si="4"/>
        <v>5054</v>
      </c>
      <c r="I6" s="3">
        <f t="shared" si="5"/>
        <v>390</v>
      </c>
      <c r="J6" s="3">
        <f t="shared" si="2"/>
        <v>13901</v>
      </c>
      <c r="L6" s="3">
        <f>WEEKDAY(A6)</f>
        <v>5</v>
      </c>
      <c r="M6" s="3">
        <f t="shared" si="6"/>
        <v>0.99999705376668568</v>
      </c>
      <c r="N6" s="3">
        <f>N5+($Q$3*M5*N5-($R$3*N5))*$R$23</f>
        <v>2.8960152098628448E-6</v>
      </c>
      <c r="O6" s="3">
        <f t="shared" si="3"/>
        <v>5.0218104453137626E-8</v>
      </c>
      <c r="Q6" s="9">
        <v>0.15308763322398489</v>
      </c>
      <c r="U6" s="3">
        <f t="shared" si="0"/>
        <v>434.40228147942673</v>
      </c>
      <c r="V6" s="3">
        <f t="shared" si="1"/>
        <v>7.5327156679706437</v>
      </c>
      <c r="X6" s="3">
        <f>POWER(G6-U6,2)</f>
        <v>21340683.080960482</v>
      </c>
      <c r="Y6" s="3">
        <f>POWER(J6-V6,2)</f>
        <v>193028433.18080443</v>
      </c>
    </row>
    <row r="7" spans="1:25" x14ac:dyDescent="0.3">
      <c r="A7" s="10">
        <v>44260</v>
      </c>
      <c r="C7" s="3">
        <v>18324</v>
      </c>
      <c r="D7" s="3">
        <v>14186</v>
      </c>
      <c r="E7" s="3">
        <v>109</v>
      </c>
      <c r="G7" s="3">
        <f t="shared" si="4"/>
        <v>7977</v>
      </c>
      <c r="I7" s="3">
        <f t="shared" si="5"/>
        <v>499</v>
      </c>
      <c r="J7" s="3">
        <f t="shared" si="2"/>
        <v>14295</v>
      </c>
      <c r="L7" s="3">
        <f>WEEKDAY(A7)</f>
        <v>6</v>
      </c>
      <c r="M7" s="3">
        <f t="shared" si="6"/>
        <v>0.9999969677786823</v>
      </c>
      <c r="N7" s="3">
        <f>N6+($Q$3*M6*N6-($R$3*N6))*$R$23</f>
        <v>2.964466369158211E-6</v>
      </c>
      <c r="O7" s="3">
        <f t="shared" si="3"/>
        <v>6.7754948542101149E-8</v>
      </c>
      <c r="Q7" s="9">
        <v>8.1947182041776145E-2</v>
      </c>
      <c r="U7" s="3">
        <f t="shared" si="0"/>
        <v>444.66995537373163</v>
      </c>
      <c r="V7" s="3">
        <f t="shared" si="1"/>
        <v>10.163242281315172</v>
      </c>
      <c r="X7" s="3">
        <f>POWER(G7-U7,2)</f>
        <v>56735995.90117956</v>
      </c>
      <c r="Y7" s="3">
        <f>POWER(J7-V7,2)</f>
        <v>204056561.19467089</v>
      </c>
    </row>
    <row r="8" spans="1:25" x14ac:dyDescent="0.3">
      <c r="A8" s="10">
        <v>44261</v>
      </c>
      <c r="C8" s="3">
        <v>18724</v>
      </c>
      <c r="D8" s="3">
        <v>14379</v>
      </c>
      <c r="E8" s="3">
        <v>100</v>
      </c>
      <c r="G8" s="3">
        <f t="shared" si="4"/>
        <v>12006</v>
      </c>
      <c r="I8" s="3">
        <f t="shared" si="5"/>
        <v>599</v>
      </c>
      <c r="J8" s="3">
        <f t="shared" si="2"/>
        <v>14479</v>
      </c>
      <c r="L8" s="3">
        <f>WEEKDAY(A8)</f>
        <v>7</v>
      </c>
      <c r="M8" s="3">
        <f t="shared" si="6"/>
        <v>0.99999687975824603</v>
      </c>
      <c r="N8" s="3">
        <f>N7+($Q$3*M7*N7-($R$3*N7))*$R$23</f>
        <v>3.034535454793805E-6</v>
      </c>
      <c r="O8" s="3">
        <f t="shared" si="3"/>
        <v>8.5706299179491323E-8</v>
      </c>
      <c r="Q8" s="9">
        <v>9.1490514154730168E-2</v>
      </c>
      <c r="U8" s="3">
        <f t="shared" si="0"/>
        <v>455.18031821907073</v>
      </c>
      <c r="V8" s="3">
        <f t="shared" si="1"/>
        <v>12.855944876923699</v>
      </c>
      <c r="X8" s="3">
        <f>POWER(G8-U8,2)</f>
        <v>133421435.3210177</v>
      </c>
      <c r="Y8" s="3">
        <f>POWER(J8-V8,2)</f>
        <v>209269323.82357275</v>
      </c>
    </row>
    <row r="9" spans="1:25" x14ac:dyDescent="0.3">
      <c r="A9" s="10">
        <v>44262</v>
      </c>
      <c r="C9" s="3">
        <v>18650</v>
      </c>
      <c r="D9" s="3">
        <v>14303</v>
      </c>
      <c r="E9" s="3">
        <v>97</v>
      </c>
      <c r="G9" s="3">
        <f t="shared" si="4"/>
        <v>16251</v>
      </c>
      <c r="I9" s="3">
        <f t="shared" si="5"/>
        <v>696</v>
      </c>
      <c r="J9" s="3">
        <f t="shared" si="2"/>
        <v>14400</v>
      </c>
      <c r="L9" s="3">
        <f>WEEKDAY(A9)</f>
        <v>1</v>
      </c>
      <c r="M9" s="3">
        <f>M8-($Q$4*M8*N8)*$R$23</f>
        <v>0.99999668769193994</v>
      </c>
      <c r="N9" s="3">
        <f t="shared" ref="N9:N15" si="7">N8+($Q$4*M8*N8-($R$3*N8))*$R$23</f>
        <v>3.2082261062999586E-6</v>
      </c>
      <c r="O9" s="3">
        <f>1-M9-N9</f>
        <v>1.0408195375504396E-7</v>
      </c>
      <c r="Q9" s="9">
        <v>9.0102293518854001E-2</v>
      </c>
      <c r="U9" s="3">
        <f t="shared" si="0"/>
        <v>481.23391594499378</v>
      </c>
      <c r="V9" s="3">
        <f t="shared" si="1"/>
        <v>15.612293063256594</v>
      </c>
      <c r="X9" s="3">
        <f>POWER(G9-U9,2)</f>
        <v>248685522.34581158</v>
      </c>
      <c r="Y9" s="3">
        <f>POWER(J9-V9,2)</f>
        <v>206910609.70347288</v>
      </c>
    </row>
    <row r="10" spans="1:25" x14ac:dyDescent="0.3">
      <c r="A10" s="10">
        <v>44263</v>
      </c>
      <c r="C10" s="3">
        <v>15353</v>
      </c>
      <c r="D10" s="3">
        <v>16606</v>
      </c>
      <c r="E10" s="3">
        <v>76</v>
      </c>
      <c r="G10" s="3">
        <f t="shared" si="4"/>
        <v>20501</v>
      </c>
      <c r="I10" s="3">
        <f t="shared" si="5"/>
        <v>772</v>
      </c>
      <c r="J10" s="3">
        <f t="shared" si="2"/>
        <v>16682</v>
      </c>
      <c r="L10" s="3">
        <f>WEEKDAY(A10)</f>
        <v>2</v>
      </c>
      <c r="M10" s="3">
        <f t="shared" ref="M10:M15" si="8">M9-($Q$4*M9*N9)*$R$23</f>
        <v>0.99999648463218727</v>
      </c>
      <c r="N10" s="3">
        <f t="shared" si="7"/>
        <v>3.3918584192300568E-6</v>
      </c>
      <c r="O10" s="3">
        <f t="shared" si="3"/>
        <v>1.2350939350414792E-7</v>
      </c>
      <c r="Q10" s="9">
        <v>7.5685394699750094E-2</v>
      </c>
      <c r="U10" s="3">
        <f t="shared" si="0"/>
        <v>508.77876288450852</v>
      </c>
      <c r="V10" s="3">
        <f t="shared" si="1"/>
        <v>18.526409025622186</v>
      </c>
      <c r="X10" s="3">
        <f>POWER(G10-U10,2)</f>
        <v>399688909.99377173</v>
      </c>
      <c r="Y10" s="3">
        <f>POWER(J10-V10,2)</f>
        <v>277671352.1171006</v>
      </c>
    </row>
    <row r="11" spans="1:25" x14ac:dyDescent="0.3">
      <c r="A11" s="10">
        <v>44264</v>
      </c>
      <c r="C11" s="3">
        <v>17873</v>
      </c>
      <c r="D11" s="3">
        <v>20643</v>
      </c>
      <c r="E11" s="3">
        <v>133</v>
      </c>
      <c r="G11" s="3">
        <f t="shared" si="4"/>
        <v>19172</v>
      </c>
      <c r="I11" s="3">
        <f t="shared" si="5"/>
        <v>905</v>
      </c>
      <c r="J11" s="3">
        <f t="shared" si="2"/>
        <v>20776</v>
      </c>
      <c r="L11" s="3">
        <f>WEEKDAY(A11)</f>
        <v>3</v>
      </c>
      <c r="M11" s="3">
        <f t="shared" si="8"/>
        <v>0.99999626994975244</v>
      </c>
      <c r="N11" s="3">
        <f t="shared" si="7"/>
        <v>3.5860014272847867E-6</v>
      </c>
      <c r="O11" s="3">
        <f t="shared" si="3"/>
        <v>1.4404882027866778E-7</v>
      </c>
      <c r="Q11" s="9">
        <v>4.3434742578070999E-2</v>
      </c>
      <c r="U11" s="3">
        <f t="shared" si="0"/>
        <v>537.90021409271799</v>
      </c>
      <c r="V11" s="3">
        <f t="shared" si="1"/>
        <v>21.607323041800168</v>
      </c>
      <c r="X11" s="3">
        <f>POWER(G11-U11,2)</f>
        <v>347229674.83114982</v>
      </c>
      <c r="Y11" s="3">
        <f>POWER(J11-V11,2)</f>
        <v>430744815.38937616</v>
      </c>
    </row>
    <row r="12" spans="1:25" x14ac:dyDescent="0.3">
      <c r="A12" s="10">
        <v>44265</v>
      </c>
      <c r="C12" s="3">
        <v>22851</v>
      </c>
      <c r="D12" s="3">
        <v>18154</v>
      </c>
      <c r="E12" s="3">
        <v>125</v>
      </c>
      <c r="G12" s="3">
        <f t="shared" si="4"/>
        <v>16269</v>
      </c>
      <c r="I12" s="3">
        <f t="shared" si="5"/>
        <v>1030</v>
      </c>
      <c r="J12" s="3">
        <f t="shared" si="2"/>
        <v>18279</v>
      </c>
      <c r="L12" s="3">
        <f>WEEKDAY(A12)</f>
        <v>4</v>
      </c>
      <c r="M12" s="3">
        <f t="shared" si="8"/>
        <v>0.99999604297938482</v>
      </c>
      <c r="N12" s="3">
        <f t="shared" si="7"/>
        <v>3.7912567335677294E-6</v>
      </c>
      <c r="O12" s="3">
        <f t="shared" si="3"/>
        <v>1.6576388160738141E-7</v>
      </c>
      <c r="Q12" s="9">
        <v>2.501725582105432E-2</v>
      </c>
      <c r="U12" s="3">
        <f t="shared" si="0"/>
        <v>568.68851003515942</v>
      </c>
      <c r="V12" s="3">
        <f t="shared" si="1"/>
        <v>24.864582241107211</v>
      </c>
      <c r="X12" s="3">
        <f>POWER(G12-U12,2)</f>
        <v>246499780.88192201</v>
      </c>
      <c r="Y12" s="3">
        <f>POWER(J12-V12,2)</f>
        <v>333213459.84987956</v>
      </c>
    </row>
    <row r="13" spans="1:25" x14ac:dyDescent="0.3">
      <c r="A13" s="10">
        <v>44266</v>
      </c>
      <c r="C13" s="3">
        <v>23298</v>
      </c>
      <c r="D13" s="3">
        <v>15092</v>
      </c>
      <c r="E13" s="3">
        <v>119</v>
      </c>
      <c r="G13" s="3">
        <f t="shared" si="4"/>
        <v>20841</v>
      </c>
      <c r="I13" s="3">
        <f t="shared" si="5"/>
        <v>1149</v>
      </c>
      <c r="J13" s="3">
        <f t="shared" si="2"/>
        <v>15211</v>
      </c>
      <c r="L13" s="3">
        <f>WEEKDAY(A13)</f>
        <v>5</v>
      </c>
      <c r="M13" s="3">
        <f t="shared" si="8"/>
        <v>0.99999580301775715</v>
      </c>
      <c r="N13" s="3">
        <f t="shared" si="7"/>
        <v>4.0082603746749021E-6</v>
      </c>
      <c r="O13" s="3">
        <f t="shared" si="3"/>
        <v>1.8872186817957237E-7</v>
      </c>
      <c r="Q13" s="11"/>
      <c r="U13" s="3">
        <f t="shared" si="0"/>
        <v>601.23905620123537</v>
      </c>
      <c r="V13" s="3">
        <f t="shared" si="1"/>
        <v>28.308280226935857</v>
      </c>
      <c r="X13" s="3">
        <f>POWER(G13-U13,2)</f>
        <v>409647923.06212181</v>
      </c>
      <c r="Y13" s="3">
        <f>POWER(J13-V13,2)</f>
        <v>230514127.85766554</v>
      </c>
    </row>
    <row r="14" spans="1:25" x14ac:dyDescent="0.3">
      <c r="A14" s="10">
        <v>44267</v>
      </c>
      <c r="C14" s="3">
        <v>24845</v>
      </c>
      <c r="D14" s="3">
        <v>19972</v>
      </c>
      <c r="E14" s="3">
        <v>140</v>
      </c>
      <c r="G14" s="3">
        <f t="shared" si="4"/>
        <v>28928</v>
      </c>
      <c r="I14" s="3">
        <f t="shared" si="5"/>
        <v>1289</v>
      </c>
      <c r="J14" s="3">
        <f t="shared" si="2"/>
        <v>20112</v>
      </c>
      <c r="L14" s="3">
        <f>WEEKDAY(A14)</f>
        <v>6</v>
      </c>
      <c r="M14" s="3">
        <f t="shared" si="8"/>
        <v>0.99999554932128643</v>
      </c>
      <c r="N14" s="3">
        <f t="shared" si="7"/>
        <v>4.2376847914668088E-6</v>
      </c>
      <c r="O14" s="3">
        <f t="shared" si="3"/>
        <v>2.1299392210770965E-7</v>
      </c>
      <c r="Q14" s="11"/>
      <c r="U14" s="3">
        <f t="shared" si="0"/>
        <v>635.65271872002131</v>
      </c>
      <c r="V14" s="3">
        <f t="shared" si="1"/>
        <v>31.949088316156448</v>
      </c>
      <c r="X14" s="3">
        <f>POWER(G14-U14,2)</f>
        <v>800456914.68455052</v>
      </c>
      <c r="Y14" s="3">
        <f>POWER(J14-V14,2)</f>
        <v>403208444.61581516</v>
      </c>
    </row>
    <row r="15" spans="1:25" x14ac:dyDescent="0.3">
      <c r="A15" s="10">
        <v>44268</v>
      </c>
      <c r="C15" s="3">
        <v>25154</v>
      </c>
      <c r="D15" s="3">
        <v>16508</v>
      </c>
      <c r="E15" s="3">
        <v>159</v>
      </c>
      <c r="G15" s="3">
        <f t="shared" si="4"/>
        <v>33661</v>
      </c>
      <c r="I15" s="3">
        <f t="shared" si="5"/>
        <v>1448</v>
      </c>
      <c r="J15" s="3">
        <f t="shared" si="2"/>
        <v>16667</v>
      </c>
      <c r="L15" s="3">
        <f>WEEKDAY(A15)</f>
        <v>7</v>
      </c>
      <c r="M15" s="3">
        <f t="shared" si="8"/>
        <v>0.99999528110382996</v>
      </c>
      <c r="N15" s="3">
        <f t="shared" si="7"/>
        <v>4.4802409126275939E-6</v>
      </c>
      <c r="O15" s="3">
        <f t="shared" si="3"/>
        <v>2.3865525741413701E-7</v>
      </c>
      <c r="Q15" s="11"/>
      <c r="U15" s="3">
        <f t="shared" si="0"/>
        <v>672.03613689413908</v>
      </c>
      <c r="V15" s="3">
        <f t="shared" si="1"/>
        <v>35.798288612120551</v>
      </c>
      <c r="X15" s="3">
        <f>POWER(G15-U15,2)</f>
        <v>1088271736.7613044</v>
      </c>
      <c r="Y15" s="3">
        <f>POWER(J15-V15,2)</f>
        <v>276596870.36487114</v>
      </c>
    </row>
    <row r="16" spans="1:25" x14ac:dyDescent="0.3">
      <c r="A16" s="10">
        <v>44269</v>
      </c>
      <c r="C16" s="3">
        <v>26513</v>
      </c>
      <c r="D16" s="3">
        <v>17590</v>
      </c>
      <c r="E16" s="3">
        <v>120</v>
      </c>
      <c r="G16" s="3">
        <f t="shared" si="4"/>
        <v>42148</v>
      </c>
      <c r="I16" s="3">
        <f t="shared" si="5"/>
        <v>1568</v>
      </c>
      <c r="J16" s="3">
        <f t="shared" si="2"/>
        <v>17710</v>
      </c>
      <c r="L16" s="3">
        <f>WEEKDAY(A16)</f>
        <v>1</v>
      </c>
      <c r="M16" s="3">
        <f>M15-($Q$5*M15*N15)*$R$23</f>
        <v>0.99999490782244305</v>
      </c>
      <c r="N16" s="3">
        <f t="shared" ref="N16:N22" si="9">N15+($Q$5*M15*N15-($R$3*N15))*$R$23</f>
        <v>4.8263921636006308E-6</v>
      </c>
      <c r="O16" s="3">
        <f t="shared" si="3"/>
        <v>2.657853933528281E-7</v>
      </c>
      <c r="Q16" s="11"/>
      <c r="U16" s="3">
        <f t="shared" si="0"/>
        <v>723.95882454009461</v>
      </c>
      <c r="V16" s="3">
        <f t="shared" si="1"/>
        <v>39.867809002924211</v>
      </c>
      <c r="X16" s="3">
        <f>POWER(G16-U16,2)</f>
        <v>1715951187.3061976</v>
      </c>
      <c r="Y16" s="3">
        <f>POWER(J16-V16,2)</f>
        <v>312233571.64731109</v>
      </c>
    </row>
    <row r="17" spans="1:25" x14ac:dyDescent="0.3">
      <c r="A17" s="10">
        <v>44270</v>
      </c>
      <c r="C17" s="3">
        <v>24437</v>
      </c>
      <c r="D17" s="3">
        <v>20186</v>
      </c>
      <c r="E17" s="3">
        <v>130</v>
      </c>
      <c r="G17" s="3">
        <f t="shared" si="4"/>
        <v>50951</v>
      </c>
      <c r="I17" s="3">
        <f t="shared" si="5"/>
        <v>1698</v>
      </c>
      <c r="J17" s="3">
        <f t="shared" si="2"/>
        <v>20316</v>
      </c>
      <c r="L17" s="3">
        <f>WEEKDAY(A17)</f>
        <v>2</v>
      </c>
      <c r="M17" s="3">
        <f t="shared" ref="M17:M22" si="10">M16-($Q$5*M16*N16)*$R$23</f>
        <v>0.99999450570083326</v>
      </c>
      <c r="N17" s="3">
        <f t="shared" si="9"/>
        <v>5.1992875157010613E-6</v>
      </c>
      <c r="O17" s="3">
        <f t="shared" si="3"/>
        <v>2.9501165104065054E-7</v>
      </c>
      <c r="Q17" s="11"/>
      <c r="U17" s="3">
        <f t="shared" si="0"/>
        <v>779.89312735515921</v>
      </c>
      <c r="V17" s="3">
        <f t="shared" si="1"/>
        <v>44.251747656097578</v>
      </c>
      <c r="X17" s="3">
        <f>POWER(G17-U17,2)</f>
        <v>2517139964.8263507</v>
      </c>
      <c r="Y17" s="3">
        <f>POWER(J17-V17,2)</f>
        <v>410943777.20640808</v>
      </c>
    </row>
    <row r="18" spans="1:25" x14ac:dyDescent="0.3">
      <c r="A18" s="10">
        <v>44271</v>
      </c>
      <c r="C18" s="3">
        <v>28869</v>
      </c>
      <c r="D18" s="3">
        <v>17746</v>
      </c>
      <c r="E18" s="3">
        <v>187</v>
      </c>
      <c r="G18" s="3">
        <f t="shared" si="4"/>
        <v>55072</v>
      </c>
      <c r="I18" s="3">
        <f t="shared" si="5"/>
        <v>1885</v>
      </c>
      <c r="J18" s="3">
        <f t="shared" si="2"/>
        <v>17933</v>
      </c>
      <c r="L18" s="3">
        <f>WEEKDAY(A18)</f>
        <v>3</v>
      </c>
      <c r="M18" s="3">
        <f t="shared" si="10"/>
        <v>0.99999407251079109</v>
      </c>
      <c r="N18" s="3">
        <f t="shared" si="9"/>
        <v>5.6009932292819384E-6</v>
      </c>
      <c r="O18" s="3">
        <f t="shared" si="3"/>
        <v>3.2649597963034592E-7</v>
      </c>
      <c r="Q18" s="11"/>
      <c r="U18" s="3">
        <f t="shared" si="0"/>
        <v>840.1489843922908</v>
      </c>
      <c r="V18" s="3">
        <f t="shared" si="1"/>
        <v>48.974396944551891</v>
      </c>
      <c r="X18" s="3">
        <f>POWER(G18-U18,2)</f>
        <v>2941093664.579071</v>
      </c>
      <c r="Y18" s="3">
        <f>POWER(J18-V18,2)</f>
        <v>319838371.77074277</v>
      </c>
    </row>
    <row r="19" spans="1:25" x14ac:dyDescent="0.3">
      <c r="A19" s="10">
        <v>44272</v>
      </c>
      <c r="C19" s="3">
        <v>35838</v>
      </c>
      <c r="D19" s="3">
        <v>17793</v>
      </c>
      <c r="E19" s="3">
        <v>171</v>
      </c>
      <c r="G19" s="3">
        <f t="shared" si="4"/>
        <v>66008</v>
      </c>
      <c r="I19" s="3">
        <f t="shared" si="5"/>
        <v>2056</v>
      </c>
      <c r="J19" s="3">
        <f t="shared" si="2"/>
        <v>17964</v>
      </c>
      <c r="L19" s="3">
        <f>WEEKDAY(A19)</f>
        <v>4</v>
      </c>
      <c r="M19" s="3">
        <f t="shared" si="10"/>
        <v>0.99999360585195851</v>
      </c>
      <c r="N19" s="3">
        <f t="shared" si="9"/>
        <v>6.0337352009623786E-6</v>
      </c>
      <c r="O19" s="3">
        <f t="shared" si="3"/>
        <v>3.604128405262556E-7</v>
      </c>
      <c r="Q19" s="11"/>
      <c r="U19" s="3">
        <f t="shared" si="0"/>
        <v>905.06028014435685</v>
      </c>
      <c r="V19" s="3">
        <f t="shared" si="1"/>
        <v>54.061926078938342</v>
      </c>
      <c r="X19" s="3">
        <f>POWER(G19-U19,2)</f>
        <v>4238392760.1671572</v>
      </c>
      <c r="Y19" s="3">
        <f>POWER(J19-V19,2)</f>
        <v>320765881.81168723</v>
      </c>
    </row>
    <row r="20" spans="1:25" x14ac:dyDescent="0.3">
      <c r="A20" s="10">
        <v>44273</v>
      </c>
      <c r="C20" s="3">
        <v>39687</v>
      </c>
      <c r="D20" s="3">
        <v>20356</v>
      </c>
      <c r="E20" s="3">
        <v>156</v>
      </c>
      <c r="G20" s="3">
        <f t="shared" si="4"/>
        <v>83882</v>
      </c>
      <c r="I20" s="3">
        <f t="shared" si="5"/>
        <v>2212</v>
      </c>
      <c r="J20" s="3">
        <f t="shared" si="2"/>
        <v>20512</v>
      </c>
      <c r="L20" s="3">
        <f>WEEKDAY(A20)</f>
        <v>5</v>
      </c>
      <c r="M20" s="3">
        <f t="shared" si="10"/>
        <v>0.99999310313852974</v>
      </c>
      <c r="N20" s="3">
        <f t="shared" si="9"/>
        <v>6.4999112962724894E-6</v>
      </c>
      <c r="O20" s="3">
        <f t="shared" si="3"/>
        <v>3.9695017398998263E-7</v>
      </c>
      <c r="Q20" s="11"/>
      <c r="U20" s="3">
        <f t="shared" si="0"/>
        <v>974.98669444087341</v>
      </c>
      <c r="V20" s="3">
        <f t="shared" si="1"/>
        <v>59.542526098497397</v>
      </c>
      <c r="X20" s="3">
        <f>POWER(G20-U20,2)</f>
        <v>6873572855.2481585</v>
      </c>
      <c r="Y20" s="3">
        <f>POWER(J20-V20,2)</f>
        <v>418303016.72174948</v>
      </c>
    </row>
    <row r="21" spans="1:25" x14ac:dyDescent="0.3">
      <c r="A21" s="10">
        <v>44274</v>
      </c>
      <c r="C21" s="3">
        <v>40906</v>
      </c>
      <c r="D21" s="3">
        <v>23623</v>
      </c>
      <c r="E21" s="3">
        <v>188</v>
      </c>
      <c r="G21" s="3">
        <f t="shared" si="4"/>
        <v>103057</v>
      </c>
      <c r="I21" s="3">
        <f t="shared" si="5"/>
        <v>2400</v>
      </c>
      <c r="J21" s="3">
        <f t="shared" si="2"/>
        <v>23811</v>
      </c>
      <c r="L21" s="3">
        <f>WEEKDAY(A21)</f>
        <v>6</v>
      </c>
      <c r="M21" s="3">
        <f t="shared" si="10"/>
        <v>0.99999256158492433</v>
      </c>
      <c r="N21" s="3">
        <f t="shared" si="9"/>
        <v>7.0021046349529569E-6</v>
      </c>
      <c r="O21" s="3">
        <f t="shared" si="3"/>
        <v>4.3631044071382529E-7</v>
      </c>
      <c r="U21" s="3">
        <f t="shared" si="0"/>
        <v>1050.3156952429435</v>
      </c>
      <c r="V21" s="3">
        <f t="shared" si="1"/>
        <v>65.446566107073792</v>
      </c>
      <c r="X21" s="3">
        <f>POWER(G21-U21,2)</f>
        <v>10405363642.85037</v>
      </c>
      <c r="Y21" s="3">
        <f>POWER(J21-V21,2)</f>
        <v>563851307.88186407</v>
      </c>
    </row>
    <row r="22" spans="1:25" x14ac:dyDescent="0.3">
      <c r="A22" s="10">
        <v>44275</v>
      </c>
      <c r="C22" s="3">
        <v>43815</v>
      </c>
      <c r="D22" s="3">
        <v>22971</v>
      </c>
      <c r="E22" s="3">
        <v>196</v>
      </c>
      <c r="G22" s="3">
        <f t="shared" si="4"/>
        <v>120152</v>
      </c>
      <c r="I22" s="3">
        <f t="shared" si="5"/>
        <v>2596</v>
      </c>
      <c r="J22" s="3">
        <f t="shared" si="2"/>
        <v>23167</v>
      </c>
      <c r="L22" s="3">
        <f>WEEKDAY(A22)</f>
        <v>7</v>
      </c>
      <c r="M22" s="3">
        <f t="shared" si="10"/>
        <v>0.99999197819035424</v>
      </c>
      <c r="N22" s="3">
        <f t="shared" si="9"/>
        <v>7.5430979024826225E-6</v>
      </c>
      <c r="O22" s="3">
        <f t="shared" si="3"/>
        <v>4.7871174328142172E-7</v>
      </c>
      <c r="U22" s="3">
        <f t="shared" si="0"/>
        <v>1131.4646853723934</v>
      </c>
      <c r="V22" s="3">
        <f t="shared" si="1"/>
        <v>71.806761492213255</v>
      </c>
      <c r="X22" s="3">
        <f>POWER(G22-U22,2)</f>
        <v>14165887826.580517</v>
      </c>
      <c r="Y22" s="3">
        <f>POWER(J22-V22,2)</f>
        <v>533387950.72401571</v>
      </c>
    </row>
    <row r="23" spans="1:25" x14ac:dyDescent="0.3">
      <c r="A23" s="10">
        <v>44276</v>
      </c>
      <c r="C23" s="3">
        <v>47009</v>
      </c>
      <c r="D23" s="3">
        <v>21205</v>
      </c>
      <c r="E23" s="3">
        <v>213</v>
      </c>
      <c r="G23" s="3">
        <f t="shared" si="4"/>
        <v>140800</v>
      </c>
      <c r="I23" s="3">
        <f t="shared" si="5"/>
        <v>2809</v>
      </c>
      <c r="J23" s="3">
        <f t="shared" si="2"/>
        <v>21418</v>
      </c>
      <c r="L23" s="3">
        <f>WEEKDAY(A23)</f>
        <v>1</v>
      </c>
      <c r="M23" s="3">
        <f>M22-($Q$6*M22*N22)*$R$23</f>
        <v>0.99999082344461243</v>
      </c>
      <c r="N23" s="3">
        <f t="shared" ref="N23:N29" si="11">N22+($Q$6*M22*N22-($R$3*N22))*$R$23</f>
        <v>8.6521663524938302E-6</v>
      </c>
      <c r="O23" s="3">
        <f t="shared" si="3"/>
        <v>5.2438903507506633E-7</v>
      </c>
      <c r="Q23" s="3" t="s">
        <v>20</v>
      </c>
      <c r="R23" s="7">
        <v>1</v>
      </c>
      <c r="U23" s="3">
        <f t="shared" si="0"/>
        <v>1297.8249528740746</v>
      </c>
      <c r="V23" s="3">
        <f t="shared" si="1"/>
        <v>78.658355261259956</v>
      </c>
      <c r="X23" s="3">
        <f>POWER(G23-U23,2)</f>
        <v>19460856842.878963</v>
      </c>
      <c r="Y23" s="3">
        <f>POWER(J23-V23,2)</f>
        <v>455367501.83088106</v>
      </c>
    </row>
    <row r="24" spans="1:25" x14ac:dyDescent="0.3">
      <c r="A24" s="10">
        <v>44277</v>
      </c>
      <c r="C24" s="3">
        <v>40636</v>
      </c>
      <c r="D24" s="3">
        <v>29779</v>
      </c>
      <c r="E24" s="3">
        <v>197</v>
      </c>
      <c r="G24" s="3">
        <f t="shared" si="4"/>
        <v>166391</v>
      </c>
      <c r="I24" s="3">
        <f t="shared" si="5"/>
        <v>3006</v>
      </c>
      <c r="J24" s="3">
        <f t="shared" si="2"/>
        <v>29976</v>
      </c>
      <c r="L24" s="3">
        <f>WEEKDAY(A24)</f>
        <v>2</v>
      </c>
      <c r="M24" s="3">
        <f t="shared" ref="M24:M29" si="12">M23-($Q$6*M23*N23)*$R$23</f>
        <v>0.99998949891709799</v>
      </c>
      <c r="N24" s="3">
        <f t="shared" si="11"/>
        <v>9.9243006019278238E-6</v>
      </c>
      <c r="O24" s="3">
        <f t="shared" si="3"/>
        <v>5.7678230008685633E-7</v>
      </c>
      <c r="Q24" s="8" t="s">
        <v>14</v>
      </c>
      <c r="R24" s="7">
        <v>150000000</v>
      </c>
      <c r="U24" s="3">
        <f t="shared" si="0"/>
        <v>1488.6450902891736</v>
      </c>
      <c r="V24" s="3">
        <f t="shared" si="1"/>
        <v>86.517345013028446</v>
      </c>
      <c r="X24" s="3">
        <f>POWER(G24-U24,2)</f>
        <v>27192786654.768227</v>
      </c>
      <c r="Y24" s="3">
        <f>POWER(J24-V24,2)</f>
        <v>893381173.38276708</v>
      </c>
    </row>
    <row r="25" spans="1:25" x14ac:dyDescent="0.3">
      <c r="A25" s="10">
        <v>44278</v>
      </c>
      <c r="C25" s="3">
        <v>47239</v>
      </c>
      <c r="D25" s="3">
        <v>23913</v>
      </c>
      <c r="E25" s="3">
        <v>277</v>
      </c>
      <c r="G25" s="3">
        <f t="shared" si="4"/>
        <v>177051</v>
      </c>
      <c r="I25" s="3">
        <f t="shared" si="5"/>
        <v>3283</v>
      </c>
      <c r="J25" s="3">
        <f t="shared" si="2"/>
        <v>24190</v>
      </c>
      <c r="L25" s="3">
        <f>WEEKDAY(A25)</f>
        <v>3</v>
      </c>
      <c r="M25" s="3">
        <f t="shared" si="12"/>
        <v>0.99998797964536157</v>
      </c>
      <c r="N25" s="3">
        <f t="shared" si="11"/>
        <v>1.1383475653811298E-5</v>
      </c>
      <c r="O25" s="3">
        <f t="shared" si="3"/>
        <v>6.3687898461990931E-7</v>
      </c>
      <c r="U25" s="3">
        <f t="shared" si="0"/>
        <v>1707.5213480716948</v>
      </c>
      <c r="V25" s="3">
        <f t="shared" si="1"/>
        <v>95.531847692986403</v>
      </c>
      <c r="X25" s="3">
        <f>POWER(G25-U25,2)</f>
        <v>30745335505.759239</v>
      </c>
      <c r="Y25" s="3">
        <f>POWER(J25-V25,2)</f>
        <v>580543395.54253697</v>
      </c>
    </row>
    <row r="26" spans="1:25" x14ac:dyDescent="0.3">
      <c r="A26" s="10">
        <v>44279</v>
      </c>
      <c r="C26" s="3">
        <v>53419</v>
      </c>
      <c r="D26" s="3">
        <v>26575</v>
      </c>
      <c r="E26" s="3">
        <v>249</v>
      </c>
      <c r="G26" s="3">
        <f t="shared" si="4"/>
        <v>200100</v>
      </c>
      <c r="I26" s="3">
        <f t="shared" si="5"/>
        <v>3532</v>
      </c>
      <c r="J26" s="3">
        <f t="shared" si="2"/>
        <v>26824</v>
      </c>
      <c r="L26" s="3">
        <f>WEEKDAY(A26)</f>
        <v>4</v>
      </c>
      <c r="M26" s="3">
        <f t="shared" si="12"/>
        <v>0.99998623699696332</v>
      </c>
      <c r="N26" s="3">
        <f t="shared" si="11"/>
        <v>1.3057191320895764E-5</v>
      </c>
      <c r="O26" s="3">
        <f t="shared" si="3"/>
        <v>7.0581171578622309E-7</v>
      </c>
      <c r="U26" s="3">
        <f t="shared" si="0"/>
        <v>1958.5786981343645</v>
      </c>
      <c r="V26" s="3">
        <f t="shared" si="1"/>
        <v>105.87175736793347</v>
      </c>
      <c r="X26" s="3">
        <f>POWER(G26-U26,2)</f>
        <v>39260022835.523415</v>
      </c>
      <c r="Y26" s="3">
        <f>POWER(J26-V26,2)</f>
        <v>713858376.78973317</v>
      </c>
    </row>
    <row r="27" spans="1:25" x14ac:dyDescent="0.3">
      <c r="A27" s="10">
        <v>44280</v>
      </c>
      <c r="C27" s="3">
        <v>59083</v>
      </c>
      <c r="D27" s="3">
        <v>32917</v>
      </c>
      <c r="E27" s="3">
        <v>257</v>
      </c>
      <c r="G27" s="3">
        <f t="shared" si="4"/>
        <v>226695</v>
      </c>
      <c r="I27" s="3">
        <f t="shared" si="5"/>
        <v>3789</v>
      </c>
      <c r="J27" s="3">
        <f t="shared" si="2"/>
        <v>33174</v>
      </c>
      <c r="L27" s="3">
        <f>WEEKDAY(A27)</f>
        <v>5</v>
      </c>
      <c r="M27" s="3">
        <f t="shared" si="12"/>
        <v>0.99998423812995829</v>
      </c>
      <c r="N27" s="3">
        <f t="shared" si="11"/>
        <v>1.497699039577008E-5</v>
      </c>
      <c r="O27" s="3">
        <f t="shared" si="3"/>
        <v>7.8487964593829022E-7</v>
      </c>
      <c r="U27" s="3">
        <f t="shared" si="0"/>
        <v>2246.5485593655121</v>
      </c>
      <c r="V27" s="3">
        <f t="shared" si="1"/>
        <v>117.73194689074353</v>
      </c>
      <c r="X27" s="3">
        <f>POWER(G27-U27,2)</f>
        <v>50377107354.098862</v>
      </c>
      <c r="Y27" s="3">
        <f>POWER(J27-V27,2)</f>
        <v>1092716857.5990117</v>
      </c>
    </row>
    <row r="28" spans="1:25" x14ac:dyDescent="0.3">
      <c r="A28" s="10">
        <v>44281</v>
      </c>
      <c r="C28" s="3">
        <v>62276</v>
      </c>
      <c r="D28" s="3">
        <v>30341</v>
      </c>
      <c r="E28" s="3">
        <v>292</v>
      </c>
      <c r="G28" s="3">
        <f t="shared" si="4"/>
        <v>252604</v>
      </c>
      <c r="I28" s="3">
        <f t="shared" si="5"/>
        <v>4081</v>
      </c>
      <c r="J28" s="3">
        <f t="shared" si="2"/>
        <v>30633</v>
      </c>
      <c r="L28" s="3">
        <f>WEEKDAY(A28)</f>
        <v>6</v>
      </c>
      <c r="M28" s="3">
        <f t="shared" si="12"/>
        <v>0.99998194537408447</v>
      </c>
      <c r="N28" s="3">
        <f t="shared" si="11"/>
        <v>1.7179052980183479E-5</v>
      </c>
      <c r="O28" s="3">
        <f t="shared" si="3"/>
        <v>8.7557293534771836E-7</v>
      </c>
      <c r="U28" s="3">
        <f t="shared" si="0"/>
        <v>2576.8579470275217</v>
      </c>
      <c r="V28" s="3">
        <f t="shared" si="1"/>
        <v>131.33594030215775</v>
      </c>
      <c r="X28" s="3">
        <f>POWER(G28-U28,2)</f>
        <v>62513571763.177284</v>
      </c>
      <c r="Y28" s="3">
        <f>POWER(J28-V28,2)</f>
        <v>930351510.41066313</v>
      </c>
    </row>
    <row r="29" spans="1:25" x14ac:dyDescent="0.3">
      <c r="A29" s="10">
        <v>44282</v>
      </c>
      <c r="C29" s="3">
        <v>62632</v>
      </c>
      <c r="D29" s="3">
        <v>28728</v>
      </c>
      <c r="E29" s="3">
        <v>311</v>
      </c>
      <c r="G29" s="3">
        <f t="shared" si="4"/>
        <v>284247</v>
      </c>
      <c r="I29" s="3">
        <f t="shared" si="5"/>
        <v>4392</v>
      </c>
      <c r="J29" s="3">
        <f t="shared" si="2"/>
        <v>29039</v>
      </c>
      <c r="L29" s="3">
        <f>WEEKDAY(A29)</f>
        <v>7</v>
      </c>
      <c r="M29" s="3">
        <f t="shared" si="12"/>
        <v>0.99997931552100461</v>
      </c>
      <c r="N29" s="3">
        <f t="shared" si="11"/>
        <v>1.9704878162453989E-5</v>
      </c>
      <c r="O29" s="3">
        <f t="shared" si="3"/>
        <v>9.79600832937953E-7</v>
      </c>
      <c r="U29" s="3">
        <f t="shared" si="0"/>
        <v>2955.7317243680982</v>
      </c>
      <c r="V29" s="3">
        <f t="shared" si="1"/>
        <v>146.94012494069295</v>
      </c>
      <c r="X29" s="3">
        <f>POWER(G29-U29,2)</f>
        <v>79124777608.11351</v>
      </c>
      <c r="Y29" s="3">
        <f>POWER(J29-V29,2)</f>
        <v>834751123.82401192</v>
      </c>
    </row>
    <row r="30" spans="1:25" x14ac:dyDescent="0.3">
      <c r="A30" s="10">
        <v>44283</v>
      </c>
      <c r="C30" s="3">
        <v>68206</v>
      </c>
      <c r="D30" s="3">
        <v>32269</v>
      </c>
      <c r="E30" s="3">
        <v>295</v>
      </c>
      <c r="G30" s="3">
        <f t="shared" si="4"/>
        <v>317840</v>
      </c>
      <c r="I30" s="3">
        <f t="shared" si="5"/>
        <v>4687</v>
      </c>
      <c r="J30" s="3">
        <f t="shared" si="2"/>
        <v>32564</v>
      </c>
      <c r="L30" s="3">
        <f>WEEKDAY(A30)</f>
        <v>1</v>
      </c>
      <c r="M30" s="3">
        <f>M29-($Q$7*M29*N29)*$R$23</f>
        <v>0.99997770079516712</v>
      </c>
      <c r="N30" s="3">
        <f t="shared" ref="N30:N36" si="13">N29+($Q$7*M29*N29-($R$3*N29))*$R$23</f>
        <v>2.1200280946951759E-5</v>
      </c>
      <c r="O30" s="3">
        <f t="shared" si="3"/>
        <v>1.0989238859245262E-6</v>
      </c>
      <c r="U30" s="3">
        <f t="shared" si="0"/>
        <v>3180.0421420427638</v>
      </c>
      <c r="V30" s="3">
        <f t="shared" si="1"/>
        <v>164.83858288867893</v>
      </c>
      <c r="X30" s="3">
        <f>POWER(G30-U30,2)</f>
        <v>99010889079.171417</v>
      </c>
      <c r="Y30" s="3">
        <f>POWER(J30-V30,2)</f>
        <v>1049705660.5320349</v>
      </c>
    </row>
    <row r="31" spans="1:25" x14ac:dyDescent="0.3">
      <c r="A31" s="10">
        <v>44284</v>
      </c>
      <c r="C31" s="3">
        <v>56152</v>
      </c>
      <c r="D31" s="3">
        <v>36989</v>
      </c>
      <c r="E31" s="3">
        <v>266</v>
      </c>
      <c r="G31" s="3">
        <f t="shared" si="4"/>
        <v>353482</v>
      </c>
      <c r="I31" s="3">
        <f t="shared" si="5"/>
        <v>4953</v>
      </c>
      <c r="J31" s="3">
        <f t="shared" si="2"/>
        <v>37255</v>
      </c>
      <c r="L31" s="3">
        <f>WEEKDAY(A31)</f>
        <v>2</v>
      </c>
      <c r="M31" s="3">
        <f t="shared" ref="M31:M36" si="14">M30-($Q$7*M30*N30)*$R$23</f>
        <v>0.99997596353062546</v>
      </c>
      <c r="N31" s="3">
        <f t="shared" si="13"/>
        <v>2.2809167011679627E-5</v>
      </c>
      <c r="O31" s="3">
        <f t="shared" si="3"/>
        <v>1.2273023628646622E-6</v>
      </c>
      <c r="U31" s="3">
        <f t="shared" si="0"/>
        <v>3421.3750517519438</v>
      </c>
      <c r="V31" s="3">
        <f t="shared" si="1"/>
        <v>184.09535442969934</v>
      </c>
      <c r="X31" s="3">
        <f>POWER(G31-U31,2)</f>
        <v>122542441139.15797</v>
      </c>
      <c r="Y31" s="3">
        <f>POWER(J31-V31,2)</f>
        <v>1374251971.2409656</v>
      </c>
    </row>
    <row r="32" spans="1:25" x14ac:dyDescent="0.3">
      <c r="A32" s="10">
        <v>44285</v>
      </c>
      <c r="C32" s="3">
        <v>53237</v>
      </c>
      <c r="D32" s="3">
        <v>41242</v>
      </c>
      <c r="E32" s="3">
        <v>355</v>
      </c>
      <c r="G32" s="3">
        <f t="shared" si="4"/>
        <v>372379</v>
      </c>
      <c r="I32" s="3">
        <f t="shared" si="5"/>
        <v>5308</v>
      </c>
      <c r="J32" s="3">
        <f t="shared" si="2"/>
        <v>41597</v>
      </c>
      <c r="L32" s="3">
        <f>WEEKDAY(A32)</f>
        <v>3</v>
      </c>
      <c r="M32" s="3">
        <f t="shared" si="14"/>
        <v>0.99997409442859186</v>
      </c>
      <c r="N32" s="3">
        <f t="shared" si="13"/>
        <v>2.4540147945534095E-5</v>
      </c>
      <c r="O32" s="3">
        <f t="shared" si="3"/>
        <v>1.365423462601669E-6</v>
      </c>
      <c r="U32" s="3">
        <f t="shared" si="0"/>
        <v>3681.022191830114</v>
      </c>
      <c r="V32" s="3">
        <f t="shared" si="1"/>
        <v>204.81351939025035</v>
      </c>
      <c r="X32" s="3">
        <f>POWER(G32-U32,2)</f>
        <v>135938198839.83374</v>
      </c>
      <c r="Y32" s="3">
        <f>POWER(J32-V32,2)</f>
        <v>1713313101.6455727</v>
      </c>
    </row>
    <row r="33" spans="1:25" x14ac:dyDescent="0.3">
      <c r="A33" s="10">
        <v>44286</v>
      </c>
      <c r="C33" s="3">
        <v>72113</v>
      </c>
      <c r="D33" s="3">
        <v>40423</v>
      </c>
      <c r="E33" s="3">
        <v>458</v>
      </c>
      <c r="G33" s="3">
        <f t="shared" si="4"/>
        <v>384019</v>
      </c>
      <c r="I33" s="3">
        <f t="shared" si="5"/>
        <v>5766</v>
      </c>
      <c r="J33" s="3">
        <f t="shared" si="2"/>
        <v>40881</v>
      </c>
      <c r="L33" s="3">
        <f>WEEKDAY(A33)</f>
        <v>4</v>
      </c>
      <c r="M33" s="3">
        <f t="shared" si="14"/>
        <v>0.99997208348471689</v>
      </c>
      <c r="N33" s="3">
        <f t="shared" si="13"/>
        <v>2.6402488751396382E-5</v>
      </c>
      <c r="O33" s="3">
        <f t="shared" si="3"/>
        <v>1.5140265317142944E-6</v>
      </c>
      <c r="U33" s="3">
        <f t="shared" si="0"/>
        <v>3960.3733127094574</v>
      </c>
      <c r="V33" s="3">
        <f t="shared" si="1"/>
        <v>227.10397975714417</v>
      </c>
      <c r="X33" s="3">
        <f>POWER(G33-U33,2)</f>
        <v>144444559719.42929</v>
      </c>
      <c r="Y33" s="3">
        <f>POWER(J33-V33,2)</f>
        <v>1652739261.624718</v>
      </c>
    </row>
    <row r="34" spans="1:25" x14ac:dyDescent="0.3">
      <c r="A34" s="10">
        <v>44287</v>
      </c>
      <c r="C34" s="3">
        <v>81398</v>
      </c>
      <c r="D34" s="3">
        <v>50384</v>
      </c>
      <c r="E34" s="3">
        <v>468</v>
      </c>
      <c r="G34" s="3">
        <f t="shared" si="4"/>
        <v>415251</v>
      </c>
      <c r="I34" s="3">
        <f t="shared" si="5"/>
        <v>6234</v>
      </c>
      <c r="J34" s="3">
        <f t="shared" si="2"/>
        <v>50852</v>
      </c>
      <c r="L34" s="3">
        <f>WEEKDAY(A34)</f>
        <v>5</v>
      </c>
      <c r="M34" s="3">
        <f t="shared" si="14"/>
        <v>0.99996991993556528</v>
      </c>
      <c r="N34" s="3">
        <f t="shared" si="13"/>
        <v>2.8406157413684476E-5</v>
      </c>
      <c r="O34" s="3">
        <f t="shared" si="3"/>
        <v>1.6739070210387434E-6</v>
      </c>
      <c r="U34" s="3">
        <f t="shared" si="0"/>
        <v>4260.9236120526712</v>
      </c>
      <c r="V34" s="3">
        <f t="shared" si="1"/>
        <v>251.08605315581153</v>
      </c>
      <c r="X34" s="3">
        <f>POWER(G34-U34,2)</f>
        <v>168912842889.37076</v>
      </c>
      <c r="Y34" s="3">
        <f>POWER(J34-V34,2)</f>
        <v>2560452492.2559304</v>
      </c>
    </row>
    <row r="35" spans="1:25" x14ac:dyDescent="0.3">
      <c r="A35" s="10">
        <v>44288</v>
      </c>
      <c r="C35" s="3">
        <v>89023</v>
      </c>
      <c r="D35" s="3">
        <v>44179</v>
      </c>
      <c r="E35" s="3">
        <v>713</v>
      </c>
      <c r="G35" s="3">
        <f t="shared" si="4"/>
        <v>445797</v>
      </c>
      <c r="I35" s="3">
        <f t="shared" si="5"/>
        <v>6947</v>
      </c>
      <c r="J35" s="3">
        <f t="shared" si="2"/>
        <v>44892</v>
      </c>
      <c r="L35" s="3">
        <f>WEEKDAY(A35)</f>
        <v>6</v>
      </c>
      <c r="M35" s="3">
        <f t="shared" si="14"/>
        <v>0.99996759220103315</v>
      </c>
      <c r="N35" s="3">
        <f t="shared" si="13"/>
        <v>3.0561878224338786E-5</v>
      </c>
      <c r="O35" s="3">
        <f t="shared" si="3"/>
        <v>1.8459207425104132E-6</v>
      </c>
      <c r="U35" s="3">
        <f t="shared" ref="U35:U71" si="15">N35*$R$24</f>
        <v>4584.2817336508178</v>
      </c>
      <c r="V35" s="3">
        <f t="shared" ref="V35:V71" si="16">O35*$R$24</f>
        <v>276.88811137656199</v>
      </c>
      <c r="X35" s="3">
        <f>POWER(G35-U35,2)</f>
        <v>194668662759.9808</v>
      </c>
      <c r="Y35" s="3">
        <f>POWER(J35-V35,2)</f>
        <v>1990508208.8343885</v>
      </c>
    </row>
    <row r="36" spans="1:25" x14ac:dyDescent="0.3">
      <c r="A36" s="10">
        <v>44289</v>
      </c>
      <c r="C36" s="3">
        <v>92994</v>
      </c>
      <c r="D36" s="3">
        <v>60059</v>
      </c>
      <c r="E36" s="3">
        <v>514</v>
      </c>
      <c r="G36" s="3">
        <f t="shared" si="4"/>
        <v>489928</v>
      </c>
      <c r="I36" s="3">
        <f t="shared" si="5"/>
        <v>7461</v>
      </c>
      <c r="J36" s="3">
        <f t="shared" si="2"/>
        <v>60573</v>
      </c>
      <c r="L36" s="3">
        <f>WEEKDAY(A36)</f>
        <v>7</v>
      </c>
      <c r="M36" s="3">
        <f t="shared" si="14"/>
        <v>0.99996508782239879</v>
      </c>
      <c r="N36" s="3">
        <f t="shared" si="13"/>
        <v>3.2881189151950449E-5</v>
      </c>
      <c r="O36" s="3">
        <f t="shared" si="3"/>
        <v>2.0309884492591214E-6</v>
      </c>
      <c r="U36" s="3">
        <f t="shared" si="15"/>
        <v>4932.1783727925676</v>
      </c>
      <c r="V36" s="3">
        <f t="shared" si="16"/>
        <v>304.64826738886819</v>
      </c>
      <c r="X36" s="3">
        <f>POWER(G36-U36,2)</f>
        <v>235220946995.85004</v>
      </c>
      <c r="Y36" s="3">
        <f>POWER(J36-V36,2)</f>
        <v>3632274220.565731</v>
      </c>
    </row>
    <row r="37" spans="1:25" x14ac:dyDescent="0.3">
      <c r="A37" s="10">
        <v>44290</v>
      </c>
      <c r="C37" s="3">
        <v>103794</v>
      </c>
      <c r="D37" s="3">
        <v>52840</v>
      </c>
      <c r="E37" s="3">
        <v>477</v>
      </c>
      <c r="G37" s="3">
        <f t="shared" si="4"/>
        <v>522349</v>
      </c>
      <c r="I37" s="3">
        <f t="shared" si="5"/>
        <v>7938</v>
      </c>
      <c r="J37" s="3">
        <f t="shared" si="2"/>
        <v>53317</v>
      </c>
      <c r="L37" s="3">
        <f>WEEKDAY(A37)</f>
        <v>1</v>
      </c>
      <c r="M37" s="3">
        <f>M36-($Q$8*M36*N36)*$R$23</f>
        <v>0.99996207961052419</v>
      </c>
      <c r="N37" s="3">
        <f t="shared" ref="N37:N43" si="17">N36+($Q$8*M36*N36-($R$3*N36))*$R$23</f>
        <v>3.5690288713306035E-5</v>
      </c>
      <c r="O37" s="3">
        <f t="shared" si="3"/>
        <v>2.2301007625035222E-6</v>
      </c>
      <c r="U37" s="3">
        <f t="shared" si="15"/>
        <v>5353.5433069959054</v>
      </c>
      <c r="V37" s="3">
        <f t="shared" si="16"/>
        <v>334.5151143755283</v>
      </c>
      <c r="X37" s="3">
        <f>POWER(G37-U37,2)</f>
        <v>267284302241.20789</v>
      </c>
      <c r="Y37" s="3">
        <f>POWER(J37-V37,2)</f>
        <v>2807143704.6554255</v>
      </c>
    </row>
    <row r="38" spans="1:25" x14ac:dyDescent="0.3">
      <c r="A38" s="10">
        <v>44291</v>
      </c>
      <c r="C38" s="3">
        <v>96563</v>
      </c>
      <c r="D38" s="3">
        <v>50100</v>
      </c>
      <c r="E38" s="3">
        <v>446</v>
      </c>
      <c r="G38" s="3">
        <f t="shared" si="4"/>
        <v>572826</v>
      </c>
      <c r="I38" s="3">
        <f t="shared" si="5"/>
        <v>8384</v>
      </c>
      <c r="J38" s="3">
        <f t="shared" si="2"/>
        <v>50546</v>
      </c>
      <c r="L38" s="3">
        <f>WEEKDAY(A38)</f>
        <v>2</v>
      </c>
      <c r="M38" s="3">
        <f t="shared" ref="M38:M43" si="18">M37-($Q$8*M37*N37)*$R$23</f>
        <v>0.99995881441148182</v>
      </c>
      <c r="N38" s="3">
        <f t="shared" si="17"/>
        <v>3.8739364916758028E-5</v>
      </c>
      <c r="O38" s="3">
        <f t="shared" si="3"/>
        <v>2.4462236014197454E-6</v>
      </c>
      <c r="U38" s="3">
        <f t="shared" si="15"/>
        <v>5810.9047375137043</v>
      </c>
      <c r="V38" s="3">
        <f t="shared" si="16"/>
        <v>366.93354021296182</v>
      </c>
      <c r="X38" s="3">
        <f>POWER(G38-U38,2)</f>
        <v>321506118255.52637</v>
      </c>
      <c r="Y38" s="3">
        <f>POWER(J38-V38,2)</f>
        <v>2517938710.7757239</v>
      </c>
    </row>
    <row r="39" spans="1:25" x14ac:dyDescent="0.3">
      <c r="A39" s="10">
        <v>44292</v>
      </c>
      <c r="C39" s="3">
        <v>115312</v>
      </c>
      <c r="D39" s="3">
        <v>59714</v>
      </c>
      <c r="E39" s="3">
        <v>630</v>
      </c>
      <c r="G39" s="3">
        <f t="shared" si="4"/>
        <v>618843</v>
      </c>
      <c r="I39" s="3">
        <f t="shared" si="5"/>
        <v>9014</v>
      </c>
      <c r="J39" s="3">
        <f t="shared" si="2"/>
        <v>60344</v>
      </c>
      <c r="L39" s="3">
        <f>WEEKDAY(A39)</f>
        <v>3</v>
      </c>
      <c r="M39" s="3">
        <f t="shared" si="18"/>
        <v>0.99995527027304099</v>
      </c>
      <c r="N39" s="3">
        <f t="shared" si="17"/>
        <v>4.204891681242905E-5</v>
      </c>
      <c r="O39" s="3">
        <f t="shared" si="3"/>
        <v>2.680810146585066E-6</v>
      </c>
      <c r="U39" s="3">
        <f t="shared" si="15"/>
        <v>6307.3375218643578</v>
      </c>
      <c r="V39" s="3">
        <f t="shared" si="16"/>
        <v>402.12152198775988</v>
      </c>
      <c r="X39" s="3">
        <f>POWER(G39-U39,2)</f>
        <v>375199937807.52856</v>
      </c>
      <c r="Y39" s="3">
        <f>POWER(J39-V39,2)</f>
        <v>3593028795.4727864</v>
      </c>
    </row>
    <row r="40" spans="1:25" x14ac:dyDescent="0.3">
      <c r="A40" s="10">
        <v>44293</v>
      </c>
      <c r="C40" s="3">
        <v>126276</v>
      </c>
      <c r="D40" s="3">
        <v>59137</v>
      </c>
      <c r="E40" s="3">
        <v>684</v>
      </c>
      <c r="G40" s="3">
        <f t="shared" si="4"/>
        <v>673811</v>
      </c>
      <c r="I40" s="3">
        <f t="shared" si="5"/>
        <v>9698</v>
      </c>
      <c r="J40" s="3">
        <f t="shared" si="2"/>
        <v>59821</v>
      </c>
      <c r="L40" s="3">
        <f>WEEKDAY(A40)</f>
        <v>4</v>
      </c>
      <c r="M40" s="3">
        <f t="shared" si="18"/>
        <v>0.99995142336810083</v>
      </c>
      <c r="N40" s="3">
        <f t="shared" si="17"/>
        <v>4.564119418847266E-5</v>
      </c>
      <c r="O40" s="3">
        <f t="shared" si="3"/>
        <v>2.9354377106938399E-6</v>
      </c>
      <c r="U40" s="3">
        <f t="shared" si="15"/>
        <v>6846.1791282708991</v>
      </c>
      <c r="V40" s="3">
        <f t="shared" si="16"/>
        <v>440.31565660407597</v>
      </c>
      <c r="X40" s="3">
        <f>POWER(G40-U40,2)</f>
        <v>444842072280.45764</v>
      </c>
      <c r="Y40" s="3">
        <f>POWER(J40-V40,2)</f>
        <v>3526065673.0900254</v>
      </c>
    </row>
    <row r="41" spans="1:25" x14ac:dyDescent="0.3">
      <c r="A41" s="10">
        <v>44294</v>
      </c>
      <c r="C41" s="3">
        <v>131878</v>
      </c>
      <c r="D41" s="3">
        <v>61829</v>
      </c>
      <c r="E41" s="3">
        <v>802</v>
      </c>
      <c r="G41" s="3">
        <f t="shared" si="4"/>
        <v>740266</v>
      </c>
      <c r="I41" s="3">
        <f t="shared" si="5"/>
        <v>10500</v>
      </c>
      <c r="J41" s="3">
        <f t="shared" si="2"/>
        <v>62631</v>
      </c>
      <c r="L41" s="3">
        <f>WEEKDAY(A41)</f>
        <v>5</v>
      </c>
      <c r="M41" s="3">
        <f t="shared" si="18"/>
        <v>0.99994724783462108</v>
      </c>
      <c r="N41" s="3">
        <f t="shared" si="17"/>
        <v>4.9540347038727979E-5</v>
      </c>
      <c r="O41" s="3">
        <f t="shared" si="3"/>
        <v>3.2118183401940437E-6</v>
      </c>
      <c r="U41" s="3">
        <f t="shared" si="15"/>
        <v>7431.0520558091966</v>
      </c>
      <c r="V41" s="3">
        <f t="shared" si="16"/>
        <v>481.77275102910659</v>
      </c>
      <c r="X41" s="3">
        <f>POWER(G41-U41,2)</f>
        <v>537047060928.36487</v>
      </c>
      <c r="Y41" s="3">
        <f>POWER(J41-V41,2)</f>
        <v>3862526447.6442261</v>
      </c>
    </row>
    <row r="42" spans="1:25" x14ac:dyDescent="0.3">
      <c r="A42" s="10">
        <v>44295</v>
      </c>
      <c r="C42" s="3">
        <v>144945</v>
      </c>
      <c r="D42" s="3">
        <v>77263</v>
      </c>
      <c r="E42" s="3">
        <v>773</v>
      </c>
      <c r="G42" s="3">
        <f t="shared" si="4"/>
        <v>809513</v>
      </c>
      <c r="I42" s="3">
        <f t="shared" si="5"/>
        <v>11273</v>
      </c>
      <c r="J42" s="3">
        <f t="shared" si="2"/>
        <v>78036</v>
      </c>
      <c r="L42" s="3">
        <f>WEEKDAY(A42)</f>
        <v>6</v>
      </c>
      <c r="M42" s="3">
        <f t="shared" si="18"/>
        <v>0.99994271560189685</v>
      </c>
      <c r="N42" s="3">
        <f t="shared" si="17"/>
        <v>5.3772587781140776E-5</v>
      </c>
      <c r="O42" s="3">
        <f t="shared" si="3"/>
        <v>3.5118103220115586E-6</v>
      </c>
      <c r="U42" s="3">
        <f t="shared" si="15"/>
        <v>8065.888167171116</v>
      </c>
      <c r="V42" s="3">
        <f t="shared" si="16"/>
        <v>526.77154830173379</v>
      </c>
      <c r="X42" s="3">
        <f>POWER(G42-U42,2)</f>
        <v>642317473065.18286</v>
      </c>
      <c r="Y42" s="3">
        <f>POWER(J42-V42,2)</f>
        <v>6007680495.1775513</v>
      </c>
    </row>
    <row r="43" spans="1:25" x14ac:dyDescent="0.3">
      <c r="A43" s="10">
        <v>44296</v>
      </c>
      <c r="C43" s="3">
        <v>152565</v>
      </c>
      <c r="D43" s="3">
        <v>90328</v>
      </c>
      <c r="E43" s="3">
        <v>838</v>
      </c>
      <c r="G43" s="3">
        <f t="shared" si="4"/>
        <v>876422</v>
      </c>
      <c r="I43" s="3">
        <f t="shared" si="5"/>
        <v>12111</v>
      </c>
      <c r="J43" s="3">
        <f t="shared" si="2"/>
        <v>91166</v>
      </c>
      <c r="L43" s="3">
        <f>WEEKDAY(A43)</f>
        <v>7</v>
      </c>
      <c r="M43" s="3">
        <f t="shared" si="18"/>
        <v>0.99993779620201428</v>
      </c>
      <c r="N43" s="3">
        <f t="shared" si="17"/>
        <v>5.8366367312927907E-5</v>
      </c>
      <c r="O43" s="3">
        <f t="shared" si="3"/>
        <v>3.8374306727880517E-6</v>
      </c>
      <c r="U43" s="3">
        <f t="shared" si="15"/>
        <v>8754.9550969391858</v>
      </c>
      <c r="V43" s="3">
        <f t="shared" si="16"/>
        <v>575.61460091820777</v>
      </c>
      <c r="X43" s="3">
        <f>POWER(G43-U43,2)</f>
        <v>752846100810.81006</v>
      </c>
      <c r="Y43" s="3">
        <f>POWER(J43-V43,2)</f>
        <v>8206617926.7541704</v>
      </c>
    </row>
    <row r="44" spans="1:25" x14ac:dyDescent="0.3">
      <c r="A44" s="10">
        <v>44297</v>
      </c>
      <c r="C44" s="3">
        <v>169914</v>
      </c>
      <c r="D44" s="3">
        <v>75380</v>
      </c>
      <c r="E44" s="3">
        <v>904</v>
      </c>
      <c r="G44" s="3">
        <f t="shared" si="4"/>
        <v>937821</v>
      </c>
      <c r="I44" s="3">
        <f t="shared" si="5"/>
        <v>13015</v>
      </c>
      <c r="J44" s="3">
        <f t="shared" si="2"/>
        <v>76284</v>
      </c>
      <c r="L44" s="3">
        <f>WEEKDAY(A44)</f>
        <v>1</v>
      </c>
      <c r="M44" s="3">
        <f>M43-($Q$9*M43*N43)*$R$23</f>
        <v>0.99993253758558132</v>
      </c>
      <c r="N44" s="3">
        <f t="shared" ref="N44:N50" si="19">N43+($Q$9*M43*N43-($R$3*N43))*$R$23</f>
        <v>6.3271545725181893E-5</v>
      </c>
      <c r="O44" s="3">
        <f t="shared" si="3"/>
        <v>4.1908686935022759E-6</v>
      </c>
      <c r="U44" s="3">
        <f t="shared" si="15"/>
        <v>9490.7318587772843</v>
      </c>
      <c r="V44" s="3">
        <f t="shared" si="16"/>
        <v>628.63030402534139</v>
      </c>
      <c r="X44" s="3">
        <f>POWER(G44-U44,2)</f>
        <v>861797086747.15454</v>
      </c>
      <c r="Y44" s="3">
        <f>POWER(J44-V44,2)</f>
        <v>5723734963.8346004</v>
      </c>
    </row>
    <row r="45" spans="1:25" x14ac:dyDescent="0.3">
      <c r="A45" s="10">
        <v>44298</v>
      </c>
      <c r="C45" s="3">
        <v>160838</v>
      </c>
      <c r="D45" s="3">
        <v>96746</v>
      </c>
      <c r="E45" s="3">
        <v>880</v>
      </c>
      <c r="G45" s="3">
        <f t="shared" si="4"/>
        <v>1031451</v>
      </c>
      <c r="I45" s="3">
        <f t="shared" si="5"/>
        <v>13895</v>
      </c>
      <c r="J45" s="3">
        <f t="shared" si="2"/>
        <v>97626</v>
      </c>
      <c r="L45" s="3">
        <f>WEEKDAY(A45)</f>
        <v>2</v>
      </c>
      <c r="M45" s="3">
        <f t="shared" ref="M45:M50" si="20">M44-($Q$9*M44*N44)*$R$23</f>
        <v>0.99992683705879426</v>
      </c>
      <c r="N45" s="3">
        <f t="shared" si="19"/>
        <v>6.8588931143008023E-5</v>
      </c>
      <c r="O45" s="3">
        <f t="shared" si="3"/>
        <v>4.574010062731939E-6</v>
      </c>
      <c r="U45" s="3">
        <f t="shared" si="15"/>
        <v>10288.339671451204</v>
      </c>
      <c r="V45" s="3">
        <f t="shared" si="16"/>
        <v>686.10150940979088</v>
      </c>
      <c r="X45" s="3">
        <f>POWER(G45-U45,2)</f>
        <v>1042773178849.2791</v>
      </c>
      <c r="Y45" s="3">
        <f>POWER(J45-V45,2)</f>
        <v>9397343919.3659325</v>
      </c>
    </row>
    <row r="46" spans="1:25" x14ac:dyDescent="0.3">
      <c r="A46" s="10">
        <v>44299</v>
      </c>
      <c r="C46" s="3">
        <v>185297</v>
      </c>
      <c r="D46" s="3">
        <v>82271</v>
      </c>
      <c r="E46" s="3">
        <v>1026</v>
      </c>
      <c r="G46" s="3">
        <f t="shared" si="4"/>
        <v>1094663</v>
      </c>
      <c r="I46" s="3">
        <f t="shared" si="5"/>
        <v>14921</v>
      </c>
      <c r="J46" s="3">
        <f t="shared" si="2"/>
        <v>83297</v>
      </c>
      <c r="L46" s="3">
        <f>WEEKDAY(A46)</f>
        <v>3</v>
      </c>
      <c r="M46" s="3">
        <f t="shared" si="20"/>
        <v>0.99992065749093673</v>
      </c>
      <c r="N46" s="3">
        <f t="shared" si="19"/>
        <v>7.4353158159865749E-5</v>
      </c>
      <c r="O46" s="3">
        <f t="shared" si="3"/>
        <v>4.9893509034080314E-6</v>
      </c>
      <c r="U46" s="3">
        <f t="shared" si="15"/>
        <v>11152.973723979863</v>
      </c>
      <c r="V46" s="3">
        <f t="shared" si="16"/>
        <v>748.40263551120472</v>
      </c>
      <c r="X46" s="3">
        <f>POWER(G46-U46,2)</f>
        <v>1173993977040.6619</v>
      </c>
      <c r="Y46" s="3">
        <f>POWER(J46-V46,2)</f>
        <v>6814270926.8444872</v>
      </c>
    </row>
    <row r="47" spans="1:25" x14ac:dyDescent="0.3">
      <c r="A47" s="10">
        <v>44300</v>
      </c>
      <c r="C47" s="3">
        <v>199584</v>
      </c>
      <c r="D47" s="3">
        <v>93425</v>
      </c>
      <c r="E47" s="3">
        <v>1038</v>
      </c>
      <c r="G47" s="3">
        <f t="shared" si="4"/>
        <v>1196663</v>
      </c>
      <c r="I47" s="3">
        <f t="shared" si="5"/>
        <v>15959</v>
      </c>
      <c r="J47" s="3">
        <f t="shared" si="2"/>
        <v>94463</v>
      </c>
      <c r="L47" s="3">
        <f>WEEKDAY(A47)</f>
        <v>4</v>
      </c>
      <c r="M47" s="3">
        <f t="shared" si="20"/>
        <v>0.99991395863240262</v>
      </c>
      <c r="N47" s="3">
        <f t="shared" si="19"/>
        <v>8.0601770528879237E-5</v>
      </c>
      <c r="O47" s="3">
        <f t="shared" si="3"/>
        <v>5.4395970684988901E-6</v>
      </c>
      <c r="U47" s="3">
        <f t="shared" si="15"/>
        <v>12090.265579331886</v>
      </c>
      <c r="V47" s="3">
        <f t="shared" si="16"/>
        <v>815.93956027483352</v>
      </c>
      <c r="X47" s="3">
        <f>POWER(G47-U47,2)</f>
        <v>1403212563132.8586</v>
      </c>
      <c r="Y47" s="3">
        <f>POWER(J47-V47,2)</f>
        <v>8769771929.0015392</v>
      </c>
    </row>
    <row r="48" spans="1:25" x14ac:dyDescent="0.3">
      <c r="A48" s="10">
        <v>44301</v>
      </c>
      <c r="C48" s="3">
        <v>216828</v>
      </c>
      <c r="D48" s="3">
        <v>117897</v>
      </c>
      <c r="E48" s="3">
        <v>1184</v>
      </c>
      <c r="G48" s="3">
        <f t="shared" si="4"/>
        <v>1301784</v>
      </c>
      <c r="I48" s="3">
        <f t="shared" si="5"/>
        <v>17143</v>
      </c>
      <c r="J48" s="3">
        <f t="shared" si="2"/>
        <v>119081</v>
      </c>
      <c r="L48" s="3">
        <f>WEEKDAY(A48)</f>
        <v>5</v>
      </c>
      <c r="M48" s="3">
        <f t="shared" si="20"/>
        <v>0.99990669685288347</v>
      </c>
      <c r="N48" s="3">
        <f t="shared" si="19"/>
        <v>8.7375465358902857E-5</v>
      </c>
      <c r="O48" s="3">
        <f t="shared" si="3"/>
        <v>5.927681757627348E-6</v>
      </c>
      <c r="U48" s="3">
        <f t="shared" si="15"/>
        <v>13106.319803835429</v>
      </c>
      <c r="V48" s="3">
        <f t="shared" si="16"/>
        <v>889.15226364410216</v>
      </c>
      <c r="X48" s="3">
        <f>POWER(G48-U48,2)</f>
        <v>1660690163435.7683</v>
      </c>
      <c r="Y48" s="3">
        <f>POWER(J48-V48,2)</f>
        <v>13969312871.333935</v>
      </c>
    </row>
    <row r="49" spans="1:25" x14ac:dyDescent="0.3">
      <c r="A49" s="10">
        <v>44302</v>
      </c>
      <c r="C49" s="3">
        <v>234002</v>
      </c>
      <c r="D49" s="3">
        <v>122886</v>
      </c>
      <c r="E49" s="3">
        <v>1338</v>
      </c>
      <c r="G49" s="3">
        <f t="shared" si="4"/>
        <v>1399531</v>
      </c>
      <c r="I49" s="3">
        <f t="shared" si="5"/>
        <v>18481</v>
      </c>
      <c r="J49" s="3">
        <f t="shared" si="2"/>
        <v>124224</v>
      </c>
      <c r="L49" s="3">
        <f>WEEKDAY(A49)</f>
        <v>6</v>
      </c>
      <c r="M49" s="3">
        <f t="shared" si="20"/>
        <v>0.99989882485760784</v>
      </c>
      <c r="N49" s="3">
        <f t="shared" si="19"/>
        <v>9.4718357780291488E-5</v>
      </c>
      <c r="O49" s="3">
        <f t="shared" si="3"/>
        <v>6.4567846118710327E-6</v>
      </c>
      <c r="U49" s="3">
        <f t="shared" si="15"/>
        <v>14207.753667043724</v>
      </c>
      <c r="V49" s="3">
        <f t="shared" si="16"/>
        <v>968.5176917806549</v>
      </c>
      <c r="X49" s="3">
        <f>POWER(G49-U49,2)</f>
        <v>1919120496830.4805</v>
      </c>
      <c r="Y49" s="3">
        <f>POWER(J49-V49,2)</f>
        <v>15191913919.031773</v>
      </c>
    </row>
    <row r="50" spans="1:25" x14ac:dyDescent="0.3">
      <c r="A50" s="10">
        <v>44303</v>
      </c>
      <c r="C50" s="3">
        <v>260895</v>
      </c>
      <c r="D50" s="3">
        <v>138209</v>
      </c>
      <c r="E50" s="3">
        <v>1498</v>
      </c>
      <c r="G50" s="3">
        <f t="shared" si="4"/>
        <v>1509309</v>
      </c>
      <c r="I50" s="3">
        <f t="shared" si="5"/>
        <v>19979</v>
      </c>
      <c r="J50" s="3">
        <f t="shared" si="2"/>
        <v>139707</v>
      </c>
      <c r="L50" s="3">
        <f>WEEKDAY(A50)</f>
        <v>7</v>
      </c>
      <c r="M50" s="3">
        <f t="shared" si="20"/>
        <v>0.99989029137979668</v>
      </c>
      <c r="N50" s="3">
        <f t="shared" si="19"/>
        <v>1.0267826779130231E-4</v>
      </c>
      <c r="O50" s="3">
        <f t="shared" si="3"/>
        <v>7.0303524120169731E-6</v>
      </c>
      <c r="U50" s="3">
        <f t="shared" si="15"/>
        <v>15401.740168695347</v>
      </c>
      <c r="V50" s="3">
        <f t="shared" si="16"/>
        <v>1054.552861802546</v>
      </c>
      <c r="X50" s="3">
        <f>POWER(G50-U50,2)</f>
        <v>2231758900976.6772</v>
      </c>
      <c r="Y50" s="3">
        <f>POWER(J50-V50,2)</f>
        <v>19224501097.410641</v>
      </c>
    </row>
    <row r="51" spans="1:25" x14ac:dyDescent="0.3">
      <c r="A51" s="10">
        <v>44304</v>
      </c>
      <c r="C51" s="3">
        <v>275063</v>
      </c>
      <c r="D51" s="3">
        <v>143839</v>
      </c>
      <c r="E51" s="3">
        <v>1620</v>
      </c>
      <c r="G51" s="3">
        <f t="shared" si="4"/>
        <v>1630497</v>
      </c>
      <c r="I51" s="3">
        <f t="shared" si="5"/>
        <v>21599</v>
      </c>
      <c r="J51" s="3">
        <f t="shared" si="2"/>
        <v>145459</v>
      </c>
      <c r="L51" s="3">
        <f>WEEKDAY(A51)</f>
        <v>1</v>
      </c>
      <c r="M51" s="3">
        <f>M50-($Q$10*M50*N50)*$R$23</f>
        <v>0.99988252098714436</v>
      </c>
      <c r="N51" s="3">
        <f t="shared" ref="N51:N57" si="21">N50+($Q$10*M50*N50-($R$3*N50))*$R$23</f>
        <v>1.0982689134243592E-4</v>
      </c>
      <c r="O51" s="3">
        <f t="shared" si="3"/>
        <v>7.652121513200964E-6</v>
      </c>
      <c r="U51" s="3">
        <f t="shared" si="15"/>
        <v>16474.033701365388</v>
      </c>
      <c r="V51" s="3">
        <f t="shared" si="16"/>
        <v>1147.8182269801446</v>
      </c>
      <c r="X51" s="3">
        <f>POWER(G51-U51,2)</f>
        <v>2605070135739.4434</v>
      </c>
      <c r="Y51" s="3">
        <f>POWER(J51-V51,2)</f>
        <v>20825717184.725582</v>
      </c>
    </row>
    <row r="52" spans="1:25" x14ac:dyDescent="0.3">
      <c r="A52" s="10">
        <v>44305</v>
      </c>
      <c r="C52" s="3">
        <v>257003</v>
      </c>
      <c r="D52" s="3">
        <v>154357</v>
      </c>
      <c r="E52" s="3">
        <v>1757</v>
      </c>
      <c r="G52" s="3">
        <f t="shared" si="4"/>
        <v>1760101</v>
      </c>
      <c r="I52" s="3">
        <f t="shared" si="5"/>
        <v>23356</v>
      </c>
      <c r="J52" s="3">
        <f t="shared" si="2"/>
        <v>156114</v>
      </c>
      <c r="L52" s="3">
        <f>WEEKDAY(A52)</f>
        <v>2</v>
      </c>
      <c r="M52" s="3">
        <f t="shared" ref="M52:M57" si="22">M51-($Q$10*M51*N51)*$R$23</f>
        <v>0.99987420967204432</v>
      </c>
      <c r="N52" s="3">
        <f t="shared" si="21"/>
        <v>1.1747314879224422E-4</v>
      </c>
      <c r="O52" s="3">
        <f t="shared" si="3"/>
        <v>8.3171791634329046E-6</v>
      </c>
      <c r="U52" s="3">
        <f t="shared" si="15"/>
        <v>17620.972318836633</v>
      </c>
      <c r="V52" s="3">
        <f t="shared" si="16"/>
        <v>1247.5768745149358</v>
      </c>
      <c r="X52" s="3">
        <f>POWER(G52-U52,2)</f>
        <v>3036236646867.7476</v>
      </c>
      <c r="Y52" s="3">
        <f>POWER(J52-V52,2)</f>
        <v>23983609011.681778</v>
      </c>
    </row>
    <row r="53" spans="1:25" x14ac:dyDescent="0.3">
      <c r="A53" s="10">
        <v>44306</v>
      </c>
      <c r="C53" s="3">
        <v>294365</v>
      </c>
      <c r="D53" s="3">
        <v>166656</v>
      </c>
      <c r="E53" s="3">
        <v>2021</v>
      </c>
      <c r="G53" s="3">
        <f t="shared" si="4"/>
        <v>1860990</v>
      </c>
      <c r="I53" s="3">
        <f t="shared" si="5"/>
        <v>25377</v>
      </c>
      <c r="J53" s="3">
        <f t="shared" si="2"/>
        <v>168677</v>
      </c>
      <c r="L53" s="3">
        <f>WEEKDAY(A53)</f>
        <v>3</v>
      </c>
      <c r="M53" s="3">
        <f t="shared" si="22"/>
        <v>0.99986531978881332</v>
      </c>
      <c r="N53" s="3">
        <f t="shared" si="21"/>
        <v>1.256516723975948E-4</v>
      </c>
      <c r="O53" s="3">
        <f t="shared" si="3"/>
        <v>9.0285387890825857E-6</v>
      </c>
      <c r="U53" s="3">
        <f t="shared" si="15"/>
        <v>18847.750859639222</v>
      </c>
      <c r="V53" s="3">
        <f t="shared" si="16"/>
        <v>1354.2808183623879</v>
      </c>
      <c r="X53" s="3">
        <f>POWER(G53-U53,2)</f>
        <v>3393488066067.9072</v>
      </c>
      <c r="Y53" s="3">
        <f>POWER(J53-V53,2)</f>
        <v>27996892354.337154</v>
      </c>
    </row>
    <row r="54" spans="1:25" x14ac:dyDescent="0.3">
      <c r="A54" s="10">
        <v>44307</v>
      </c>
      <c r="C54" s="3">
        <v>315752</v>
      </c>
      <c r="D54" s="3">
        <v>179434</v>
      </c>
      <c r="E54" s="3">
        <v>2101</v>
      </c>
      <c r="G54" s="3">
        <f t="shared" si="4"/>
        <v>1986678</v>
      </c>
      <c r="I54" s="3">
        <f t="shared" si="5"/>
        <v>27478</v>
      </c>
      <c r="J54" s="3">
        <f t="shared" si="2"/>
        <v>181535</v>
      </c>
      <c r="L54" s="3">
        <f>WEEKDAY(A54)</f>
        <v>4</v>
      </c>
      <c r="M54" s="3">
        <f t="shared" si="22"/>
        <v>0.99985581107320154</v>
      </c>
      <c r="N54" s="3">
        <f t="shared" si="21"/>
        <v>1.343995032663235E-4</v>
      </c>
      <c r="O54" s="3">
        <f t="shared" si="3"/>
        <v>9.7894235321373507E-6</v>
      </c>
      <c r="U54" s="3">
        <f t="shared" si="15"/>
        <v>20159.925489948524</v>
      </c>
      <c r="V54" s="3">
        <f t="shared" si="16"/>
        <v>1468.4135298206027</v>
      </c>
      <c r="X54" s="3">
        <f>POWER(G54-U54,2)</f>
        <v>3867193337374.7202</v>
      </c>
      <c r="Y54" s="3">
        <f>POWER(J54-V54,2)</f>
        <v>32423975563.022598</v>
      </c>
    </row>
    <row r="55" spans="1:25" x14ac:dyDescent="0.3">
      <c r="A55" s="10">
        <v>44308</v>
      </c>
      <c r="C55" s="3">
        <v>332531</v>
      </c>
      <c r="D55" s="3">
        <v>192317</v>
      </c>
      <c r="E55" s="3">
        <v>2257</v>
      </c>
      <c r="G55" s="3">
        <f t="shared" si="4"/>
        <v>2120895</v>
      </c>
      <c r="I55" s="3">
        <f t="shared" si="5"/>
        <v>29735</v>
      </c>
      <c r="J55" s="3">
        <f t="shared" si="2"/>
        <v>194574</v>
      </c>
      <c r="L55" s="3">
        <f>WEEKDAY(A55)</f>
        <v>5</v>
      </c>
      <c r="M55" s="3">
        <f t="shared" si="22"/>
        <v>0.99984564046045055</v>
      </c>
      <c r="N55" s="3">
        <f t="shared" si="21"/>
        <v>1.4375625871193695E-4</v>
      </c>
      <c r="O55" s="3">
        <f t="shared" si="3"/>
        <v>1.0603280837516525E-5</v>
      </c>
      <c r="U55" s="3">
        <f t="shared" si="15"/>
        <v>21563.438806790542</v>
      </c>
      <c r="V55" s="3">
        <f t="shared" si="16"/>
        <v>1590.4921256274786</v>
      </c>
      <c r="X55" s="3">
        <f>POWER(G55-U55,2)</f>
        <v>4407193003821.9189</v>
      </c>
      <c r="Y55" s="3">
        <f>POWER(J55-V55,2)</f>
        <v>37242634311.498009</v>
      </c>
    </row>
    <row r="56" spans="1:25" x14ac:dyDescent="0.3">
      <c r="A56" s="10">
        <v>44309</v>
      </c>
      <c r="C56" s="3">
        <v>345296</v>
      </c>
      <c r="D56" s="3">
        <v>220545</v>
      </c>
      <c r="E56" s="3">
        <v>2620</v>
      </c>
      <c r="G56" s="3">
        <f t="shared" si="4"/>
        <v>2258852</v>
      </c>
      <c r="I56" s="3">
        <f t="shared" si="5"/>
        <v>32355</v>
      </c>
      <c r="J56" s="3">
        <f t="shared" si="2"/>
        <v>223165</v>
      </c>
      <c r="L56" s="3">
        <f>WEEKDAY(A56)</f>
        <v>6</v>
      </c>
      <c r="M56" s="3">
        <f t="shared" si="22"/>
        <v>0.99983476189073961</v>
      </c>
      <c r="N56" s="3">
        <f t="shared" si="21"/>
        <v>1.5376431120741872E-4</v>
      </c>
      <c r="O56" s="3">
        <f t="shared" si="3"/>
        <v>1.1473798052971787E-5</v>
      </c>
      <c r="U56" s="3">
        <f t="shared" si="15"/>
        <v>23064.646681112808</v>
      </c>
      <c r="V56" s="3">
        <f t="shared" si="16"/>
        <v>1721.069707945768</v>
      </c>
      <c r="X56" s="3">
        <f>POWER(G56-U56,2)</f>
        <v>4998745089260.6748</v>
      </c>
      <c r="Y56" s="3">
        <f>POWER(J56-V56,2)</f>
        <v>49037414263.192169</v>
      </c>
    </row>
    <row r="57" spans="1:25" x14ac:dyDescent="0.3">
      <c r="A57" s="10">
        <v>44310</v>
      </c>
      <c r="C57" s="3">
        <v>348996</v>
      </c>
      <c r="D57" s="3">
        <v>215809</v>
      </c>
      <c r="E57" s="3">
        <v>2761</v>
      </c>
      <c r="G57" s="3">
        <f t="shared" si="4"/>
        <v>2380983</v>
      </c>
      <c r="I57" s="3">
        <f t="shared" si="5"/>
        <v>35116</v>
      </c>
      <c r="J57" s="3">
        <f t="shared" si="2"/>
        <v>218570</v>
      </c>
      <c r="L57" s="3">
        <f>WEEKDAY(A57)</f>
        <v>7</v>
      </c>
      <c r="M57" s="3">
        <f t="shared" si="22"/>
        <v>0.99982312610114876</v>
      </c>
      <c r="N57" s="3">
        <f t="shared" si="21"/>
        <v>1.6446897973803885E-4</v>
      </c>
      <c r="O57" s="3">
        <f t="shared" si="3"/>
        <v>1.2404919113198648E-5</v>
      </c>
      <c r="U57" s="3">
        <f t="shared" si="15"/>
        <v>24670.346960705829</v>
      </c>
      <c r="V57" s="3">
        <f t="shared" si="16"/>
        <v>1860.7378669797972</v>
      </c>
      <c r="X57" s="3">
        <f>POWER(G57-U57,2)</f>
        <v>5552209318873.0781</v>
      </c>
      <c r="Y57" s="3">
        <f>POWER(J57-V57,2)</f>
        <v>46962904294.238068</v>
      </c>
    </row>
    <row r="58" spans="1:25" x14ac:dyDescent="0.3">
      <c r="A58" s="10">
        <v>44311</v>
      </c>
      <c r="C58" s="3">
        <v>354658</v>
      </c>
      <c r="D58" s="3">
        <v>218626</v>
      </c>
      <c r="E58" s="3">
        <v>2808</v>
      </c>
      <c r="G58" s="3">
        <f t="shared" si="4"/>
        <v>2511409</v>
      </c>
      <c r="I58" s="3">
        <f t="shared" si="5"/>
        <v>37924</v>
      </c>
      <c r="J58" s="3">
        <f t="shared" si="2"/>
        <v>221434</v>
      </c>
      <c r="L58" s="3">
        <f>WEEKDAY(A58)</f>
        <v>1</v>
      </c>
      <c r="M58" s="3">
        <f>M57-($Q$11*M57*N57)*$R$23</f>
        <v>0.99981598369688018</v>
      </c>
      <c r="N58" s="3">
        <f t="shared" ref="N58:N64" si="23">N57+($Q$11*M57*N57-($R$3*N57))*$R$23</f>
        <v>1.7061544073747879E-4</v>
      </c>
      <c r="O58" s="3">
        <f t="shared" si="3"/>
        <v>1.3400862382337308E-5</v>
      </c>
      <c r="U58" s="3">
        <f t="shared" si="15"/>
        <v>25592.316110621818</v>
      </c>
      <c r="V58" s="3">
        <f t="shared" si="16"/>
        <v>2010.1293573505961</v>
      </c>
      <c r="X58" s="3">
        <f>POWER(G58-U58,2)</f>
        <v>6179284585902.7852</v>
      </c>
      <c r="Y58" s="3">
        <f>POWER(J58-V58,2)</f>
        <v>48146835007.802147</v>
      </c>
    </row>
    <row r="59" spans="1:25" x14ac:dyDescent="0.3">
      <c r="A59" s="10">
        <v>44312</v>
      </c>
      <c r="C59" s="3">
        <v>319471</v>
      </c>
      <c r="D59" s="3">
        <v>249009</v>
      </c>
      <c r="E59" s="3">
        <v>2762</v>
      </c>
      <c r="G59" s="3">
        <f t="shared" si="4"/>
        <v>2644633</v>
      </c>
      <c r="I59" s="3">
        <f t="shared" si="5"/>
        <v>40686</v>
      </c>
      <c r="J59" s="3">
        <f t="shared" si="2"/>
        <v>251771</v>
      </c>
      <c r="L59" s="3">
        <f>WEEKDAY(A59)</f>
        <v>2</v>
      </c>
      <c r="M59" s="3">
        <f t="shared" ref="M59:M64" si="24">M58-($Q$11*M58*N58)*$R$23</f>
        <v>0.99980857442281001</v>
      </c>
      <c r="N59" s="3">
        <f t="shared" si="23"/>
        <v>1.7699155159291231E-4</v>
      </c>
      <c r="O59" s="3">
        <f t="shared" si="3"/>
        <v>1.4434025597073009E-5</v>
      </c>
      <c r="U59" s="3">
        <f t="shared" si="15"/>
        <v>26548.732738936847</v>
      </c>
      <c r="V59" s="3">
        <f t="shared" si="16"/>
        <v>2165.1038395609512</v>
      </c>
      <c r="X59" s="3">
        <f>POWER(G59-U59,2)</f>
        <v>6854365230479.8984</v>
      </c>
      <c r="Y59" s="3">
        <f>POWER(J59-V59,2)</f>
        <v>62303103398.055878</v>
      </c>
    </row>
    <row r="60" spans="1:25" x14ac:dyDescent="0.3">
      <c r="A60" s="10">
        <v>44313</v>
      </c>
      <c r="C60" s="3">
        <v>362913</v>
      </c>
      <c r="D60" s="3">
        <v>262349</v>
      </c>
      <c r="E60" s="3">
        <v>3286</v>
      </c>
      <c r="G60" s="3">
        <f t="shared" si="4"/>
        <v>2712333</v>
      </c>
      <c r="I60" s="3">
        <f t="shared" si="5"/>
        <v>43972</v>
      </c>
      <c r="J60" s="3">
        <f t="shared" si="2"/>
        <v>265635</v>
      </c>
      <c r="L60" s="3">
        <f>WEEKDAY(A60)</f>
        <v>3</v>
      </c>
      <c r="M60" s="3">
        <f t="shared" si="24"/>
        <v>0.99980088831192804</v>
      </c>
      <c r="N60" s="3">
        <f t="shared" si="23"/>
        <v>1.8360588866814758E-4</v>
      </c>
      <c r="O60" s="3">
        <f t="shared" si="3"/>
        <v>1.5505799403814759E-5</v>
      </c>
      <c r="U60" s="3">
        <f t="shared" si="15"/>
        <v>27540.883300222136</v>
      </c>
      <c r="V60" s="3">
        <f t="shared" si="16"/>
        <v>2325.8699105722139</v>
      </c>
      <c r="X60" s="3">
        <f>POWER(G60-U60,2)</f>
        <v>7208108709893.2744</v>
      </c>
      <c r="Y60" s="3">
        <f>POWER(J60-V60,2)</f>
        <v>69331697988.451218</v>
      </c>
    </row>
    <row r="61" spans="1:25" x14ac:dyDescent="0.3">
      <c r="A61" s="10">
        <v>44314</v>
      </c>
      <c r="C61" s="3">
        <v>379404</v>
      </c>
      <c r="D61" s="3">
        <v>274171</v>
      </c>
      <c r="E61" s="3">
        <v>3646</v>
      </c>
      <c r="G61" s="3">
        <f t="shared" si="4"/>
        <v>2809611</v>
      </c>
      <c r="I61" s="3">
        <f t="shared" si="5"/>
        <v>47618</v>
      </c>
      <c r="J61" s="3">
        <f t="shared" si="2"/>
        <v>277817</v>
      </c>
      <c r="L61" s="3">
        <f>WEEKDAY(A61)</f>
        <v>4</v>
      </c>
      <c r="M61" s="3">
        <f t="shared" si="24"/>
        <v>0.99979291502530865</v>
      </c>
      <c r="N61" s="3">
        <f t="shared" si="23"/>
        <v>1.9046734830780918E-4</v>
      </c>
      <c r="O61" s="3">
        <f t="shared" si="3"/>
        <v>1.6617626383542495E-5</v>
      </c>
      <c r="U61" s="3">
        <f t="shared" si="15"/>
        <v>28570.102246171376</v>
      </c>
      <c r="V61" s="3">
        <f t="shared" si="16"/>
        <v>2492.6439575313743</v>
      </c>
      <c r="X61" s="3">
        <f>POWER(G61-U61,2)</f>
        <v>7734188474979.4209</v>
      </c>
      <c r="Y61" s="3">
        <f>POWER(J61-V61,2)</f>
        <v>75803501030.200027</v>
      </c>
    </row>
    <row r="62" spans="1:25" x14ac:dyDescent="0.3">
      <c r="A62" s="10">
        <v>44315</v>
      </c>
      <c r="C62" s="3">
        <v>386773</v>
      </c>
      <c r="D62" s="3">
        <v>291727</v>
      </c>
      <c r="E62" s="3">
        <v>3502</v>
      </c>
      <c r="G62" s="3">
        <f t="shared" si="4"/>
        <v>2911198</v>
      </c>
      <c r="I62" s="3">
        <f t="shared" si="5"/>
        <v>51120</v>
      </c>
      <c r="J62" s="3">
        <f t="shared" si="2"/>
        <v>295229</v>
      </c>
      <c r="L62" s="3">
        <f>WEEKDAY(A62)</f>
        <v>5</v>
      </c>
      <c r="M62" s="3">
        <f t="shared" si="24"/>
        <v>0.99978464383825871</v>
      </c>
      <c r="N62" s="3">
        <f t="shared" si="23"/>
        <v>1.9758515875233272E-4</v>
      </c>
      <c r="O62" s="3">
        <f t="shared" si="3"/>
        <v>1.7771002988954194E-5</v>
      </c>
      <c r="U62" s="3">
        <f t="shared" si="15"/>
        <v>29637.773812849908</v>
      </c>
      <c r="V62" s="3">
        <f t="shared" si="16"/>
        <v>2665.650448343129</v>
      </c>
      <c r="X62" s="3">
        <f>POWER(G62-U62,2)</f>
        <v>8303389337143.7393</v>
      </c>
      <c r="Y62" s="3">
        <f>POWER(J62-V62,2)</f>
        <v>85593313500.884964</v>
      </c>
    </row>
    <row r="63" spans="1:25" x14ac:dyDescent="0.3">
      <c r="A63" s="10">
        <v>44316</v>
      </c>
      <c r="C63" s="3">
        <v>402014</v>
      </c>
      <c r="D63" s="3">
        <v>299198</v>
      </c>
      <c r="E63" s="3">
        <v>3525</v>
      </c>
      <c r="G63" s="3">
        <f t="shared" si="4"/>
        <v>3002742</v>
      </c>
      <c r="I63" s="3">
        <f t="shared" si="5"/>
        <v>54645</v>
      </c>
      <c r="J63" s="3">
        <f t="shared" si="2"/>
        <v>302723</v>
      </c>
      <c r="L63" s="3">
        <f>WEEKDAY(A63)</f>
        <v>6</v>
      </c>
      <c r="M63" s="3">
        <f t="shared" si="24"/>
        <v>0.99977606362595062</v>
      </c>
      <c r="N63" s="3">
        <f t="shared" si="23"/>
        <v>2.0496889249485309E-4</v>
      </c>
      <c r="O63" s="3">
        <f t="shared" si="3"/>
        <v>1.896748155452962E-5</v>
      </c>
      <c r="U63" s="3">
        <f t="shared" si="15"/>
        <v>30745.333874227963</v>
      </c>
      <c r="V63" s="3">
        <f t="shared" si="16"/>
        <v>2845.1222331794429</v>
      </c>
      <c r="X63" s="3">
        <f>POWER(G63-U63,2)</f>
        <v>8832764183462.7031</v>
      </c>
      <c r="Y63" s="3">
        <f>POWER(J63-V63,2)</f>
        <v>89926741573.932159</v>
      </c>
    </row>
    <row r="64" spans="1:25" x14ac:dyDescent="0.3">
      <c r="A64" s="10">
        <v>44317</v>
      </c>
      <c r="C64" s="3">
        <v>392576</v>
      </c>
      <c r="D64" s="3">
        <v>308688</v>
      </c>
      <c r="E64" s="3">
        <v>3685</v>
      </c>
      <c r="G64" s="3">
        <f t="shared" si="4"/>
        <v>3102033</v>
      </c>
      <c r="I64" s="3">
        <f t="shared" si="5"/>
        <v>58330</v>
      </c>
      <c r="J64" s="3">
        <f t="shared" si="2"/>
        <v>312373</v>
      </c>
      <c r="L64" s="3">
        <f>WEEKDAY(A64)</f>
        <v>7</v>
      </c>
      <c r="M64" s="3">
        <f t="shared" si="24"/>
        <v>0.99976716284852285</v>
      </c>
      <c r="N64" s="3">
        <f t="shared" si="23"/>
        <v>2.1262847909623946E-4</v>
      </c>
      <c r="O64" s="3">
        <f t="shared" si="3"/>
        <v>2.0208672380910437E-5</v>
      </c>
      <c r="U64" s="3">
        <f t="shared" si="15"/>
        <v>31894.271864435919</v>
      </c>
      <c r="V64" s="3">
        <f t="shared" si="16"/>
        <v>3031.3008571365654</v>
      </c>
      <c r="X64" s="3">
        <f>POWER(G64-U64,2)</f>
        <v>9425751809997.8574</v>
      </c>
      <c r="Y64" s="3">
        <f>POWER(J64-V64,2)</f>
        <v>95692286828.593842</v>
      </c>
    </row>
    <row r="65" spans="1:25" x14ac:dyDescent="0.3">
      <c r="A65" s="10">
        <v>44318</v>
      </c>
      <c r="C65" s="3">
        <v>370090</v>
      </c>
      <c r="D65" s="3">
        <v>300004</v>
      </c>
      <c r="E65" s="3">
        <v>3423</v>
      </c>
      <c r="G65" s="3">
        <f t="shared" si="4"/>
        <v>3182236</v>
      </c>
      <c r="I65" s="3">
        <f t="shared" si="5"/>
        <v>61753</v>
      </c>
      <c r="J65" s="3">
        <f t="shared" si="2"/>
        <v>303427</v>
      </c>
      <c r="L65" s="3">
        <f>WEEKDAY(A65)</f>
        <v>1</v>
      </c>
      <c r="M65" s="3">
        <f>M64-($Q$12*M64*N64)*$R$23</f>
        <v>0.99976184470601603</v>
      </c>
      <c r="N65" s="3">
        <f t="shared" ref="N65:N71" si="25">N64+($Q$12*M64*N64-($R$3*N64))*$R$23</f>
        <v>2.1665904808662123E-4</v>
      </c>
      <c r="O65" s="3">
        <f t="shared" si="3"/>
        <v>2.1496245897344721E-5</v>
      </c>
      <c r="U65" s="3">
        <f t="shared" si="15"/>
        <v>32498.857212993185</v>
      </c>
      <c r="V65" s="3">
        <f t="shared" si="16"/>
        <v>3224.4368846017082</v>
      </c>
      <c r="X65" s="3">
        <f>POWER(G65-U65,2)</f>
        <v>9920844068652.0566</v>
      </c>
      <c r="Y65" s="3">
        <f>POWER(J65-V65,2)</f>
        <v>90121578901.054688</v>
      </c>
    </row>
    <row r="66" spans="1:25" x14ac:dyDescent="0.3">
      <c r="A66" s="10">
        <v>44319</v>
      </c>
      <c r="C66" s="3">
        <v>355769</v>
      </c>
      <c r="D66" s="3">
        <v>318910</v>
      </c>
      <c r="E66" s="3">
        <v>3439</v>
      </c>
      <c r="G66" s="3">
        <f t="shared" si="4"/>
        <v>3248899</v>
      </c>
      <c r="I66" s="3">
        <f t="shared" si="5"/>
        <v>65192</v>
      </c>
      <c r="J66" s="3">
        <f t="shared" si="2"/>
        <v>322349</v>
      </c>
      <c r="L66" s="3">
        <f>WEEKDAY(A66)</f>
        <v>2</v>
      </c>
      <c r="M66" s="3">
        <f t="shared" ref="M66:M71" si="26">M65-($Q$12*M65*N65)*$R$23</f>
        <v>0.99975642578203694</v>
      </c>
      <c r="N66" s="3">
        <f t="shared" si="25"/>
        <v>2.2076599140530731E-4</v>
      </c>
      <c r="O66" s="3">
        <f t="shared" si="3"/>
        <v>2.2808226557753355E-5</v>
      </c>
      <c r="U66" s="3">
        <f t="shared" si="15"/>
        <v>33114.8987107961</v>
      </c>
      <c r="V66" s="3">
        <f t="shared" si="16"/>
        <v>3421.2339836630031</v>
      </c>
      <c r="X66" s="3">
        <f>POWER(G66-U66,2)</f>
        <v>10341267386104.412</v>
      </c>
      <c r="Y66" s="3">
        <f>POWER(J66-V66,2)</f>
        <v>101714919936.17139</v>
      </c>
    </row>
    <row r="67" spans="1:25" x14ac:dyDescent="0.3">
      <c r="A67" s="10">
        <v>44320</v>
      </c>
      <c r="C67" s="3">
        <v>382847</v>
      </c>
      <c r="D67" s="3">
        <v>337699</v>
      </c>
      <c r="E67" s="3">
        <v>3786</v>
      </c>
      <c r="G67" s="3">
        <f t="shared" si="4"/>
        <v>3282319</v>
      </c>
      <c r="I67" s="3">
        <f t="shared" si="5"/>
        <v>68978</v>
      </c>
      <c r="J67" s="3">
        <f t="shared" si="2"/>
        <v>341485</v>
      </c>
      <c r="L67" s="3">
        <f>WEEKDAY(A67)</f>
        <v>3</v>
      </c>
      <c r="M67" s="3">
        <f t="shared" si="26"/>
        <v>0.99975090416800383</v>
      </c>
      <c r="N67" s="3">
        <f t="shared" si="25"/>
        <v>2.2495075514872173E-4</v>
      </c>
      <c r="O67" s="3">
        <f t="shared" si="3"/>
        <v>2.4145076847449404E-5</v>
      </c>
      <c r="U67" s="3">
        <f t="shared" si="15"/>
        <v>33742.613272308263</v>
      </c>
      <c r="V67" s="3">
        <f t="shared" si="16"/>
        <v>3621.7615271174104</v>
      </c>
      <c r="X67" s="3">
        <f>POWER(G67-U67,2)</f>
        <v>10553248540404.744</v>
      </c>
      <c r="Y67" s="3">
        <f>POWER(J67-V67,2)</f>
        <v>114151567911.38394</v>
      </c>
    </row>
    <row r="68" spans="1:25" x14ac:dyDescent="0.3">
      <c r="A68" s="10">
        <v>44321</v>
      </c>
      <c r="C68" s="3">
        <v>412624</v>
      </c>
      <c r="D68" s="3">
        <v>330718</v>
      </c>
      <c r="E68" s="3">
        <v>3979</v>
      </c>
      <c r="G68" s="3">
        <f t="shared" si="4"/>
        <v>3323681</v>
      </c>
      <c r="I68" s="3">
        <f t="shared" si="5"/>
        <v>72957</v>
      </c>
      <c r="J68" s="3">
        <f t="shared" ref="J68:J71" si="27">D68+E68</f>
        <v>334697</v>
      </c>
      <c r="L68" s="3">
        <f>WEEKDAY(A68)</f>
        <v>4</v>
      </c>
      <c r="M68" s="3">
        <f t="shared" si="26"/>
        <v>0.99974527791923939</v>
      </c>
      <c r="N68" s="3">
        <f t="shared" si="25"/>
        <v>2.2921481275192578E-4</v>
      </c>
      <c r="O68" s="3">
        <f t="shared" ref="O68:O71" si="28">1-M68-N68</f>
        <v>2.5507268008679646E-5</v>
      </c>
      <c r="U68" s="3">
        <f t="shared" si="15"/>
        <v>34382.221912788867</v>
      </c>
      <c r="V68" s="3">
        <f t="shared" si="16"/>
        <v>3826.0902013019468</v>
      </c>
      <c r="X68" s="3">
        <f>POWER(G68-U68,2)</f>
        <v>10819486451526.021</v>
      </c>
      <c r="Y68" s="3">
        <f>POWER(J68-V68,2)</f>
        <v>109475558951.01817</v>
      </c>
    </row>
    <row r="69" spans="1:25" x14ac:dyDescent="0.3">
      <c r="A69" s="10">
        <v>44322</v>
      </c>
      <c r="C69" s="3">
        <v>414280</v>
      </c>
      <c r="D69" s="3">
        <v>328347</v>
      </c>
      <c r="E69" s="3">
        <v>3923</v>
      </c>
      <c r="G69" s="3">
        <f t="shared" ref="G69:G72" si="29">MAX(C68-D68-E68+G68,0)</f>
        <v>3401608</v>
      </c>
      <c r="I69" s="3">
        <f t="shared" ref="I69:I71" si="30">I68+E69</f>
        <v>76880</v>
      </c>
      <c r="J69" s="3">
        <f t="shared" si="27"/>
        <v>332270</v>
      </c>
      <c r="L69" s="3">
        <f>WEEKDAY(A69)</f>
        <v>5</v>
      </c>
      <c r="M69" s="3">
        <f t="shared" si="26"/>
        <v>0.99973954505429019</v>
      </c>
      <c r="N69" s="3">
        <f t="shared" si="25"/>
        <v>2.3355966550384213E-4</v>
      </c>
      <c r="O69" s="3">
        <f t="shared" si="28"/>
        <v>2.6895280205967186E-5</v>
      </c>
      <c r="U69" s="3">
        <f t="shared" si="15"/>
        <v>35033.949825576317</v>
      </c>
      <c r="V69" s="3">
        <f t="shared" si="16"/>
        <v>4034.2920308950779</v>
      </c>
      <c r="X69" s="3">
        <f>POWER(G69-U69,2)</f>
        <v>11333820835307.822</v>
      </c>
      <c r="Y69" s="3">
        <f>POWER(J69-V69,2)</f>
        <v>107738679985.97954</v>
      </c>
    </row>
    <row r="70" spans="1:25" x14ac:dyDescent="0.3">
      <c r="A70" s="10">
        <v>44323</v>
      </c>
      <c r="C70" s="3">
        <v>406902</v>
      </c>
      <c r="D70" s="3">
        <v>327675</v>
      </c>
      <c r="E70" s="3">
        <v>4233</v>
      </c>
      <c r="G70" s="3">
        <f t="shared" si="29"/>
        <v>3483618</v>
      </c>
      <c r="I70" s="3">
        <f t="shared" si="30"/>
        <v>81113</v>
      </c>
      <c r="J70" s="3">
        <f t="shared" si="27"/>
        <v>331908</v>
      </c>
      <c r="L70" s="3">
        <f>WEEKDAY(A70)</f>
        <v>6</v>
      </c>
      <c r="M70" s="3">
        <f t="shared" si="26"/>
        <v>0.99973370355423274</v>
      </c>
      <c r="N70" s="3">
        <f t="shared" si="25"/>
        <v>2.3798684307212679E-4</v>
      </c>
      <c r="O70" s="3">
        <f t="shared" si="28"/>
        <v>2.8309602695128847E-5</v>
      </c>
      <c r="U70" s="3">
        <f t="shared" si="15"/>
        <v>35698.026460819019</v>
      </c>
      <c r="V70" s="3">
        <f t="shared" si="16"/>
        <v>4246.4404042693268</v>
      </c>
      <c r="X70" s="3">
        <f>POWER(G70-U70,2)</f>
        <v>11888152143930.428</v>
      </c>
      <c r="Y70" s="3">
        <f>POWER(J70-V70,2)</f>
        <v>107362097636.70657</v>
      </c>
    </row>
    <row r="71" spans="1:25" x14ac:dyDescent="0.3">
      <c r="A71" s="10">
        <v>44324</v>
      </c>
      <c r="C71" s="3">
        <v>403808</v>
      </c>
      <c r="D71" s="3">
        <v>386395</v>
      </c>
      <c r="E71" s="3">
        <v>4092</v>
      </c>
      <c r="G71" s="3">
        <f t="shared" si="29"/>
        <v>3558612</v>
      </c>
      <c r="I71" s="3">
        <f t="shared" si="30"/>
        <v>85205</v>
      </c>
      <c r="J71" s="3">
        <f t="shared" si="27"/>
        <v>390487</v>
      </c>
      <c r="L71" s="3">
        <f>WEEKDAY(A71)</f>
        <v>7</v>
      </c>
      <c r="M71" s="3">
        <f t="shared" si="26"/>
        <v>0.99972775136196745</v>
      </c>
      <c r="N71" s="3">
        <f t="shared" si="25"/>
        <v>2.4249790403786748E-4</v>
      </c>
      <c r="O71" s="3">
        <f t="shared" si="28"/>
        <v>2.9750733994678694E-5</v>
      </c>
      <c r="U71" s="3">
        <f t="shared" si="15"/>
        <v>36374.685605680119</v>
      </c>
      <c r="V71" s="3">
        <f t="shared" si="16"/>
        <v>4462.6100992018046</v>
      </c>
      <c r="X71" s="3">
        <f>POWER(G71-U71,2)</f>
        <v>12406155698911.711</v>
      </c>
      <c r="Y71" s="3">
        <f>POWER(J71-V71,2)</f>
        <v>149014829598.28348</v>
      </c>
    </row>
    <row r="72" spans="1:25" x14ac:dyDescent="0.3">
      <c r="G72" s="3">
        <f t="shared" si="29"/>
        <v>3571933</v>
      </c>
      <c r="X72" s="11">
        <f>SUM(X3:X71)</f>
        <v>174751377060221.31</v>
      </c>
      <c r="Y72" s="11">
        <f>SUM(Y3:Y71)</f>
        <v>1680113091625.4341</v>
      </c>
    </row>
    <row r="75" spans="1:25" x14ac:dyDescent="0.3">
      <c r="X75" s="6">
        <f>X72+Y72</f>
        <v>176431490151846.75</v>
      </c>
    </row>
  </sheetData>
  <mergeCells count="2">
    <mergeCell ref="U1:V1"/>
    <mergeCell ref="X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2021-05-09T08:56:11Z</dcterms:created>
  <dcterms:modified xsi:type="dcterms:W3CDTF">2021-05-23T12:24:31Z</dcterms:modified>
</cp:coreProperties>
</file>