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7b54ae781cee43/Tài liệu/"/>
    </mc:Choice>
  </mc:AlternateContent>
  <xr:revisionPtr revIDLastSave="2" documentId="8_{9A1B0A62-36CD-4D3E-9415-B1FD92BEA807}" xr6:coauthVersionLast="47" xr6:coauthVersionMax="47" xr10:uidLastSave="{202682EC-16C1-44DB-A635-77B8F5ECC0A5}"/>
  <bookViews>
    <workbookView xWindow="-120" yWindow="-120" windowWidth="19440" windowHeight="11640" activeTab="1" xr2:uid="{4467CEF2-2450-4E22-A185-F7E09DCF5E12}"/>
  </bookViews>
  <sheets>
    <sheet name="Sheet1" sheetId="3" r:id="rId1"/>
    <sheet name="Pivot table" sheetId="5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3" l="1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I17" i="3"/>
  <c r="I16" i="3"/>
  <c r="I15" i="3"/>
  <c r="I1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234AD8-D934-43AB-A9D4-FB0FA76E2ABE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B7D92E89-2C16-45AA-9584-905611C472E5}" keepAlive="1" name="Query - Table2" description="Connection to the 'Table2' query in the workbook." type="5" refreshedVersion="0" background="1" saveData="1">
    <dbPr connection="Provider=Microsoft.Mashup.OleDb.1;Data Source=$Workbook$;Location=Table2;Extended Properties=&quot;&quot;" command="SELECT * FROM [Table2]"/>
  </connection>
  <connection id="3" xr16:uid="{3EEB618D-C566-406B-AF86-74B4F39B87E0}" keepAlive="1" name="Query - Table2 (2)" description="Connection to the 'Table2 (2)' query in the workbook." type="5" refreshedVersion="0" background="1">
    <dbPr connection="Provider=Microsoft.Mashup.OleDb.1;Data Source=$Workbook$;Location=&quot;Table2 (2)&quot;;Extended Properties=&quot;&quot;" command="SELECT * FROM [Table2 (2)]"/>
  </connection>
  <connection id="4" xr16:uid="{BE8A2231-7DAA-450D-B0A7-EFDB5AF20B7A}" keepAlive="1" name="Query - Table5" description="Connection to the 'Table5' query in the workbook." type="5" refreshedVersion="0" background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<sst xmlns="http://schemas.openxmlformats.org/spreadsheetml/2006/main" count="60" uniqueCount="34">
  <si>
    <t>Zorto</t>
  </si>
  <si>
    <t>Maxp</t>
  </si>
  <si>
    <t>Survelia</t>
  </si>
  <si>
    <t>Jecco</t>
  </si>
  <si>
    <t>Document  Date</t>
  </si>
  <si>
    <t>02-14-2011</t>
  </si>
  <si>
    <t>03-15-2011</t>
  </si>
  <si>
    <t>03-18-2011</t>
  </si>
  <si>
    <t>03-20-2011</t>
  </si>
  <si>
    <t>03-26-2011</t>
  </si>
  <si>
    <t>03-31-2011</t>
  </si>
  <si>
    <t>04-15-2011</t>
  </si>
  <si>
    <t>04-20-2011</t>
  </si>
  <si>
    <t>04-25-2011</t>
  </si>
  <si>
    <t>04-26-2011</t>
  </si>
  <si>
    <t xml:space="preserve">Here's how to create the table in Excel: </t>
  </si>
  <si>
    <t xml:space="preserve">1. Open Excel: Launch Microsoft Excel. </t>
  </si>
  <si>
    <t xml:space="preserve">2. Enter the Data: </t>
  </si>
  <si>
    <t xml:space="preserve">○ In cell A1, type "Document Date". </t>
  </si>
  <si>
    <t xml:space="preserve">○ In cell B1, type "Zorto". </t>
  </si>
  <si>
    <t xml:space="preserve">○ In cell C1, type "Maxp". </t>
  </si>
  <si>
    <t xml:space="preserve">○ In cell D1, type "Survelia". </t>
  </si>
  <si>
    <t xml:space="preserve">○ In cell E1, type "Jecco". </t>
  </si>
  <si>
    <t>Variance</t>
  </si>
  <si>
    <t>Sample</t>
  </si>
  <si>
    <t>sum</t>
  </si>
  <si>
    <t>Total</t>
  </si>
  <si>
    <t>Row Labels</t>
  </si>
  <si>
    <t>Grand Total</t>
  </si>
  <si>
    <t>Sum of Zorto</t>
  </si>
  <si>
    <t>Sum of Jecco</t>
  </si>
  <si>
    <t>Sum of Survelia</t>
  </si>
  <si>
    <t>Sum of sum</t>
  </si>
  <si>
    <t>Sum of Maxp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</si>
</sst>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2" xfId="0" applyNumberFormat="1" applyBorder="1" applyAlignment="1">
      <alignment horizontal="left"/>
    </xf>
    <xf numFmtId="0" fontId="0" fillId="0" borderId="3" xfId="0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3" borderId="0" xfId="0" applyFont="1" applyFill="1"/>
    <xf numFmtId="0" fontId="2" fillId="3" borderId="0" xfId="0" applyFont="1" applyFill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5" xfId="0" applyBorder="1"/>
    <xf numFmtId="0" fontId="0" fillId="0" borderId="8" xfId="0" applyNumberFormat="1" applyBorder="1"/>
    <xf numFmtId="0" fontId="0" fillId="3" borderId="9" xfId="0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99475065616792E-2"/>
          <c:y val="0.19486111111111112"/>
          <c:w val="0.89019685039370078"/>
          <c:h val="0.47144247594050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Zorto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Sheet1!$A$18:$A$45</c:f>
              <c:strCache>
                <c:ptCount val="28"/>
                <c:pt idx="0">
                  <c:v>02-14-2011</c:v>
                </c:pt>
                <c:pt idx="1">
                  <c:v>03-01-2011</c:v>
                </c:pt>
                <c:pt idx="2">
                  <c:v>03-02-2011</c:v>
                </c:pt>
                <c:pt idx="3">
                  <c:v>03-05-2011</c:v>
                </c:pt>
                <c:pt idx="4">
                  <c:v>03-15-2011</c:v>
                </c:pt>
                <c:pt idx="5">
                  <c:v>03-15-2011</c:v>
                </c:pt>
                <c:pt idx="6">
                  <c:v>03-15-2011</c:v>
                </c:pt>
                <c:pt idx="7">
                  <c:v>03-15-2011</c:v>
                </c:pt>
                <c:pt idx="8">
                  <c:v>03-18-2011</c:v>
                </c:pt>
                <c:pt idx="9">
                  <c:v>03-20-2011</c:v>
                </c:pt>
                <c:pt idx="10">
                  <c:v>03-20-2011</c:v>
                </c:pt>
                <c:pt idx="11">
                  <c:v>03-26-2011</c:v>
                </c:pt>
                <c:pt idx="12">
                  <c:v>03-26-2011</c:v>
                </c:pt>
                <c:pt idx="13">
                  <c:v>03-26-2011</c:v>
                </c:pt>
                <c:pt idx="14">
                  <c:v>03-26-2011</c:v>
                </c:pt>
                <c:pt idx="15">
                  <c:v>03-31-2011</c:v>
                </c:pt>
                <c:pt idx="16">
                  <c:v>03-31-2011</c:v>
                </c:pt>
                <c:pt idx="17">
                  <c:v>04-01-2011</c:v>
                </c:pt>
                <c:pt idx="18">
                  <c:v>04-05-2011</c:v>
                </c:pt>
                <c:pt idx="19">
                  <c:v>04-12-2011</c:v>
                </c:pt>
                <c:pt idx="20">
                  <c:v>04-15-2011</c:v>
                </c:pt>
                <c:pt idx="21">
                  <c:v>04-15-2011</c:v>
                </c:pt>
                <c:pt idx="22">
                  <c:v>04-15-2011</c:v>
                </c:pt>
                <c:pt idx="23">
                  <c:v>04-20-2011</c:v>
                </c:pt>
                <c:pt idx="24">
                  <c:v>04-20-2011</c:v>
                </c:pt>
                <c:pt idx="25">
                  <c:v>04-25-2011</c:v>
                </c:pt>
                <c:pt idx="26">
                  <c:v>04-26-2011</c:v>
                </c:pt>
                <c:pt idx="27">
                  <c:v>04-26-2011</c:v>
                </c:pt>
              </c:strCache>
            </c:strRef>
          </c:cat>
          <c:val>
            <c:numRef>
              <c:f>Sheet1!$B$18:$B$45</c:f>
              <c:numCache>
                <c:formatCode>General</c:formatCode>
                <c:ptCount val="28"/>
                <c:pt idx="0">
                  <c:v>23.67</c:v>
                </c:pt>
                <c:pt idx="1">
                  <c:v>56.23</c:v>
                </c:pt>
                <c:pt idx="2">
                  <c:v>67.89</c:v>
                </c:pt>
                <c:pt idx="3">
                  <c:v>12.56</c:v>
                </c:pt>
                <c:pt idx="4">
                  <c:v>23.56</c:v>
                </c:pt>
                <c:pt idx="5">
                  <c:v>90.67</c:v>
                </c:pt>
                <c:pt idx="6">
                  <c:v>23.34</c:v>
                </c:pt>
                <c:pt idx="7">
                  <c:v>66.34</c:v>
                </c:pt>
                <c:pt idx="8">
                  <c:v>89.52</c:v>
                </c:pt>
                <c:pt idx="9">
                  <c:v>33.119999999999997</c:v>
                </c:pt>
                <c:pt idx="10">
                  <c:v>67.900000000000006</c:v>
                </c:pt>
                <c:pt idx="11">
                  <c:v>12.34</c:v>
                </c:pt>
                <c:pt idx="12">
                  <c:v>11.67</c:v>
                </c:pt>
                <c:pt idx="13">
                  <c:v>23.67</c:v>
                </c:pt>
                <c:pt idx="14">
                  <c:v>29.61</c:v>
                </c:pt>
                <c:pt idx="15">
                  <c:v>41.65</c:v>
                </c:pt>
                <c:pt idx="16">
                  <c:v>31.33</c:v>
                </c:pt>
                <c:pt idx="17">
                  <c:v>12.56</c:v>
                </c:pt>
                <c:pt idx="18">
                  <c:v>75.180000000000007</c:v>
                </c:pt>
                <c:pt idx="19">
                  <c:v>31.33</c:v>
                </c:pt>
                <c:pt idx="20">
                  <c:v>31.33</c:v>
                </c:pt>
                <c:pt idx="21">
                  <c:v>41.65</c:v>
                </c:pt>
                <c:pt idx="22">
                  <c:v>31.33</c:v>
                </c:pt>
                <c:pt idx="23">
                  <c:v>31.33</c:v>
                </c:pt>
                <c:pt idx="24">
                  <c:v>12.56</c:v>
                </c:pt>
                <c:pt idx="25">
                  <c:v>12.56</c:v>
                </c:pt>
                <c:pt idx="26">
                  <c:v>31.33</c:v>
                </c:pt>
                <c:pt idx="27">
                  <c:v>12.56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6-4CF1-A989-4476438D4E5E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Maxp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Sheet1!$A$18:$A$45</c:f>
              <c:strCache>
                <c:ptCount val="28"/>
                <c:pt idx="0">
                  <c:v>02-14-2011</c:v>
                </c:pt>
                <c:pt idx="1">
                  <c:v>03-01-2011</c:v>
                </c:pt>
                <c:pt idx="2">
                  <c:v>03-02-2011</c:v>
                </c:pt>
                <c:pt idx="3">
                  <c:v>03-05-2011</c:v>
                </c:pt>
                <c:pt idx="4">
                  <c:v>03-15-2011</c:v>
                </c:pt>
                <c:pt idx="5">
                  <c:v>03-15-2011</c:v>
                </c:pt>
                <c:pt idx="6">
                  <c:v>03-15-2011</c:v>
                </c:pt>
                <c:pt idx="7">
                  <c:v>03-15-2011</c:v>
                </c:pt>
                <c:pt idx="8">
                  <c:v>03-18-2011</c:v>
                </c:pt>
                <c:pt idx="9">
                  <c:v>03-20-2011</c:v>
                </c:pt>
                <c:pt idx="10">
                  <c:v>03-20-2011</c:v>
                </c:pt>
                <c:pt idx="11">
                  <c:v>03-26-2011</c:v>
                </c:pt>
                <c:pt idx="12">
                  <c:v>03-26-2011</c:v>
                </c:pt>
                <c:pt idx="13">
                  <c:v>03-26-2011</c:v>
                </c:pt>
                <c:pt idx="14">
                  <c:v>03-26-2011</c:v>
                </c:pt>
                <c:pt idx="15">
                  <c:v>03-31-2011</c:v>
                </c:pt>
                <c:pt idx="16">
                  <c:v>03-31-2011</c:v>
                </c:pt>
                <c:pt idx="17">
                  <c:v>04-01-2011</c:v>
                </c:pt>
                <c:pt idx="18">
                  <c:v>04-05-2011</c:v>
                </c:pt>
                <c:pt idx="19">
                  <c:v>04-12-2011</c:v>
                </c:pt>
                <c:pt idx="20">
                  <c:v>04-15-2011</c:v>
                </c:pt>
                <c:pt idx="21">
                  <c:v>04-15-2011</c:v>
                </c:pt>
                <c:pt idx="22">
                  <c:v>04-15-2011</c:v>
                </c:pt>
                <c:pt idx="23">
                  <c:v>04-20-2011</c:v>
                </c:pt>
                <c:pt idx="24">
                  <c:v>04-20-2011</c:v>
                </c:pt>
                <c:pt idx="25">
                  <c:v>04-25-2011</c:v>
                </c:pt>
                <c:pt idx="26">
                  <c:v>04-26-2011</c:v>
                </c:pt>
                <c:pt idx="27">
                  <c:v>04-26-2011</c:v>
                </c:pt>
              </c:strCache>
            </c:strRef>
          </c:cat>
          <c:val>
            <c:numRef>
              <c:f>Sheet1!$C$18:$C$45</c:f>
              <c:numCache>
                <c:formatCode>General</c:formatCode>
                <c:ptCount val="28"/>
                <c:pt idx="0">
                  <c:v>31.33</c:v>
                </c:pt>
                <c:pt idx="1">
                  <c:v>67.900000000000006</c:v>
                </c:pt>
                <c:pt idx="2">
                  <c:v>67.900000000000006</c:v>
                </c:pt>
                <c:pt idx="3">
                  <c:v>16.53</c:v>
                </c:pt>
                <c:pt idx="4">
                  <c:v>67.900000000000006</c:v>
                </c:pt>
                <c:pt idx="5">
                  <c:v>16.53</c:v>
                </c:pt>
                <c:pt idx="6">
                  <c:v>41.65</c:v>
                </c:pt>
                <c:pt idx="7">
                  <c:v>16.53</c:v>
                </c:pt>
                <c:pt idx="8">
                  <c:v>67.900000000000006</c:v>
                </c:pt>
                <c:pt idx="9">
                  <c:v>16.53</c:v>
                </c:pt>
                <c:pt idx="10">
                  <c:v>41.65</c:v>
                </c:pt>
                <c:pt idx="11">
                  <c:v>75.180000000000007</c:v>
                </c:pt>
                <c:pt idx="12">
                  <c:v>16.53</c:v>
                </c:pt>
                <c:pt idx="13">
                  <c:v>12.56</c:v>
                </c:pt>
                <c:pt idx="14">
                  <c:v>31.33</c:v>
                </c:pt>
                <c:pt idx="15">
                  <c:v>16.53</c:v>
                </c:pt>
                <c:pt idx="16">
                  <c:v>31.33</c:v>
                </c:pt>
                <c:pt idx="17">
                  <c:v>41.65</c:v>
                </c:pt>
                <c:pt idx="18">
                  <c:v>75.180000000000007</c:v>
                </c:pt>
                <c:pt idx="19">
                  <c:v>67.900000000000006</c:v>
                </c:pt>
                <c:pt idx="20">
                  <c:v>75.180000000000007</c:v>
                </c:pt>
                <c:pt idx="21">
                  <c:v>67.900000000000006</c:v>
                </c:pt>
                <c:pt idx="22">
                  <c:v>75.180000000000007</c:v>
                </c:pt>
                <c:pt idx="23">
                  <c:v>67.900000000000006</c:v>
                </c:pt>
                <c:pt idx="24">
                  <c:v>75.180000000000007</c:v>
                </c:pt>
                <c:pt idx="25">
                  <c:v>16.53</c:v>
                </c:pt>
                <c:pt idx="26">
                  <c:v>75.180000000000007</c:v>
                </c:pt>
                <c:pt idx="27">
                  <c:v>16.53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6-4CF1-A989-4476438D4E5E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Survelia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Sheet1!$A$18:$A$45</c:f>
              <c:strCache>
                <c:ptCount val="28"/>
                <c:pt idx="0">
                  <c:v>02-14-2011</c:v>
                </c:pt>
                <c:pt idx="1">
                  <c:v>03-01-2011</c:v>
                </c:pt>
                <c:pt idx="2">
                  <c:v>03-02-2011</c:v>
                </c:pt>
                <c:pt idx="3">
                  <c:v>03-05-2011</c:v>
                </c:pt>
                <c:pt idx="4">
                  <c:v>03-15-2011</c:v>
                </c:pt>
                <c:pt idx="5">
                  <c:v>03-15-2011</c:v>
                </c:pt>
                <c:pt idx="6">
                  <c:v>03-15-2011</c:v>
                </c:pt>
                <c:pt idx="7">
                  <c:v>03-15-2011</c:v>
                </c:pt>
                <c:pt idx="8">
                  <c:v>03-18-2011</c:v>
                </c:pt>
                <c:pt idx="9">
                  <c:v>03-20-2011</c:v>
                </c:pt>
                <c:pt idx="10">
                  <c:v>03-20-2011</c:v>
                </c:pt>
                <c:pt idx="11">
                  <c:v>03-26-2011</c:v>
                </c:pt>
                <c:pt idx="12">
                  <c:v>03-26-2011</c:v>
                </c:pt>
                <c:pt idx="13">
                  <c:v>03-26-2011</c:v>
                </c:pt>
                <c:pt idx="14">
                  <c:v>03-26-2011</c:v>
                </c:pt>
                <c:pt idx="15">
                  <c:v>03-31-2011</c:v>
                </c:pt>
                <c:pt idx="16">
                  <c:v>03-31-2011</c:v>
                </c:pt>
                <c:pt idx="17">
                  <c:v>04-01-2011</c:v>
                </c:pt>
                <c:pt idx="18">
                  <c:v>04-05-2011</c:v>
                </c:pt>
                <c:pt idx="19">
                  <c:v>04-12-2011</c:v>
                </c:pt>
                <c:pt idx="20">
                  <c:v>04-15-2011</c:v>
                </c:pt>
                <c:pt idx="21">
                  <c:v>04-15-2011</c:v>
                </c:pt>
                <c:pt idx="22">
                  <c:v>04-15-2011</c:v>
                </c:pt>
                <c:pt idx="23">
                  <c:v>04-20-2011</c:v>
                </c:pt>
                <c:pt idx="24">
                  <c:v>04-20-2011</c:v>
                </c:pt>
                <c:pt idx="25">
                  <c:v>04-25-2011</c:v>
                </c:pt>
                <c:pt idx="26">
                  <c:v>04-26-2011</c:v>
                </c:pt>
                <c:pt idx="27">
                  <c:v>04-26-2011</c:v>
                </c:pt>
              </c:strCache>
            </c:strRef>
          </c:cat>
          <c:val>
            <c:numRef>
              <c:f>Sheet1!$D$18:$D$45</c:f>
              <c:numCache>
                <c:formatCode>General</c:formatCode>
                <c:ptCount val="28"/>
                <c:pt idx="0">
                  <c:v>67.900000000000006</c:v>
                </c:pt>
                <c:pt idx="1">
                  <c:v>67.900000000000006</c:v>
                </c:pt>
                <c:pt idx="2">
                  <c:v>16.53</c:v>
                </c:pt>
                <c:pt idx="3">
                  <c:v>12.56</c:v>
                </c:pt>
                <c:pt idx="4">
                  <c:v>75.180000000000007</c:v>
                </c:pt>
                <c:pt idx="5">
                  <c:v>67.900000000000006</c:v>
                </c:pt>
                <c:pt idx="6">
                  <c:v>75.180000000000007</c:v>
                </c:pt>
                <c:pt idx="7">
                  <c:v>16.53</c:v>
                </c:pt>
                <c:pt idx="8">
                  <c:v>12.56</c:v>
                </c:pt>
                <c:pt idx="9">
                  <c:v>75.180000000000007</c:v>
                </c:pt>
                <c:pt idx="10">
                  <c:v>67.900000000000006</c:v>
                </c:pt>
                <c:pt idx="11">
                  <c:v>16.53</c:v>
                </c:pt>
                <c:pt idx="12">
                  <c:v>66.34</c:v>
                </c:pt>
                <c:pt idx="13">
                  <c:v>75.180000000000007</c:v>
                </c:pt>
                <c:pt idx="14">
                  <c:v>67.900000000000006</c:v>
                </c:pt>
                <c:pt idx="15">
                  <c:v>66.34</c:v>
                </c:pt>
                <c:pt idx="16">
                  <c:v>16.53</c:v>
                </c:pt>
                <c:pt idx="17">
                  <c:v>16.53</c:v>
                </c:pt>
                <c:pt idx="18">
                  <c:v>16.53</c:v>
                </c:pt>
                <c:pt idx="19">
                  <c:v>66.34</c:v>
                </c:pt>
                <c:pt idx="20">
                  <c:v>75.180000000000007</c:v>
                </c:pt>
                <c:pt idx="21">
                  <c:v>75.180000000000007</c:v>
                </c:pt>
                <c:pt idx="22">
                  <c:v>16.53</c:v>
                </c:pt>
                <c:pt idx="23">
                  <c:v>66.34</c:v>
                </c:pt>
                <c:pt idx="24">
                  <c:v>75.180000000000007</c:v>
                </c:pt>
                <c:pt idx="25">
                  <c:v>75.180000000000007</c:v>
                </c:pt>
                <c:pt idx="26">
                  <c:v>66.34</c:v>
                </c:pt>
                <c:pt idx="27">
                  <c:v>75.180000000000007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6-4CF1-A989-4476438D4E5E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Jecco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Sheet1!$A$18:$A$45</c:f>
              <c:strCache>
                <c:ptCount val="28"/>
                <c:pt idx="0">
                  <c:v>02-14-2011</c:v>
                </c:pt>
                <c:pt idx="1">
                  <c:v>03-01-2011</c:v>
                </c:pt>
                <c:pt idx="2">
                  <c:v>03-02-2011</c:v>
                </c:pt>
                <c:pt idx="3">
                  <c:v>03-05-2011</c:v>
                </c:pt>
                <c:pt idx="4">
                  <c:v>03-15-2011</c:v>
                </c:pt>
                <c:pt idx="5">
                  <c:v>03-15-2011</c:v>
                </c:pt>
                <c:pt idx="6">
                  <c:v>03-15-2011</c:v>
                </c:pt>
                <c:pt idx="7">
                  <c:v>03-15-2011</c:v>
                </c:pt>
                <c:pt idx="8">
                  <c:v>03-18-2011</c:v>
                </c:pt>
                <c:pt idx="9">
                  <c:v>03-20-2011</c:v>
                </c:pt>
                <c:pt idx="10">
                  <c:v>03-20-2011</c:v>
                </c:pt>
                <c:pt idx="11">
                  <c:v>03-26-2011</c:v>
                </c:pt>
                <c:pt idx="12">
                  <c:v>03-26-2011</c:v>
                </c:pt>
                <c:pt idx="13">
                  <c:v>03-26-2011</c:v>
                </c:pt>
                <c:pt idx="14">
                  <c:v>03-26-2011</c:v>
                </c:pt>
                <c:pt idx="15">
                  <c:v>03-31-2011</c:v>
                </c:pt>
                <c:pt idx="16">
                  <c:v>03-31-2011</c:v>
                </c:pt>
                <c:pt idx="17">
                  <c:v>04-01-2011</c:v>
                </c:pt>
                <c:pt idx="18">
                  <c:v>04-05-2011</c:v>
                </c:pt>
                <c:pt idx="19">
                  <c:v>04-12-2011</c:v>
                </c:pt>
                <c:pt idx="20">
                  <c:v>04-15-2011</c:v>
                </c:pt>
                <c:pt idx="21">
                  <c:v>04-15-2011</c:v>
                </c:pt>
                <c:pt idx="22">
                  <c:v>04-15-2011</c:v>
                </c:pt>
                <c:pt idx="23">
                  <c:v>04-20-2011</c:v>
                </c:pt>
                <c:pt idx="24">
                  <c:v>04-20-2011</c:v>
                </c:pt>
                <c:pt idx="25">
                  <c:v>04-25-2011</c:v>
                </c:pt>
                <c:pt idx="26">
                  <c:v>04-26-2011</c:v>
                </c:pt>
                <c:pt idx="27">
                  <c:v>04-26-2011</c:v>
                </c:pt>
              </c:strCache>
            </c:strRef>
          </c:cat>
          <c:val>
            <c:numRef>
              <c:f>Sheet1!$E$18:$E$45</c:f>
              <c:numCache>
                <c:formatCode>General</c:formatCode>
                <c:ptCount val="28"/>
                <c:pt idx="0">
                  <c:v>66.34</c:v>
                </c:pt>
                <c:pt idx="1">
                  <c:v>16.53</c:v>
                </c:pt>
                <c:pt idx="2">
                  <c:v>66.34</c:v>
                </c:pt>
                <c:pt idx="3">
                  <c:v>66.34</c:v>
                </c:pt>
                <c:pt idx="4">
                  <c:v>66.34</c:v>
                </c:pt>
                <c:pt idx="5">
                  <c:v>41.65</c:v>
                </c:pt>
                <c:pt idx="6">
                  <c:v>41.65</c:v>
                </c:pt>
                <c:pt idx="7">
                  <c:v>66.34</c:v>
                </c:pt>
                <c:pt idx="8">
                  <c:v>66.34</c:v>
                </c:pt>
                <c:pt idx="9">
                  <c:v>66.34</c:v>
                </c:pt>
                <c:pt idx="10">
                  <c:v>66.34</c:v>
                </c:pt>
                <c:pt idx="11">
                  <c:v>66.34</c:v>
                </c:pt>
                <c:pt idx="12">
                  <c:v>66.34</c:v>
                </c:pt>
                <c:pt idx="13">
                  <c:v>41.65</c:v>
                </c:pt>
                <c:pt idx="14">
                  <c:v>41.65</c:v>
                </c:pt>
                <c:pt idx="15">
                  <c:v>12.56</c:v>
                </c:pt>
                <c:pt idx="16">
                  <c:v>12.56</c:v>
                </c:pt>
                <c:pt idx="17">
                  <c:v>12.56</c:v>
                </c:pt>
                <c:pt idx="18">
                  <c:v>41.65</c:v>
                </c:pt>
                <c:pt idx="19">
                  <c:v>41.65</c:v>
                </c:pt>
                <c:pt idx="20">
                  <c:v>41.65</c:v>
                </c:pt>
                <c:pt idx="21">
                  <c:v>12.56</c:v>
                </c:pt>
                <c:pt idx="22">
                  <c:v>12.56</c:v>
                </c:pt>
                <c:pt idx="23">
                  <c:v>12.56</c:v>
                </c:pt>
                <c:pt idx="24">
                  <c:v>12.56</c:v>
                </c:pt>
                <c:pt idx="25">
                  <c:v>41.65</c:v>
                </c:pt>
                <c:pt idx="26">
                  <c:v>75.180000000000007</c:v>
                </c:pt>
                <c:pt idx="27">
                  <c:v>75.180000000000007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86-4CF1-A989-4476438D4E5E}"/>
            </c:ext>
          </c:extLst>
        </c:ser>
        <c:ser>
          <c:idx val="4"/>
          <c:order val="4"/>
          <c:tx>
            <c:strRef>
              <c:f>Sheet1!$F$17</c:f>
              <c:strCache>
                <c:ptCount val="1"/>
                <c:pt idx="0">
                  <c:v>sum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Sheet1!$A$18:$A$45</c:f>
              <c:strCache>
                <c:ptCount val="28"/>
                <c:pt idx="0">
                  <c:v>02-14-2011</c:v>
                </c:pt>
                <c:pt idx="1">
                  <c:v>03-01-2011</c:v>
                </c:pt>
                <c:pt idx="2">
                  <c:v>03-02-2011</c:v>
                </c:pt>
                <c:pt idx="3">
                  <c:v>03-05-2011</c:v>
                </c:pt>
                <c:pt idx="4">
                  <c:v>03-15-2011</c:v>
                </c:pt>
                <c:pt idx="5">
                  <c:v>03-15-2011</c:v>
                </c:pt>
                <c:pt idx="6">
                  <c:v>03-15-2011</c:v>
                </c:pt>
                <c:pt idx="7">
                  <c:v>03-15-2011</c:v>
                </c:pt>
                <c:pt idx="8">
                  <c:v>03-18-2011</c:v>
                </c:pt>
                <c:pt idx="9">
                  <c:v>03-20-2011</c:v>
                </c:pt>
                <c:pt idx="10">
                  <c:v>03-20-2011</c:v>
                </c:pt>
                <c:pt idx="11">
                  <c:v>03-26-2011</c:v>
                </c:pt>
                <c:pt idx="12">
                  <c:v>03-26-2011</c:v>
                </c:pt>
                <c:pt idx="13">
                  <c:v>03-26-2011</c:v>
                </c:pt>
                <c:pt idx="14">
                  <c:v>03-26-2011</c:v>
                </c:pt>
                <c:pt idx="15">
                  <c:v>03-31-2011</c:v>
                </c:pt>
                <c:pt idx="16">
                  <c:v>03-31-2011</c:v>
                </c:pt>
                <c:pt idx="17">
                  <c:v>04-01-2011</c:v>
                </c:pt>
                <c:pt idx="18">
                  <c:v>04-05-2011</c:v>
                </c:pt>
                <c:pt idx="19">
                  <c:v>04-12-2011</c:v>
                </c:pt>
                <c:pt idx="20">
                  <c:v>04-15-2011</c:v>
                </c:pt>
                <c:pt idx="21">
                  <c:v>04-15-2011</c:v>
                </c:pt>
                <c:pt idx="22">
                  <c:v>04-15-2011</c:v>
                </c:pt>
                <c:pt idx="23">
                  <c:v>04-20-2011</c:v>
                </c:pt>
                <c:pt idx="24">
                  <c:v>04-20-2011</c:v>
                </c:pt>
                <c:pt idx="25">
                  <c:v>04-25-2011</c:v>
                </c:pt>
                <c:pt idx="26">
                  <c:v>04-26-2011</c:v>
                </c:pt>
                <c:pt idx="27">
                  <c:v>04-26-2011</c:v>
                </c:pt>
              </c:strCache>
            </c:strRef>
          </c:cat>
          <c:val>
            <c:numRef>
              <c:f>Sheet1!$F$18:$F$45</c:f>
              <c:numCache>
                <c:formatCode>General</c:formatCode>
                <c:ptCount val="28"/>
                <c:pt idx="0">
                  <c:v>189.24</c:v>
                </c:pt>
                <c:pt idx="1">
                  <c:v>208.56</c:v>
                </c:pt>
                <c:pt idx="2">
                  <c:v>218.66000000000003</c:v>
                </c:pt>
                <c:pt idx="3">
                  <c:v>107.99000000000001</c:v>
                </c:pt>
                <c:pt idx="4">
                  <c:v>232.98000000000002</c:v>
                </c:pt>
                <c:pt idx="5">
                  <c:v>216.75000000000003</c:v>
                </c:pt>
                <c:pt idx="6">
                  <c:v>181.82000000000002</c:v>
                </c:pt>
                <c:pt idx="7">
                  <c:v>165.74</c:v>
                </c:pt>
                <c:pt idx="8">
                  <c:v>236.32000000000002</c:v>
                </c:pt>
                <c:pt idx="9">
                  <c:v>191.17000000000002</c:v>
                </c:pt>
                <c:pt idx="10">
                  <c:v>243.79000000000002</c:v>
                </c:pt>
                <c:pt idx="11">
                  <c:v>170.39000000000001</c:v>
                </c:pt>
                <c:pt idx="12">
                  <c:v>160.88</c:v>
                </c:pt>
                <c:pt idx="13">
                  <c:v>153.06</c:v>
                </c:pt>
                <c:pt idx="14">
                  <c:v>170.49</c:v>
                </c:pt>
                <c:pt idx="15">
                  <c:v>137.08000000000001</c:v>
                </c:pt>
                <c:pt idx="16">
                  <c:v>91.75</c:v>
                </c:pt>
                <c:pt idx="17">
                  <c:v>83.300000000000011</c:v>
                </c:pt>
                <c:pt idx="18">
                  <c:v>208.54000000000002</c:v>
                </c:pt>
                <c:pt idx="19">
                  <c:v>207.22</c:v>
                </c:pt>
                <c:pt idx="20">
                  <c:v>223.34</c:v>
                </c:pt>
                <c:pt idx="21">
                  <c:v>197.29000000000002</c:v>
                </c:pt>
                <c:pt idx="22">
                  <c:v>135.6</c:v>
                </c:pt>
                <c:pt idx="23">
                  <c:v>178.13</c:v>
                </c:pt>
                <c:pt idx="24">
                  <c:v>175.48000000000002</c:v>
                </c:pt>
                <c:pt idx="25">
                  <c:v>145.92000000000002</c:v>
                </c:pt>
                <c:pt idx="26">
                  <c:v>248.03000000000003</c:v>
                </c:pt>
                <c:pt idx="27">
                  <c:v>179.45000000000002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86-4CF1-A989-4476438D4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01593119"/>
        <c:axId val="1001582719"/>
      </c:barChart>
      <c:catAx>
        <c:axId val="10015931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82719"/>
        <c:crosses val="autoZero"/>
        <c:auto val="1"/>
        <c:lblAlgn val="ctr"/>
        <c:lblOffset val="100"/>
        <c:noMultiLvlLbl val="0"/>
      </c:catAx>
      <c:valAx>
        <c:axId val="10015827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9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 Dashboard With Visualization Assessment.xlsx]Pivot 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Sum of Jecco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table'!$A$2:$A$18</c:f>
              <c:strCache>
                <c:ptCount val="16"/>
                <c:pt idx="0">
                  <c:v>02-14-2011</c:v>
                </c:pt>
                <c:pt idx="1">
                  <c:v>03-15-2011</c:v>
                </c:pt>
                <c:pt idx="2">
                  <c:v>03-18-2011</c:v>
                </c:pt>
                <c:pt idx="3">
                  <c:v>03-20-2011</c:v>
                </c:pt>
                <c:pt idx="4">
                  <c:v>03-26-2011</c:v>
                </c:pt>
                <c:pt idx="5">
                  <c:v>03-31-2011</c:v>
                </c:pt>
                <c:pt idx="6">
                  <c:v>04-15-2011</c:v>
                </c:pt>
                <c:pt idx="7">
                  <c:v>04-20-2011</c:v>
                </c:pt>
                <c:pt idx="8">
                  <c:v>04-25-2011</c:v>
                </c:pt>
                <c:pt idx="9">
                  <c:v>04-26-2011</c:v>
                </c:pt>
                <c:pt idx="10">
                  <c:v>03-01-2011</c:v>
                </c:pt>
                <c:pt idx="11">
                  <c:v>04-01-2011</c:v>
                </c:pt>
                <c:pt idx="12">
                  <c:v>03-02-2011</c:v>
                </c:pt>
                <c:pt idx="13">
                  <c:v>03-05-2011</c:v>
                </c:pt>
                <c:pt idx="14">
                  <c:v>04-05-2011</c:v>
                </c:pt>
                <c:pt idx="15">
                  <c:v>04-12-2011</c:v>
                </c:pt>
              </c:strCache>
            </c:strRef>
          </c:cat>
          <c:val>
            <c:numRef>
              <c:f>'Pivot table'!$B$2:$B$18</c:f>
              <c:numCache>
                <c:formatCode>General</c:formatCode>
                <c:ptCount val="16"/>
                <c:pt idx="0">
                  <c:v>66.34</c:v>
                </c:pt>
                <c:pt idx="1">
                  <c:v>215.98000000000002</c:v>
                </c:pt>
                <c:pt idx="2">
                  <c:v>66.34</c:v>
                </c:pt>
                <c:pt idx="3">
                  <c:v>132.68</c:v>
                </c:pt>
                <c:pt idx="4">
                  <c:v>215.98000000000002</c:v>
                </c:pt>
                <c:pt idx="5">
                  <c:v>25.12</c:v>
                </c:pt>
                <c:pt idx="6">
                  <c:v>66.77</c:v>
                </c:pt>
                <c:pt idx="7">
                  <c:v>25.12</c:v>
                </c:pt>
                <c:pt idx="8">
                  <c:v>41.65</c:v>
                </c:pt>
                <c:pt idx="9">
                  <c:v>150.36000000000001</c:v>
                </c:pt>
                <c:pt idx="10">
                  <c:v>16.53</c:v>
                </c:pt>
                <c:pt idx="11">
                  <c:v>12.56</c:v>
                </c:pt>
                <c:pt idx="12">
                  <c:v>66.34</c:v>
                </c:pt>
                <c:pt idx="13">
                  <c:v>66.34</c:v>
                </c:pt>
                <c:pt idx="14">
                  <c:v>41.65</c:v>
                </c:pt>
                <c:pt idx="15">
                  <c:v>41.65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4-45CC-AC71-0C7EC5A6BB38}"/>
            </c:ext>
          </c:extLst>
        </c:ser>
        <c:ser>
          <c:idx val="1"/>
          <c:order val="1"/>
          <c:tx>
            <c:strRef>
              <c:f>'Pivot table'!$C$1</c:f>
              <c:strCache>
                <c:ptCount val="1"/>
                <c:pt idx="0">
                  <c:v>Sum of Survelia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table'!$A$2:$A$18</c:f>
              <c:strCache>
                <c:ptCount val="16"/>
                <c:pt idx="0">
                  <c:v>02-14-2011</c:v>
                </c:pt>
                <c:pt idx="1">
                  <c:v>03-15-2011</c:v>
                </c:pt>
                <c:pt idx="2">
                  <c:v>03-18-2011</c:v>
                </c:pt>
                <c:pt idx="3">
                  <c:v>03-20-2011</c:v>
                </c:pt>
                <c:pt idx="4">
                  <c:v>03-26-2011</c:v>
                </c:pt>
                <c:pt idx="5">
                  <c:v>03-31-2011</c:v>
                </c:pt>
                <c:pt idx="6">
                  <c:v>04-15-2011</c:v>
                </c:pt>
                <c:pt idx="7">
                  <c:v>04-20-2011</c:v>
                </c:pt>
                <c:pt idx="8">
                  <c:v>04-25-2011</c:v>
                </c:pt>
                <c:pt idx="9">
                  <c:v>04-26-2011</c:v>
                </c:pt>
                <c:pt idx="10">
                  <c:v>03-01-2011</c:v>
                </c:pt>
                <c:pt idx="11">
                  <c:v>04-01-2011</c:v>
                </c:pt>
                <c:pt idx="12">
                  <c:v>03-02-2011</c:v>
                </c:pt>
                <c:pt idx="13">
                  <c:v>03-05-2011</c:v>
                </c:pt>
                <c:pt idx="14">
                  <c:v>04-05-2011</c:v>
                </c:pt>
                <c:pt idx="15">
                  <c:v>04-12-2011</c:v>
                </c:pt>
              </c:strCache>
            </c:strRef>
          </c:cat>
          <c:val>
            <c:numRef>
              <c:f>'Pivot table'!$C$2:$C$18</c:f>
              <c:numCache>
                <c:formatCode>General</c:formatCode>
                <c:ptCount val="16"/>
                <c:pt idx="0">
                  <c:v>67.900000000000006</c:v>
                </c:pt>
                <c:pt idx="1">
                  <c:v>234.79000000000002</c:v>
                </c:pt>
                <c:pt idx="2">
                  <c:v>12.56</c:v>
                </c:pt>
                <c:pt idx="3">
                  <c:v>143.08000000000001</c:v>
                </c:pt>
                <c:pt idx="4">
                  <c:v>225.95000000000002</c:v>
                </c:pt>
                <c:pt idx="5">
                  <c:v>82.87</c:v>
                </c:pt>
                <c:pt idx="6">
                  <c:v>166.89000000000001</c:v>
                </c:pt>
                <c:pt idx="7">
                  <c:v>141.52000000000001</c:v>
                </c:pt>
                <c:pt idx="8">
                  <c:v>75.180000000000007</c:v>
                </c:pt>
                <c:pt idx="9">
                  <c:v>141.52000000000001</c:v>
                </c:pt>
                <c:pt idx="10">
                  <c:v>67.900000000000006</c:v>
                </c:pt>
                <c:pt idx="11">
                  <c:v>16.53</c:v>
                </c:pt>
                <c:pt idx="12">
                  <c:v>16.53</c:v>
                </c:pt>
                <c:pt idx="13">
                  <c:v>12.56</c:v>
                </c:pt>
                <c:pt idx="14">
                  <c:v>16.53</c:v>
                </c:pt>
                <c:pt idx="15">
                  <c:v>66.34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4-45CC-AC71-0C7EC5A6BB38}"/>
            </c:ext>
          </c:extLst>
        </c:ser>
        <c:ser>
          <c:idx val="2"/>
          <c:order val="2"/>
          <c:tx>
            <c:strRef>
              <c:f>'Pivot table'!$D$1</c:f>
              <c:strCache>
                <c:ptCount val="1"/>
                <c:pt idx="0">
                  <c:v>Sum of sum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table'!$A$2:$A$18</c:f>
              <c:strCache>
                <c:ptCount val="16"/>
                <c:pt idx="0">
                  <c:v>02-14-2011</c:v>
                </c:pt>
                <c:pt idx="1">
                  <c:v>03-15-2011</c:v>
                </c:pt>
                <c:pt idx="2">
                  <c:v>03-18-2011</c:v>
                </c:pt>
                <c:pt idx="3">
                  <c:v>03-20-2011</c:v>
                </c:pt>
                <c:pt idx="4">
                  <c:v>03-26-2011</c:v>
                </c:pt>
                <c:pt idx="5">
                  <c:v>03-31-2011</c:v>
                </c:pt>
                <c:pt idx="6">
                  <c:v>04-15-2011</c:v>
                </c:pt>
                <c:pt idx="7">
                  <c:v>04-20-2011</c:v>
                </c:pt>
                <c:pt idx="8">
                  <c:v>04-25-2011</c:v>
                </c:pt>
                <c:pt idx="9">
                  <c:v>04-26-2011</c:v>
                </c:pt>
                <c:pt idx="10">
                  <c:v>03-01-2011</c:v>
                </c:pt>
                <c:pt idx="11">
                  <c:v>04-01-2011</c:v>
                </c:pt>
                <c:pt idx="12">
                  <c:v>03-02-2011</c:v>
                </c:pt>
                <c:pt idx="13">
                  <c:v>03-05-2011</c:v>
                </c:pt>
                <c:pt idx="14">
                  <c:v>04-05-2011</c:v>
                </c:pt>
                <c:pt idx="15">
                  <c:v>04-12-2011</c:v>
                </c:pt>
              </c:strCache>
            </c:strRef>
          </c:cat>
          <c:val>
            <c:numRef>
              <c:f>'Pivot table'!$D$2:$D$18</c:f>
              <c:numCache>
                <c:formatCode>General</c:formatCode>
                <c:ptCount val="16"/>
                <c:pt idx="0">
                  <c:v>189.24</c:v>
                </c:pt>
                <c:pt idx="1">
                  <c:v>797.29000000000008</c:v>
                </c:pt>
                <c:pt idx="2">
                  <c:v>236.32000000000002</c:v>
                </c:pt>
                <c:pt idx="3">
                  <c:v>434.96000000000004</c:v>
                </c:pt>
                <c:pt idx="4">
                  <c:v>654.81999999999994</c:v>
                </c:pt>
                <c:pt idx="5">
                  <c:v>228.83</c:v>
                </c:pt>
                <c:pt idx="6">
                  <c:v>556.23</c:v>
                </c:pt>
                <c:pt idx="7">
                  <c:v>353.61</c:v>
                </c:pt>
                <c:pt idx="8">
                  <c:v>145.92000000000002</c:v>
                </c:pt>
                <c:pt idx="9">
                  <c:v>427.48</c:v>
                </c:pt>
                <c:pt idx="10">
                  <c:v>208.56</c:v>
                </c:pt>
                <c:pt idx="11">
                  <c:v>83.300000000000011</c:v>
                </c:pt>
                <c:pt idx="12">
                  <c:v>218.66000000000003</c:v>
                </c:pt>
                <c:pt idx="13">
                  <c:v>107.99000000000001</c:v>
                </c:pt>
                <c:pt idx="14">
                  <c:v>208.54000000000002</c:v>
                </c:pt>
                <c:pt idx="15">
                  <c:v>207.22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4-45CC-AC71-0C7EC5A6BB38}"/>
            </c:ext>
          </c:extLst>
        </c:ser>
        <c:ser>
          <c:idx val="3"/>
          <c:order val="3"/>
          <c:tx>
            <c:strRef>
              <c:f>'Pivot table'!$E$1</c:f>
              <c:strCache>
                <c:ptCount val="1"/>
                <c:pt idx="0">
                  <c:v>Sum of Maxp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table'!$A$2:$A$18</c:f>
              <c:strCache>
                <c:ptCount val="16"/>
                <c:pt idx="0">
                  <c:v>02-14-2011</c:v>
                </c:pt>
                <c:pt idx="1">
                  <c:v>03-15-2011</c:v>
                </c:pt>
                <c:pt idx="2">
                  <c:v>03-18-2011</c:v>
                </c:pt>
                <c:pt idx="3">
                  <c:v>03-20-2011</c:v>
                </c:pt>
                <c:pt idx="4">
                  <c:v>03-26-2011</c:v>
                </c:pt>
                <c:pt idx="5">
                  <c:v>03-31-2011</c:v>
                </c:pt>
                <c:pt idx="6">
                  <c:v>04-15-2011</c:v>
                </c:pt>
                <c:pt idx="7">
                  <c:v>04-20-2011</c:v>
                </c:pt>
                <c:pt idx="8">
                  <c:v>04-25-2011</c:v>
                </c:pt>
                <c:pt idx="9">
                  <c:v>04-26-2011</c:v>
                </c:pt>
                <c:pt idx="10">
                  <c:v>03-01-2011</c:v>
                </c:pt>
                <c:pt idx="11">
                  <c:v>04-01-2011</c:v>
                </c:pt>
                <c:pt idx="12">
                  <c:v>03-02-2011</c:v>
                </c:pt>
                <c:pt idx="13">
                  <c:v>03-05-2011</c:v>
                </c:pt>
                <c:pt idx="14">
                  <c:v>04-05-2011</c:v>
                </c:pt>
                <c:pt idx="15">
                  <c:v>04-12-2011</c:v>
                </c:pt>
              </c:strCache>
            </c:strRef>
          </c:cat>
          <c:val>
            <c:numRef>
              <c:f>'Pivot table'!$E$2:$E$18</c:f>
              <c:numCache>
                <c:formatCode>General</c:formatCode>
                <c:ptCount val="16"/>
                <c:pt idx="0">
                  <c:v>31.33</c:v>
                </c:pt>
                <c:pt idx="1">
                  <c:v>142.61000000000001</c:v>
                </c:pt>
                <c:pt idx="2">
                  <c:v>67.900000000000006</c:v>
                </c:pt>
                <c:pt idx="3">
                  <c:v>58.18</c:v>
                </c:pt>
                <c:pt idx="4">
                  <c:v>135.60000000000002</c:v>
                </c:pt>
                <c:pt idx="5">
                  <c:v>47.86</c:v>
                </c:pt>
                <c:pt idx="6">
                  <c:v>218.26000000000002</c:v>
                </c:pt>
                <c:pt idx="7">
                  <c:v>143.08000000000001</c:v>
                </c:pt>
                <c:pt idx="8">
                  <c:v>16.53</c:v>
                </c:pt>
                <c:pt idx="9">
                  <c:v>91.710000000000008</c:v>
                </c:pt>
                <c:pt idx="10">
                  <c:v>67.900000000000006</c:v>
                </c:pt>
                <c:pt idx="11">
                  <c:v>41.65</c:v>
                </c:pt>
                <c:pt idx="12">
                  <c:v>67.900000000000006</c:v>
                </c:pt>
                <c:pt idx="13">
                  <c:v>16.53</c:v>
                </c:pt>
                <c:pt idx="14">
                  <c:v>75.180000000000007</c:v>
                </c:pt>
                <c:pt idx="15">
                  <c:v>67.900000000000006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4-45CC-AC71-0C7EC5A6BB38}"/>
            </c:ext>
          </c:extLst>
        </c:ser>
        <c:ser>
          <c:idx val="4"/>
          <c:order val="4"/>
          <c:tx>
            <c:strRef>
              <c:f>'Pivot table'!$F$1</c:f>
              <c:strCache>
                <c:ptCount val="1"/>
                <c:pt idx="0">
                  <c:v>Sum of Zorto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table'!$A$2:$A$18</c:f>
              <c:strCache>
                <c:ptCount val="16"/>
                <c:pt idx="0">
                  <c:v>02-14-2011</c:v>
                </c:pt>
                <c:pt idx="1">
                  <c:v>03-15-2011</c:v>
                </c:pt>
                <c:pt idx="2">
                  <c:v>03-18-2011</c:v>
                </c:pt>
                <c:pt idx="3">
                  <c:v>03-20-2011</c:v>
                </c:pt>
                <c:pt idx="4">
                  <c:v>03-26-2011</c:v>
                </c:pt>
                <c:pt idx="5">
                  <c:v>03-31-2011</c:v>
                </c:pt>
                <c:pt idx="6">
                  <c:v>04-15-2011</c:v>
                </c:pt>
                <c:pt idx="7">
                  <c:v>04-20-2011</c:v>
                </c:pt>
                <c:pt idx="8">
                  <c:v>04-25-2011</c:v>
                </c:pt>
                <c:pt idx="9">
                  <c:v>04-26-2011</c:v>
                </c:pt>
                <c:pt idx="10">
                  <c:v>03-01-2011</c:v>
                </c:pt>
                <c:pt idx="11">
                  <c:v>04-01-2011</c:v>
                </c:pt>
                <c:pt idx="12">
                  <c:v>03-02-2011</c:v>
                </c:pt>
                <c:pt idx="13">
                  <c:v>03-05-2011</c:v>
                </c:pt>
                <c:pt idx="14">
                  <c:v>04-05-2011</c:v>
                </c:pt>
                <c:pt idx="15">
                  <c:v>04-12-2011</c:v>
                </c:pt>
              </c:strCache>
            </c:strRef>
          </c:cat>
          <c:val>
            <c:numRef>
              <c:f>'Pivot table'!$F$2:$F$18</c:f>
              <c:numCache>
                <c:formatCode>General</c:formatCode>
                <c:ptCount val="16"/>
                <c:pt idx="0">
                  <c:v>23.67</c:v>
                </c:pt>
                <c:pt idx="1">
                  <c:v>203.91</c:v>
                </c:pt>
                <c:pt idx="2">
                  <c:v>89.52</c:v>
                </c:pt>
                <c:pt idx="3">
                  <c:v>101.02000000000001</c:v>
                </c:pt>
                <c:pt idx="4">
                  <c:v>77.289999999999992</c:v>
                </c:pt>
                <c:pt idx="5">
                  <c:v>72.97999999999999</c:v>
                </c:pt>
                <c:pt idx="6">
                  <c:v>104.30999999999999</c:v>
                </c:pt>
                <c:pt idx="7">
                  <c:v>43.89</c:v>
                </c:pt>
                <c:pt idx="8">
                  <c:v>12.56</c:v>
                </c:pt>
                <c:pt idx="9">
                  <c:v>43.89</c:v>
                </c:pt>
                <c:pt idx="10">
                  <c:v>56.23</c:v>
                </c:pt>
                <c:pt idx="11">
                  <c:v>12.56</c:v>
                </c:pt>
                <c:pt idx="12">
                  <c:v>67.89</c:v>
                </c:pt>
                <c:pt idx="13">
                  <c:v>12.56</c:v>
                </c:pt>
                <c:pt idx="14">
                  <c:v>75.180000000000007</c:v>
                </c:pt>
                <c:pt idx="15">
                  <c:v>31.33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A4-45CC-AC71-0C7EC5A6B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814671"/>
        <c:axId val="1976820911"/>
      </c:barChart>
      <c:catAx>
        <c:axId val="197681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20911"/>
        <c:crosses val="autoZero"/>
        <c:auto val="1"/>
        <c:lblAlgn val="ctr"/>
        <c:lblOffset val="100"/>
        <c:noMultiLvlLbl val="0"/>
      </c:catAx>
      <c:valAx>
        <c:axId val="19768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17</xdr:row>
      <xdr:rowOff>128587</xdr:rowOff>
    </xdr:from>
    <xdr:to>
      <xdr:col>11</xdr:col>
      <xdr:colOff>695325</xdr:colOff>
      <xdr:row>32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E8D4B-1407-4716-BF2A-5AF64F450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</xdr:row>
      <xdr:rowOff>66675</xdr:rowOff>
    </xdr:from>
    <xdr:to>
      <xdr:col>12</xdr:col>
      <xdr:colOff>542924</xdr:colOff>
      <xdr:row>13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8729F-3112-4C7C-9667-382141F8A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ux" refreshedDate="45725.67966736111" createdVersion="7" refreshedVersion="7" minRefreshableVersion="3" recordCount="28" xr:uid="{A61E09C0-A8C7-4114-8C53-75F6F4B97ABB}">
  <cacheSource type="worksheet">
    <worksheetSource ref="A17:F45" sheet="Sheet1"/>
  </cacheSource>
  <cacheFields count="6">
    <cacheField name="Document  Date" numFmtId="0">
      <sharedItems containsDate="1" containsMixedTypes="1" minDate="2011-01-03T00:00:00" maxDate="2011-12-05T00:00:00" count="16">
        <s v="02-14-2011"/>
        <d v="2011-01-03T00:00:00"/>
        <d v="2011-02-03T00:00:00"/>
        <d v="2011-05-03T00:00:00"/>
        <s v="03-15-2011"/>
        <s v="03-18-2011"/>
        <s v="03-20-2011"/>
        <s v="03-26-2011"/>
        <s v="03-31-2011"/>
        <d v="2011-01-04T00:00:00"/>
        <d v="2011-05-04T00:00:00"/>
        <d v="2011-12-04T00:00:00"/>
        <s v="04-15-2011"/>
        <s v="04-20-2011"/>
        <s v="04-25-2011"/>
        <s v="04-26-2011"/>
      </sharedItems>
    </cacheField>
    <cacheField name="Zorto" numFmtId="0">
      <sharedItems containsSemiMixedTypes="0" containsString="0" containsNumber="1" minValue="11.67" maxValue="90.67"/>
    </cacheField>
    <cacheField name="Maxp" numFmtId="0">
      <sharedItems containsSemiMixedTypes="0" containsString="0" containsNumber="1" minValue="12.56" maxValue="75.180000000000007"/>
    </cacheField>
    <cacheField name="Survelia" numFmtId="0">
      <sharedItems containsSemiMixedTypes="0" containsString="0" containsNumber="1" minValue="12.56" maxValue="75.180000000000007"/>
    </cacheField>
    <cacheField name="Jecco" numFmtId="0">
      <sharedItems containsSemiMixedTypes="0" containsString="0" containsNumber="1" minValue="12.56" maxValue="75.180000000000007"/>
    </cacheField>
    <cacheField name="sum" numFmtId="0">
      <sharedItems containsSemiMixedTypes="0" containsString="0" containsNumber="1" minValue="83.300000000000011" maxValue="248.03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23.67"/>
    <n v="31.33"/>
    <n v="67.900000000000006"/>
    <n v="66.34"/>
    <n v="189.24"/>
  </r>
  <r>
    <x v="1"/>
    <n v="56.23"/>
    <n v="67.900000000000006"/>
    <n v="67.900000000000006"/>
    <n v="16.53"/>
    <n v="208.56"/>
  </r>
  <r>
    <x v="2"/>
    <n v="67.89"/>
    <n v="67.900000000000006"/>
    <n v="16.53"/>
    <n v="66.34"/>
    <n v="218.66000000000003"/>
  </r>
  <r>
    <x v="3"/>
    <n v="12.56"/>
    <n v="16.53"/>
    <n v="12.56"/>
    <n v="66.34"/>
    <n v="107.99000000000001"/>
  </r>
  <r>
    <x v="4"/>
    <n v="23.56"/>
    <n v="67.900000000000006"/>
    <n v="75.180000000000007"/>
    <n v="66.34"/>
    <n v="232.98000000000002"/>
  </r>
  <r>
    <x v="4"/>
    <n v="90.67"/>
    <n v="16.53"/>
    <n v="67.900000000000006"/>
    <n v="41.65"/>
    <n v="216.75000000000003"/>
  </r>
  <r>
    <x v="4"/>
    <n v="23.34"/>
    <n v="41.65"/>
    <n v="75.180000000000007"/>
    <n v="41.65"/>
    <n v="181.82000000000002"/>
  </r>
  <r>
    <x v="4"/>
    <n v="66.34"/>
    <n v="16.53"/>
    <n v="16.53"/>
    <n v="66.34"/>
    <n v="165.74"/>
  </r>
  <r>
    <x v="5"/>
    <n v="89.52"/>
    <n v="67.900000000000006"/>
    <n v="12.56"/>
    <n v="66.34"/>
    <n v="236.32000000000002"/>
  </r>
  <r>
    <x v="6"/>
    <n v="33.119999999999997"/>
    <n v="16.53"/>
    <n v="75.180000000000007"/>
    <n v="66.34"/>
    <n v="191.17000000000002"/>
  </r>
  <r>
    <x v="6"/>
    <n v="67.900000000000006"/>
    <n v="41.65"/>
    <n v="67.900000000000006"/>
    <n v="66.34"/>
    <n v="243.79000000000002"/>
  </r>
  <r>
    <x v="7"/>
    <n v="12.34"/>
    <n v="75.180000000000007"/>
    <n v="16.53"/>
    <n v="66.34"/>
    <n v="170.39000000000001"/>
  </r>
  <r>
    <x v="7"/>
    <n v="11.67"/>
    <n v="16.53"/>
    <n v="66.34"/>
    <n v="66.34"/>
    <n v="160.88"/>
  </r>
  <r>
    <x v="7"/>
    <n v="23.67"/>
    <n v="12.56"/>
    <n v="75.180000000000007"/>
    <n v="41.65"/>
    <n v="153.06"/>
  </r>
  <r>
    <x v="7"/>
    <n v="29.61"/>
    <n v="31.33"/>
    <n v="67.900000000000006"/>
    <n v="41.65"/>
    <n v="170.49"/>
  </r>
  <r>
    <x v="8"/>
    <n v="41.65"/>
    <n v="16.53"/>
    <n v="66.34"/>
    <n v="12.56"/>
    <n v="137.08000000000001"/>
  </r>
  <r>
    <x v="8"/>
    <n v="31.33"/>
    <n v="31.33"/>
    <n v="16.53"/>
    <n v="12.56"/>
    <n v="91.75"/>
  </r>
  <r>
    <x v="9"/>
    <n v="12.56"/>
    <n v="41.65"/>
    <n v="16.53"/>
    <n v="12.56"/>
    <n v="83.300000000000011"/>
  </r>
  <r>
    <x v="10"/>
    <n v="75.180000000000007"/>
    <n v="75.180000000000007"/>
    <n v="16.53"/>
    <n v="41.65"/>
    <n v="208.54000000000002"/>
  </r>
  <r>
    <x v="11"/>
    <n v="31.33"/>
    <n v="67.900000000000006"/>
    <n v="66.34"/>
    <n v="41.65"/>
    <n v="207.22"/>
  </r>
  <r>
    <x v="12"/>
    <n v="31.33"/>
    <n v="75.180000000000007"/>
    <n v="75.180000000000007"/>
    <n v="41.65"/>
    <n v="223.34"/>
  </r>
  <r>
    <x v="12"/>
    <n v="41.65"/>
    <n v="67.900000000000006"/>
    <n v="75.180000000000007"/>
    <n v="12.56"/>
    <n v="197.29000000000002"/>
  </r>
  <r>
    <x v="12"/>
    <n v="31.33"/>
    <n v="75.180000000000007"/>
    <n v="16.53"/>
    <n v="12.56"/>
    <n v="135.6"/>
  </r>
  <r>
    <x v="13"/>
    <n v="31.33"/>
    <n v="67.900000000000006"/>
    <n v="66.34"/>
    <n v="12.56"/>
    <n v="178.13"/>
  </r>
  <r>
    <x v="13"/>
    <n v="12.56"/>
    <n v="75.180000000000007"/>
    <n v="75.180000000000007"/>
    <n v="12.56"/>
    <n v="175.48000000000002"/>
  </r>
  <r>
    <x v="14"/>
    <n v="12.56"/>
    <n v="16.53"/>
    <n v="75.180000000000007"/>
    <n v="41.65"/>
    <n v="145.92000000000002"/>
  </r>
  <r>
    <x v="15"/>
    <n v="31.33"/>
    <n v="75.180000000000007"/>
    <n v="66.34"/>
    <n v="75.180000000000007"/>
    <n v="248.03000000000003"/>
  </r>
  <r>
    <x v="15"/>
    <n v="12.56"/>
    <n v="16.53"/>
    <n v="75.180000000000007"/>
    <n v="75.180000000000007"/>
    <n v="179.45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A9E34-D20C-491E-A0E8-08AE4247586A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F18" firstHeaderRow="0" firstDataRow="1" firstDataCol="1"/>
  <pivotFields count="6">
    <pivotField axis="axisRow" showAll="0">
      <items count="17">
        <item x="0"/>
        <item x="4"/>
        <item x="5"/>
        <item x="6"/>
        <item x="7"/>
        <item x="8"/>
        <item x="12"/>
        <item x="13"/>
        <item x="14"/>
        <item x="15"/>
        <item x="1"/>
        <item x="9"/>
        <item x="2"/>
        <item x="3"/>
        <item x="10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Jecco" fld="4" baseField="0" baseItem="0"/>
    <dataField name="Sum of Survelia" fld="3" baseField="0" baseItem="0"/>
    <dataField name="Sum of sum" fld="5" baseField="0" baseItem="0"/>
    <dataField name="Sum of Maxp" fld="2" baseField="0" baseItem="0"/>
    <dataField name="Sum of Zorto" fld="1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5D2B00-3C7E-498C-8FB5-14C543AF0928}" name="Table1" displayName="Table1" ref="A17:F46" totalsRowShown="0" headerRowDxfId="9" headerRowBorderDxfId="8" tableBorderDxfId="7" totalsRowBorderDxfId="6">
  <autoFilter ref="A17:F46" xr:uid="{DB5D2B00-3C7E-498C-8FB5-14C543AF0928}"/>
  <tableColumns count="6">
    <tableColumn id="1" xr3:uid="{F293EE85-1825-408B-B10F-F294F4710F71}" name="Document  Date" dataDxfId="5"/>
    <tableColumn id="2" xr3:uid="{A9F6A31D-9CBE-4C97-8CD2-51CBEBA0945A}" name="Zorto" dataDxfId="4"/>
    <tableColumn id="3" xr3:uid="{7214C49F-86BE-4F93-9142-78447AE95882}" name="Maxp" dataDxfId="3"/>
    <tableColumn id="4" xr3:uid="{FA162B0D-21CC-4EF8-BCE0-0F691A90C3F1}" name="Survelia" dataDxfId="2"/>
    <tableColumn id="5" xr3:uid="{CD0096D2-32C0-4893-9E47-35AF6DF36F40}" name="Jecco" dataDxfId="1"/>
    <tableColumn id="6" xr3:uid="{F47D2965-EC94-4982-81D8-859272C12941}" name="sum" dataDxfId="0">
      <calculatedColumnFormula>SUM(Table1[[#This Row],[Zorto]:[Jecco]])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83509-953A-4327-AC82-53AA8A76D7C6}">
  <dimension ref="A5:I46"/>
  <sheetViews>
    <sheetView topLeftCell="A12" zoomScaleNormal="100" workbookViewId="0">
      <selection activeCell="C21" sqref="C21"/>
    </sheetView>
  </sheetViews>
  <sheetFormatPr defaultRowHeight="15" x14ac:dyDescent="0.25"/>
  <cols>
    <col min="1" max="1" width="18.7109375" customWidth="1"/>
    <col min="2" max="2" width="12.85546875" customWidth="1"/>
    <col min="3" max="3" width="19.5703125" customWidth="1"/>
    <col min="4" max="4" width="13.28515625" customWidth="1"/>
    <col min="5" max="5" width="21.42578125" customWidth="1"/>
    <col min="6" max="6" width="11.85546875" customWidth="1"/>
    <col min="7" max="7" width="10.7109375" customWidth="1"/>
    <col min="8" max="8" width="17.5703125" bestFit="1" customWidth="1"/>
    <col min="9" max="9" width="13.140625" customWidth="1"/>
    <col min="12" max="12" width="12.85546875" customWidth="1"/>
  </cols>
  <sheetData>
    <row r="5" spans="1:9" ht="21" x14ac:dyDescent="0.35">
      <c r="A5" s="11" t="s">
        <v>15</v>
      </c>
      <c r="B5" s="12"/>
      <c r="C5" s="12"/>
      <c r="D5" s="12"/>
    </row>
    <row r="6" spans="1:9" ht="21" x14ac:dyDescent="0.35">
      <c r="A6" s="11" t="s">
        <v>16</v>
      </c>
      <c r="B6" s="12"/>
      <c r="C6" s="12"/>
      <c r="D6" s="12"/>
    </row>
    <row r="7" spans="1:9" ht="21" x14ac:dyDescent="0.35">
      <c r="A7" s="11" t="s">
        <v>17</v>
      </c>
      <c r="B7" s="12"/>
      <c r="C7" s="12"/>
      <c r="D7" s="12"/>
    </row>
    <row r="8" spans="1:9" ht="21" x14ac:dyDescent="0.35">
      <c r="A8" s="11" t="s">
        <v>18</v>
      </c>
      <c r="B8" s="12"/>
      <c r="C8" s="12"/>
      <c r="D8" s="12"/>
    </row>
    <row r="9" spans="1:9" ht="21" x14ac:dyDescent="0.35">
      <c r="A9" s="11" t="s">
        <v>19</v>
      </c>
      <c r="B9" s="12"/>
      <c r="C9" s="12"/>
      <c r="D9" s="12"/>
    </row>
    <row r="10" spans="1:9" ht="21" x14ac:dyDescent="0.35">
      <c r="A10" s="11" t="s">
        <v>20</v>
      </c>
      <c r="B10" s="12"/>
      <c r="C10" s="12"/>
      <c r="D10" s="12"/>
    </row>
    <row r="11" spans="1:9" ht="21" x14ac:dyDescent="0.35">
      <c r="A11" s="11" t="s">
        <v>21</v>
      </c>
      <c r="B11" s="12"/>
      <c r="C11" s="12"/>
      <c r="D11" s="12"/>
    </row>
    <row r="12" spans="1:9" ht="21" x14ac:dyDescent="0.35">
      <c r="A12" s="11" t="s">
        <v>22</v>
      </c>
      <c r="B12" s="12"/>
      <c r="C12" s="12"/>
      <c r="D12" s="12"/>
    </row>
    <row r="13" spans="1:9" x14ac:dyDescent="0.25">
      <c r="A13" s="12"/>
      <c r="B13" s="12"/>
      <c r="C13" s="12"/>
      <c r="D13" s="12"/>
      <c r="H13" s="13" t="s">
        <v>24</v>
      </c>
      <c r="I13" s="13" t="s">
        <v>23</v>
      </c>
    </row>
    <row r="14" spans="1:9" x14ac:dyDescent="0.25">
      <c r="H14" s="14" t="s">
        <v>0</v>
      </c>
      <c r="I14" s="15">
        <f>_xlfn.VAR.S(Table1[Zorto])</f>
        <v>574.03741203703623</v>
      </c>
    </row>
    <row r="15" spans="1:9" x14ac:dyDescent="0.25">
      <c r="H15" s="14" t="s">
        <v>1</v>
      </c>
      <c r="I15" s="15">
        <f>_xlfn.VAR.S(Table1[Maxp])</f>
        <v>638.31181058201196</v>
      </c>
    </row>
    <row r="16" spans="1:9" x14ac:dyDescent="0.25">
      <c r="H16" s="14" t="s">
        <v>2</v>
      </c>
      <c r="I16" s="15">
        <f>_xlfn.VAR.S(Table1[Survelia])</f>
        <v>703.99410621693016</v>
      </c>
    </row>
    <row r="17" spans="1:9" x14ac:dyDescent="0.25">
      <c r="A17" s="5" t="s">
        <v>4</v>
      </c>
      <c r="B17" s="6" t="s">
        <v>0</v>
      </c>
      <c r="C17" s="6" t="s">
        <v>1</v>
      </c>
      <c r="D17" s="6" t="s">
        <v>2</v>
      </c>
      <c r="E17" s="7" t="s">
        <v>3</v>
      </c>
      <c r="F17" s="6" t="s">
        <v>25</v>
      </c>
      <c r="H17" s="14" t="s">
        <v>3</v>
      </c>
      <c r="I17" s="15">
        <f>_xlfn.VAR.S(Table1[Jecco])</f>
        <v>542.21413373015923</v>
      </c>
    </row>
    <row r="18" spans="1:9" x14ac:dyDescent="0.25">
      <c r="A18" s="2" t="s">
        <v>5</v>
      </c>
      <c r="B18" s="1">
        <v>23.67</v>
      </c>
      <c r="C18" s="1">
        <v>31.33</v>
      </c>
      <c r="D18" s="1">
        <v>67.900000000000006</v>
      </c>
      <c r="E18" s="4">
        <v>66.34</v>
      </c>
      <c r="F18" s="18">
        <f>SUM(Table1[[#This Row],[Zorto]:[Jecco]])</f>
        <v>189.24</v>
      </c>
    </row>
    <row r="19" spans="1:9" x14ac:dyDescent="0.25">
      <c r="A19" s="3">
        <v>40546</v>
      </c>
      <c r="B19" s="1">
        <v>56.23</v>
      </c>
      <c r="C19" s="1">
        <v>67.900000000000006</v>
      </c>
      <c r="D19" s="1">
        <v>67.900000000000006</v>
      </c>
      <c r="E19" s="4">
        <v>16.53</v>
      </c>
      <c r="F19" s="1">
        <f>SUM(Table1[[#This Row],[Zorto]:[Jecco]])</f>
        <v>208.56</v>
      </c>
    </row>
    <row r="20" spans="1:9" x14ac:dyDescent="0.25">
      <c r="A20" s="3">
        <v>40577</v>
      </c>
      <c r="B20" s="1">
        <v>67.89</v>
      </c>
      <c r="C20" s="1">
        <v>67.900000000000006</v>
      </c>
      <c r="D20" s="1">
        <v>16.53</v>
      </c>
      <c r="E20" s="4">
        <v>66.34</v>
      </c>
      <c r="F20" s="1">
        <f>SUM(Table1[[#This Row],[Zorto]:[Jecco]])</f>
        <v>218.66000000000003</v>
      </c>
    </row>
    <row r="21" spans="1:9" x14ac:dyDescent="0.25">
      <c r="A21" s="3">
        <v>40666</v>
      </c>
      <c r="B21" s="1">
        <v>12.56</v>
      </c>
      <c r="C21" s="1">
        <v>16.53</v>
      </c>
      <c r="D21" s="1">
        <v>12.56</v>
      </c>
      <c r="E21" s="4">
        <v>66.34</v>
      </c>
      <c r="F21" s="1">
        <f>SUM(Table1[[#This Row],[Zorto]:[Jecco]])</f>
        <v>107.99000000000001</v>
      </c>
    </row>
    <row r="22" spans="1:9" x14ac:dyDescent="0.25">
      <c r="A22" s="2" t="s">
        <v>6</v>
      </c>
      <c r="B22" s="1">
        <v>23.56</v>
      </c>
      <c r="C22" s="1">
        <v>67.900000000000006</v>
      </c>
      <c r="D22" s="1">
        <v>75.180000000000007</v>
      </c>
      <c r="E22" s="4">
        <v>66.34</v>
      </c>
      <c r="F22" s="1">
        <f>SUM(Table1[[#This Row],[Zorto]:[Jecco]])</f>
        <v>232.98000000000002</v>
      </c>
    </row>
    <row r="23" spans="1:9" x14ac:dyDescent="0.25">
      <c r="A23" s="2" t="s">
        <v>6</v>
      </c>
      <c r="B23" s="1">
        <v>90.67</v>
      </c>
      <c r="C23" s="1">
        <v>16.53</v>
      </c>
      <c r="D23" s="1">
        <v>67.900000000000006</v>
      </c>
      <c r="E23" s="4">
        <v>41.65</v>
      </c>
      <c r="F23" s="1">
        <f>SUM(Table1[[#This Row],[Zorto]:[Jecco]])</f>
        <v>216.75000000000003</v>
      </c>
    </row>
    <row r="24" spans="1:9" x14ac:dyDescent="0.25">
      <c r="A24" s="2" t="s">
        <v>6</v>
      </c>
      <c r="B24" s="1">
        <v>23.34</v>
      </c>
      <c r="C24" s="1">
        <v>41.65</v>
      </c>
      <c r="D24" s="1">
        <v>75.180000000000007</v>
      </c>
      <c r="E24" s="4">
        <v>41.65</v>
      </c>
      <c r="F24" s="1">
        <f>SUM(Table1[[#This Row],[Zorto]:[Jecco]])</f>
        <v>181.82000000000002</v>
      </c>
    </row>
    <row r="25" spans="1:9" x14ac:dyDescent="0.25">
      <c r="A25" s="2" t="s">
        <v>6</v>
      </c>
      <c r="B25" s="1">
        <v>66.34</v>
      </c>
      <c r="C25" s="1">
        <v>16.53</v>
      </c>
      <c r="D25" s="1">
        <v>16.53</v>
      </c>
      <c r="E25" s="4">
        <v>66.34</v>
      </c>
      <c r="F25" s="1">
        <f>SUM(Table1[[#This Row],[Zorto]:[Jecco]])</f>
        <v>165.74</v>
      </c>
    </row>
    <row r="26" spans="1:9" x14ac:dyDescent="0.25">
      <c r="A26" s="2" t="s">
        <v>7</v>
      </c>
      <c r="B26" s="1">
        <v>89.52</v>
      </c>
      <c r="C26" s="1">
        <v>67.900000000000006</v>
      </c>
      <c r="D26" s="1">
        <v>12.56</v>
      </c>
      <c r="E26" s="4">
        <v>66.34</v>
      </c>
      <c r="F26" s="1">
        <f>SUM(Table1[[#This Row],[Zorto]:[Jecco]])</f>
        <v>236.32000000000002</v>
      </c>
    </row>
    <row r="27" spans="1:9" x14ac:dyDescent="0.25">
      <c r="A27" s="2" t="s">
        <v>8</v>
      </c>
      <c r="B27" s="1">
        <v>33.119999999999997</v>
      </c>
      <c r="C27" s="1">
        <v>16.53</v>
      </c>
      <c r="D27" s="1">
        <v>75.180000000000007</v>
      </c>
      <c r="E27" s="4">
        <v>66.34</v>
      </c>
      <c r="F27" s="1">
        <f>SUM(Table1[[#This Row],[Zorto]:[Jecco]])</f>
        <v>191.17000000000002</v>
      </c>
    </row>
    <row r="28" spans="1:9" x14ac:dyDescent="0.25">
      <c r="A28" s="2" t="s">
        <v>8</v>
      </c>
      <c r="B28" s="1">
        <v>67.900000000000006</v>
      </c>
      <c r="C28" s="1">
        <v>41.65</v>
      </c>
      <c r="D28" s="1">
        <v>67.900000000000006</v>
      </c>
      <c r="E28" s="4">
        <v>66.34</v>
      </c>
      <c r="F28" s="1">
        <f>SUM(Table1[[#This Row],[Zorto]:[Jecco]])</f>
        <v>243.79000000000002</v>
      </c>
    </row>
    <row r="29" spans="1:9" x14ac:dyDescent="0.25">
      <c r="A29" s="2" t="s">
        <v>9</v>
      </c>
      <c r="B29" s="1">
        <v>12.34</v>
      </c>
      <c r="C29" s="1">
        <v>75.180000000000007</v>
      </c>
      <c r="D29" s="1">
        <v>16.53</v>
      </c>
      <c r="E29" s="4">
        <v>66.34</v>
      </c>
      <c r="F29" s="1">
        <f>SUM(Table1[[#This Row],[Zorto]:[Jecco]])</f>
        <v>170.39000000000001</v>
      </c>
    </row>
    <row r="30" spans="1:9" x14ac:dyDescent="0.25">
      <c r="A30" s="2" t="s">
        <v>9</v>
      </c>
      <c r="B30" s="1">
        <v>11.67</v>
      </c>
      <c r="C30" s="1">
        <v>16.53</v>
      </c>
      <c r="D30" s="1">
        <v>66.34</v>
      </c>
      <c r="E30" s="4">
        <v>66.34</v>
      </c>
      <c r="F30" s="1">
        <f>SUM(Table1[[#This Row],[Zorto]:[Jecco]])</f>
        <v>160.88</v>
      </c>
    </row>
    <row r="31" spans="1:9" x14ac:dyDescent="0.25">
      <c r="A31" s="2" t="s">
        <v>9</v>
      </c>
      <c r="B31" s="1">
        <v>23.67</v>
      </c>
      <c r="C31" s="1">
        <v>12.56</v>
      </c>
      <c r="D31" s="1">
        <v>75.180000000000007</v>
      </c>
      <c r="E31" s="4">
        <v>41.65</v>
      </c>
      <c r="F31" s="1">
        <f>SUM(Table1[[#This Row],[Zorto]:[Jecco]])</f>
        <v>153.06</v>
      </c>
    </row>
    <row r="32" spans="1:9" x14ac:dyDescent="0.25">
      <c r="A32" s="2" t="s">
        <v>9</v>
      </c>
      <c r="B32" s="1">
        <v>29.61</v>
      </c>
      <c r="C32" s="1">
        <v>31.33</v>
      </c>
      <c r="D32" s="1">
        <v>67.900000000000006</v>
      </c>
      <c r="E32" s="4">
        <v>41.65</v>
      </c>
      <c r="F32" s="1">
        <f>SUM(Table1[[#This Row],[Zorto]:[Jecco]])</f>
        <v>170.49</v>
      </c>
    </row>
    <row r="33" spans="1:6" x14ac:dyDescent="0.25">
      <c r="A33" s="2" t="s">
        <v>10</v>
      </c>
      <c r="B33" s="1">
        <v>41.65</v>
      </c>
      <c r="C33" s="1">
        <v>16.53</v>
      </c>
      <c r="D33" s="1">
        <v>66.34</v>
      </c>
      <c r="E33" s="4">
        <v>12.56</v>
      </c>
      <c r="F33" s="1">
        <f>SUM(Table1[[#This Row],[Zorto]:[Jecco]])</f>
        <v>137.08000000000001</v>
      </c>
    </row>
    <row r="34" spans="1:6" x14ac:dyDescent="0.25">
      <c r="A34" s="2" t="s">
        <v>10</v>
      </c>
      <c r="B34" s="1">
        <v>31.33</v>
      </c>
      <c r="C34" s="1">
        <v>31.33</v>
      </c>
      <c r="D34" s="1">
        <v>16.53</v>
      </c>
      <c r="E34" s="4">
        <v>12.56</v>
      </c>
      <c r="F34" s="1">
        <f>SUM(Table1[[#This Row],[Zorto]:[Jecco]])</f>
        <v>91.75</v>
      </c>
    </row>
    <row r="35" spans="1:6" x14ac:dyDescent="0.25">
      <c r="A35" s="3">
        <v>40547</v>
      </c>
      <c r="B35" s="1">
        <v>12.56</v>
      </c>
      <c r="C35" s="1">
        <v>41.65</v>
      </c>
      <c r="D35" s="1">
        <v>16.53</v>
      </c>
      <c r="E35" s="4">
        <v>12.56</v>
      </c>
      <c r="F35" s="1">
        <f>SUM(Table1[[#This Row],[Zorto]:[Jecco]])</f>
        <v>83.300000000000011</v>
      </c>
    </row>
    <row r="36" spans="1:6" x14ac:dyDescent="0.25">
      <c r="A36" s="3">
        <v>40667</v>
      </c>
      <c r="B36" s="1">
        <v>75.180000000000007</v>
      </c>
      <c r="C36" s="1">
        <v>75.180000000000007</v>
      </c>
      <c r="D36" s="1">
        <v>16.53</v>
      </c>
      <c r="E36" s="4">
        <v>41.65</v>
      </c>
      <c r="F36" s="1">
        <f>SUM(Table1[[#This Row],[Zorto]:[Jecco]])</f>
        <v>208.54000000000002</v>
      </c>
    </row>
    <row r="37" spans="1:6" x14ac:dyDescent="0.25">
      <c r="A37" s="3">
        <v>40881</v>
      </c>
      <c r="B37" s="1">
        <v>31.33</v>
      </c>
      <c r="C37" s="1">
        <v>67.900000000000006</v>
      </c>
      <c r="D37" s="1">
        <v>66.34</v>
      </c>
      <c r="E37" s="4">
        <v>41.65</v>
      </c>
      <c r="F37" s="1">
        <f>SUM(Table1[[#This Row],[Zorto]:[Jecco]])</f>
        <v>207.22</v>
      </c>
    </row>
    <row r="38" spans="1:6" x14ac:dyDescent="0.25">
      <c r="A38" s="2" t="s">
        <v>11</v>
      </c>
      <c r="B38" s="1">
        <v>31.33</v>
      </c>
      <c r="C38" s="1">
        <v>75.180000000000007</v>
      </c>
      <c r="D38" s="1">
        <v>75.180000000000007</v>
      </c>
      <c r="E38" s="4">
        <v>41.65</v>
      </c>
      <c r="F38" s="1">
        <f>SUM(Table1[[#This Row],[Zorto]:[Jecco]])</f>
        <v>223.34</v>
      </c>
    </row>
    <row r="39" spans="1:6" x14ac:dyDescent="0.25">
      <c r="A39" s="2" t="s">
        <v>11</v>
      </c>
      <c r="B39" s="1">
        <v>41.65</v>
      </c>
      <c r="C39" s="1">
        <v>67.900000000000006</v>
      </c>
      <c r="D39" s="1">
        <v>75.180000000000007</v>
      </c>
      <c r="E39" s="4">
        <v>12.56</v>
      </c>
      <c r="F39" s="1">
        <f>SUM(Table1[[#This Row],[Zorto]:[Jecco]])</f>
        <v>197.29000000000002</v>
      </c>
    </row>
    <row r="40" spans="1:6" x14ac:dyDescent="0.25">
      <c r="A40" s="2" t="s">
        <v>11</v>
      </c>
      <c r="B40" s="1">
        <v>31.33</v>
      </c>
      <c r="C40" s="1">
        <v>75.180000000000007</v>
      </c>
      <c r="D40" s="1">
        <v>16.53</v>
      </c>
      <c r="E40" s="4">
        <v>12.56</v>
      </c>
      <c r="F40" s="1">
        <f>SUM(Table1[[#This Row],[Zorto]:[Jecco]])</f>
        <v>135.6</v>
      </c>
    </row>
    <row r="41" spans="1:6" x14ac:dyDescent="0.25">
      <c r="A41" s="2" t="s">
        <v>12</v>
      </c>
      <c r="B41" s="1">
        <v>31.33</v>
      </c>
      <c r="C41" s="1">
        <v>67.900000000000006</v>
      </c>
      <c r="D41" s="1">
        <v>66.34</v>
      </c>
      <c r="E41" s="4">
        <v>12.56</v>
      </c>
      <c r="F41" s="1">
        <f>SUM(Table1[[#This Row],[Zorto]:[Jecco]])</f>
        <v>178.13</v>
      </c>
    </row>
    <row r="42" spans="1:6" x14ac:dyDescent="0.25">
      <c r="A42" s="2" t="s">
        <v>12</v>
      </c>
      <c r="B42" s="1">
        <v>12.56</v>
      </c>
      <c r="C42" s="1">
        <v>75.180000000000007</v>
      </c>
      <c r="D42" s="1">
        <v>75.180000000000007</v>
      </c>
      <c r="E42" s="4">
        <v>12.56</v>
      </c>
      <c r="F42" s="1">
        <f>SUM(Table1[[#This Row],[Zorto]:[Jecco]])</f>
        <v>175.48000000000002</v>
      </c>
    </row>
    <row r="43" spans="1:6" x14ac:dyDescent="0.25">
      <c r="A43" s="2" t="s">
        <v>13</v>
      </c>
      <c r="B43" s="1">
        <v>12.56</v>
      </c>
      <c r="C43" s="1">
        <v>16.53</v>
      </c>
      <c r="D43" s="1">
        <v>75.180000000000007</v>
      </c>
      <c r="E43" s="4">
        <v>41.65</v>
      </c>
      <c r="F43" s="1">
        <f>SUM(Table1[[#This Row],[Zorto]:[Jecco]])</f>
        <v>145.92000000000002</v>
      </c>
    </row>
    <row r="44" spans="1:6" x14ac:dyDescent="0.25">
      <c r="A44" s="2" t="s">
        <v>14</v>
      </c>
      <c r="B44" s="1">
        <v>31.33</v>
      </c>
      <c r="C44" s="1">
        <v>75.180000000000007</v>
      </c>
      <c r="D44" s="1">
        <v>66.34</v>
      </c>
      <c r="E44" s="4">
        <v>75.180000000000007</v>
      </c>
      <c r="F44" s="1">
        <f>SUM(Table1[[#This Row],[Zorto]:[Jecco]])</f>
        <v>248.03000000000003</v>
      </c>
    </row>
    <row r="45" spans="1:6" x14ac:dyDescent="0.25">
      <c r="A45" s="8" t="s">
        <v>14</v>
      </c>
      <c r="B45" s="9">
        <v>12.56</v>
      </c>
      <c r="C45" s="9">
        <v>16.53</v>
      </c>
      <c r="D45" s="9">
        <v>75.180000000000007</v>
      </c>
      <c r="E45" s="10">
        <v>75.180000000000007</v>
      </c>
      <c r="F45" s="9">
        <f>SUM(Table1[[#This Row],[Zorto]:[Jecco]])</f>
        <v>179.45000000000002</v>
      </c>
    </row>
    <row r="46" spans="1:6" x14ac:dyDescent="0.25">
      <c r="A46" s="8"/>
      <c r="B46" s="9"/>
      <c r="C46" s="9"/>
      <c r="D46" s="9"/>
      <c r="E46" s="20" t="s">
        <v>26</v>
      </c>
      <c r="F46" s="19">
        <f>SUM(F18:F45)</f>
        <v>5058.9699999999993</v>
      </c>
    </row>
  </sheetData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C2EF4-BCC5-4554-B6FC-3E3E16AAB438}">
  <dimension ref="A1:F18"/>
  <sheetViews>
    <sheetView tabSelected="1" workbookViewId="0">
      <selection activeCell="K18" sqref="K18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14.85546875" bestFit="1" customWidth="1"/>
    <col min="4" max="4" width="11.28515625" bestFit="1" customWidth="1"/>
    <col min="5" max="5" width="12.5703125" bestFit="1" customWidth="1"/>
    <col min="6" max="6" width="12.28515625" bestFit="1" customWidth="1"/>
  </cols>
  <sheetData>
    <row r="1" spans="1:6" x14ac:dyDescent="0.25">
      <c r="A1" s="21" t="s">
        <v>27</v>
      </c>
      <c r="B1" t="s">
        <v>30</v>
      </c>
      <c r="C1" t="s">
        <v>31</v>
      </c>
      <c r="D1" t="s">
        <v>32</v>
      </c>
      <c r="E1" t="s">
        <v>33</v>
      </c>
      <c r="F1" t="s">
        <v>29</v>
      </c>
    </row>
    <row r="2" spans="1:6" x14ac:dyDescent="0.25">
      <c r="A2" s="22" t="s">
        <v>5</v>
      </c>
      <c r="B2" s="16">
        <v>66.34</v>
      </c>
      <c r="C2" s="16">
        <v>67.900000000000006</v>
      </c>
      <c r="D2" s="16">
        <v>189.24</v>
      </c>
      <c r="E2" s="16">
        <v>31.33</v>
      </c>
      <c r="F2" s="16">
        <v>23.67</v>
      </c>
    </row>
    <row r="3" spans="1:6" x14ac:dyDescent="0.25">
      <c r="A3" s="22" t="s">
        <v>6</v>
      </c>
      <c r="B3" s="16">
        <v>215.98000000000002</v>
      </c>
      <c r="C3" s="16">
        <v>234.79000000000002</v>
      </c>
      <c r="D3" s="16">
        <v>797.29000000000008</v>
      </c>
      <c r="E3" s="16">
        <v>142.61000000000001</v>
      </c>
      <c r="F3" s="16">
        <v>203.91</v>
      </c>
    </row>
    <row r="4" spans="1:6" x14ac:dyDescent="0.25">
      <c r="A4" s="22" t="s">
        <v>7</v>
      </c>
      <c r="B4" s="16">
        <v>66.34</v>
      </c>
      <c r="C4" s="16">
        <v>12.56</v>
      </c>
      <c r="D4" s="16">
        <v>236.32000000000002</v>
      </c>
      <c r="E4" s="16">
        <v>67.900000000000006</v>
      </c>
      <c r="F4" s="16">
        <v>89.52</v>
      </c>
    </row>
    <row r="5" spans="1:6" x14ac:dyDescent="0.25">
      <c r="A5" s="22" t="s">
        <v>8</v>
      </c>
      <c r="B5" s="16">
        <v>132.68</v>
      </c>
      <c r="C5" s="16">
        <v>143.08000000000001</v>
      </c>
      <c r="D5" s="16">
        <v>434.96000000000004</v>
      </c>
      <c r="E5" s="16">
        <v>58.18</v>
      </c>
      <c r="F5" s="16">
        <v>101.02000000000001</v>
      </c>
    </row>
    <row r="6" spans="1:6" x14ac:dyDescent="0.25">
      <c r="A6" s="22" t="s">
        <v>9</v>
      </c>
      <c r="B6" s="16">
        <v>215.98000000000002</v>
      </c>
      <c r="C6" s="16">
        <v>225.95000000000002</v>
      </c>
      <c r="D6" s="16">
        <v>654.81999999999994</v>
      </c>
      <c r="E6" s="16">
        <v>135.60000000000002</v>
      </c>
      <c r="F6" s="16">
        <v>77.289999999999992</v>
      </c>
    </row>
    <row r="7" spans="1:6" x14ac:dyDescent="0.25">
      <c r="A7" s="22" t="s">
        <v>10</v>
      </c>
      <c r="B7" s="16">
        <v>25.12</v>
      </c>
      <c r="C7" s="16">
        <v>82.87</v>
      </c>
      <c r="D7" s="16">
        <v>228.83</v>
      </c>
      <c r="E7" s="16">
        <v>47.86</v>
      </c>
      <c r="F7" s="16">
        <v>72.97999999999999</v>
      </c>
    </row>
    <row r="8" spans="1:6" x14ac:dyDescent="0.25">
      <c r="A8" s="22" t="s">
        <v>11</v>
      </c>
      <c r="B8" s="16">
        <v>66.77</v>
      </c>
      <c r="C8" s="16">
        <v>166.89000000000001</v>
      </c>
      <c r="D8" s="16">
        <v>556.23</v>
      </c>
      <c r="E8" s="16">
        <v>218.26000000000002</v>
      </c>
      <c r="F8" s="16">
        <v>104.30999999999999</v>
      </c>
    </row>
    <row r="9" spans="1:6" x14ac:dyDescent="0.25">
      <c r="A9" s="22" t="s">
        <v>12</v>
      </c>
      <c r="B9" s="16">
        <v>25.12</v>
      </c>
      <c r="C9" s="16">
        <v>141.52000000000001</v>
      </c>
      <c r="D9" s="16">
        <v>353.61</v>
      </c>
      <c r="E9" s="16">
        <v>143.08000000000001</v>
      </c>
      <c r="F9" s="16">
        <v>43.89</v>
      </c>
    </row>
    <row r="10" spans="1:6" x14ac:dyDescent="0.25">
      <c r="A10" s="22" t="s">
        <v>13</v>
      </c>
      <c r="B10" s="16">
        <v>41.65</v>
      </c>
      <c r="C10" s="16">
        <v>75.180000000000007</v>
      </c>
      <c r="D10" s="16">
        <v>145.92000000000002</v>
      </c>
      <c r="E10" s="16">
        <v>16.53</v>
      </c>
      <c r="F10" s="16">
        <v>12.56</v>
      </c>
    </row>
    <row r="11" spans="1:6" x14ac:dyDescent="0.25">
      <c r="A11" s="22" t="s">
        <v>14</v>
      </c>
      <c r="B11" s="16">
        <v>150.36000000000001</v>
      </c>
      <c r="C11" s="16">
        <v>141.52000000000001</v>
      </c>
      <c r="D11" s="16">
        <v>427.48</v>
      </c>
      <c r="E11" s="16">
        <v>91.710000000000008</v>
      </c>
      <c r="F11" s="16">
        <v>43.89</v>
      </c>
    </row>
    <row r="12" spans="1:6" x14ac:dyDescent="0.25">
      <c r="A12" s="17">
        <v>40546</v>
      </c>
      <c r="B12" s="16">
        <v>16.53</v>
      </c>
      <c r="C12" s="16">
        <v>67.900000000000006</v>
      </c>
      <c r="D12" s="16">
        <v>208.56</v>
      </c>
      <c r="E12" s="16">
        <v>67.900000000000006</v>
      </c>
      <c r="F12" s="16">
        <v>56.23</v>
      </c>
    </row>
    <row r="13" spans="1:6" x14ac:dyDescent="0.25">
      <c r="A13" s="17">
        <v>40547</v>
      </c>
      <c r="B13" s="16">
        <v>12.56</v>
      </c>
      <c r="C13" s="16">
        <v>16.53</v>
      </c>
      <c r="D13" s="16">
        <v>83.300000000000011</v>
      </c>
      <c r="E13" s="16">
        <v>41.65</v>
      </c>
      <c r="F13" s="16">
        <v>12.56</v>
      </c>
    </row>
    <row r="14" spans="1:6" x14ac:dyDescent="0.25">
      <c r="A14" s="17">
        <v>40577</v>
      </c>
      <c r="B14" s="16">
        <v>66.34</v>
      </c>
      <c r="C14" s="16">
        <v>16.53</v>
      </c>
      <c r="D14" s="16">
        <v>218.66000000000003</v>
      </c>
      <c r="E14" s="16">
        <v>67.900000000000006</v>
      </c>
      <c r="F14" s="16">
        <v>67.89</v>
      </c>
    </row>
    <row r="15" spans="1:6" x14ac:dyDescent="0.25">
      <c r="A15" s="17">
        <v>40666</v>
      </c>
      <c r="B15" s="16">
        <v>66.34</v>
      </c>
      <c r="C15" s="16">
        <v>12.56</v>
      </c>
      <c r="D15" s="16">
        <v>107.99000000000001</v>
      </c>
      <c r="E15" s="16">
        <v>16.53</v>
      </c>
      <c r="F15" s="16">
        <v>12.56</v>
      </c>
    </row>
    <row r="16" spans="1:6" x14ac:dyDescent="0.25">
      <c r="A16" s="17">
        <v>40667</v>
      </c>
      <c r="B16" s="16">
        <v>41.65</v>
      </c>
      <c r="C16" s="16">
        <v>16.53</v>
      </c>
      <c r="D16" s="16">
        <v>208.54000000000002</v>
      </c>
      <c r="E16" s="16">
        <v>75.180000000000007</v>
      </c>
      <c r="F16" s="16">
        <v>75.180000000000007</v>
      </c>
    </row>
    <row r="17" spans="1:6" x14ac:dyDescent="0.25">
      <c r="A17" s="17">
        <v>40881</v>
      </c>
      <c r="B17" s="16">
        <v>41.65</v>
      </c>
      <c r="C17" s="16">
        <v>66.34</v>
      </c>
      <c r="D17" s="16">
        <v>207.22</v>
      </c>
      <c r="E17" s="16">
        <v>67.900000000000006</v>
      </c>
      <c r="F17" s="16">
        <v>31.33</v>
      </c>
    </row>
    <row r="18" spans="1:6" x14ac:dyDescent="0.25">
      <c r="A18" s="22" t="s">
        <v>28</v>
      </c>
      <c r="B18" s="16">
        <v>1251.4100000000001</v>
      </c>
      <c r="C18" s="16">
        <v>1488.65</v>
      </c>
      <c r="D18" s="16">
        <v>5058.97</v>
      </c>
      <c r="E18" s="16">
        <v>1290.1200000000003</v>
      </c>
      <c r="F18" s="16">
        <v>1028.7899999999997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+ 4 l p W r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D 7 i W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4 l p W j y Y T o c + A Q A A u g Q A A B M A H A B G b 3 J t d W x h c y 9 T Z W N 0 a W 9 u M S 5 t I K I Y A C i g F A A A A A A A A A A A A A A A A A A A A A A A A A A A A O W T z 2 u D M B T H 7 4 L / Q 4 g X B S m z 0 N P o S X c Z b I N Z G K x 4 S L O 3 K Y 2 J x K R Y x P 9 9 8 U f X T t 2 l 7 D C Y l 8 D 3 + / y 8 9 8 3 T E q j K B E d x f w a 3 t m V b Z U o k v K E N 2 T F Y o j V i o G w L m S c W W l I w y l 1 F g S 1 C L S V w 9 S L k f i f E 3 v X q 7 S P J Y Y 3 7 N 3 H S b E P B l S l J / B 7 g 4 D A l / K O F H w v A h t S V L j a S 8 P J d y D w U T O e 8 N U u 3 7 + b X N e 7 V A P t I G Q c p q F T T e A N z M A 1 r R K 9 v 2 v 6 d m d h W x r + V X w Z 1 h o G R u / T w P 8 j b z R B c H T T 4 v a C R o D o 3 G I Q i o u C U l / B j 4 6 M a v w q p x E n k O t + B 7 P Q H U h U z c q z l A V h G Z q x 7 o H R M + r p Q B z 9 D L g 5 m 9 i e V g h x u r D y H i I G Z 3 2 O Q 3 V F U f 5 J i B h z p g m X U m B f U K C t V x q l y f + r f D j 5 B n x c 7 S 5 + s e X X 1 m l d / + 3 v + B F B L A Q I t A B Q A A g A I A P u J a V q 9 f V A 0 p g A A A P c A A A A S A A A A A A A A A A A A A A A A A A A A A A B D b 2 5 m a W c v U G F j a 2 F n Z S 5 4 b W x Q S w E C L Q A U A A I A C A D 7 i W l a D 8 r p q 6 Q A A A D p A A A A E w A A A A A A A A A A A A A A A A D y A A A A W 0 N v b n R l b n R f V H l w Z X N d L n h t b F B L A Q I t A B Q A A g A I A P u J a V o 8 m E 6 H P g E A A L o E A A A T A A A A A A A A A A A A A A A A A O M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Z A A A A A A A A q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O V Q x M D o 1 N j o x O C 4 y M j U y M D k 3 W i I g L z 4 8 R W 5 0 c n k g V H l w Z T 0 i R m l s b E N v b H V t b l R 5 c G V z I i B W Y W x 1 Z T 0 i c 0 J n P T 0 i I C 8 + P E V u d H J 5 I F R 5 c G U 9 I k Z p b G x D b 2 x 1 b W 5 O Y W 1 l c y I g V m F s d W U 9 I n N b J n F 1 b 3 Q 7 V G F i b G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1 R h Y m x l M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I v Q X V 0 b 1 J l b W 9 2 Z W R D b 2 x 1 b W 5 z M S 5 7 V G F i b G U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w O V Q x M D o 1 O D o y M C 4 w O T E 4 N z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0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y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O V Q x M T o w N j o 0 M C 4 4 M z Y z M z c 5 W i I g L z 4 8 R W 5 0 c n k g V H l w Z T 0 i R m l s b E N v b H V t b l R 5 c G V z I i B W Y W x 1 Z T 0 i c 0 F B P T 0 i I C 8 + P E V u d H J 5 I F R 5 c G U 9 I k Z p b G x D b 2 x 1 b W 5 O Y W 1 l c y I g V m F s d W U 9 I n N b J n F 1 b 3 Q 7 R G 9 j d W 1 l b n Q g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t E b 2 N 1 b W V u d C A g R G F 0 Z S Z x d W 9 0 O 1 0 s J n F 1 b 3 Q 7 c X V l c n l S Z W x h d G l v b n N o a X B z J n F 1 b 3 Q 7 O l t d L C Z x d W 9 0 O 2 N v b H V t b k l k Z W 5 0 a X R p Z X M m c X V v d D s 6 W y Z x d W 9 0 O 1 N l Y 3 R p b 2 4 x L 1 R h Y m x l M S 9 D a G F u Z 2 V k I F R 5 c G U u e 0 R v Y 3 V t Z W 5 0 I C B E Y X R l L D B 9 J n F 1 b 3 Q 7 X S w m c X V v d D t D b 2 x 1 b W 5 D b 3 V u d C Z x d W 9 0 O z o x L C Z x d W 9 0 O 0 t l e U N v b H V t b k 5 h b W V z J n F 1 b 3 Q 7 O l s m c X V v d D t E b 2 N 1 b W V u d C A g R G F 0 Z S Z x d W 9 0 O 1 0 s J n F 1 b 3 Q 7 Q 2 9 s d W 1 u S W R l b n R p d G l l c y Z x d W 9 0 O z p b J n F 1 b 3 Q 7 U 2 V j d G l v b j E v V G F i b G U x L 0 N o Y W 5 n Z W Q g V H l w Z S 5 7 R G 9 j d W 1 l b n Q g I E R h d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A 5 V D E x O j A 5 O j U 2 L j Y 5 N z I x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a v 7 H 4 c C l T I 3 i Z M v i t c y N A A A A A A I A A A A A A B B m A A A A A Q A A I A A A A G v l i E P X s p c 3 S k s q H V p 1 L S h D 2 Z 4 W i S x 5 1 6 N I x 6 G x I G K e A A A A A A 6 A A A A A A g A A I A A A A J 5 5 6 L F Z v m o Q o H / 8 6 K x 4 6 P E Q V w 1 i N u 6 s E O M W o J z 2 X D k 0 U A A A A K b Z 8 e f r z V B J 0 2 6 1 A T k t c w 0 y K j a N j Q / L 8 e L d s e r W h f m k Z f P V L F B 0 c E Z R h X + z A 3 n I E V c W A z S M 6 Q b T h e 5 X n 6 M Y r f Y d 3 P E m H R L U 7 F f J H x 4 A E 0 g L Q A A A A J c t w u o t k J e x d x 3 t t X j g i X w 9 y n m D e n n P D s + n d J i N / Q B 3 u x s E g Y S U L p B M s h q 2 q l c g I I L N c w F p g I I b w A u k O d K S I 6 s = < / D a t a M a s h u p > 
</file>

<file path=customXml/itemProps1.xml><?xml version="1.0" encoding="utf-8"?>
<ds:datastoreItem xmlns:ds="http://schemas.openxmlformats.org/officeDocument/2006/customXml" ds:itemID="{1DA6AAE0-979F-4DF3-9225-558750D1F0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Bhavya</dc:creator>
  <cp:lastModifiedBy>Patel Bhavya</cp:lastModifiedBy>
  <dcterms:created xsi:type="dcterms:W3CDTF">2025-03-08T07:59:12Z</dcterms:created>
  <dcterms:modified xsi:type="dcterms:W3CDTF">2025-03-09T10:58:21Z</dcterms:modified>
</cp:coreProperties>
</file>