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ux\Downloads\"/>
    </mc:Choice>
  </mc:AlternateContent>
  <xr:revisionPtr revIDLastSave="0" documentId="13_ncr:1_{5EA41562-D3A6-484F-A5B9-81BEB7679C8C}" xr6:coauthVersionLast="47" xr6:coauthVersionMax="47" xr10:uidLastSave="{00000000-0000-0000-0000-000000000000}"/>
  <bookViews>
    <workbookView xWindow="-120" yWindow="-120" windowWidth="19440" windowHeight="11640" xr2:uid="{A31F09EB-BC4A-4E28-AFD6-656B84808B88}"/>
  </bookViews>
  <sheets>
    <sheet name="Inventory Records Data" sheetId="2" r:id="rId1"/>
    <sheet name="Calculate1" sheetId="3" r:id="rId2"/>
    <sheet name="Calculate2" sheetId="4" r:id="rId3"/>
    <sheet name="Dashboard" sheetId="6" r:id="rId4"/>
    <sheet name="Pivot Table1" sheetId="7" r:id="rId5"/>
    <sheet name="Pivot Table2" sheetId="8" r:id="rId6"/>
    <sheet name="Pivot Table3" sheetId="9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4" l="1"/>
  <c r="F8" i="4"/>
  <c r="E8" i="4"/>
  <c r="D8" i="4"/>
  <c r="C8" i="4"/>
  <c r="B8" i="4"/>
  <c r="O37" i="3" a="1"/>
  <c r="O37" i="3"/>
  <c r="O30" i="3"/>
  <c r="O24" i="3"/>
  <c r="O18" i="3"/>
  <c r="O11" i="3"/>
  <c r="O6" i="3"/>
  <c r="H37" i="3"/>
  <c r="H30" i="3"/>
  <c r="H24" i="3"/>
  <c r="H18" i="3"/>
  <c r="H11" i="3" a="1"/>
  <c r="H11" i="3"/>
  <c r="H6" i="3"/>
  <c r="C37" i="3"/>
  <c r="C30" i="3"/>
  <c r="C24" i="3"/>
  <c r="C18" i="3"/>
  <c r="C12" i="3"/>
  <c r="C6" i="3"/>
</calcChain>
</file>

<file path=xl/sharedStrings.xml><?xml version="1.0" encoding="utf-8"?>
<sst xmlns="http://schemas.openxmlformats.org/spreadsheetml/2006/main" count="385" uniqueCount="114">
  <si>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</si>
  <si>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</si>
  <si>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</si>
  <si>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</si>
  <si>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</si>
  <si>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</si>
  <si>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</si>
  <si>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</si>
  <si>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</si>
  <si>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</si>
  <si>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</si>
  <si>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</si>
  <si>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</si>
  <si>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</si>
  <si>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</si>
  <si>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</si>
  <si>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</si>
  <si>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</si>
  <si>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</si>
  <si>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</si>
  <si>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</si>
  <si>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</si>
  <si>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</si>
  <si>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</si>
  <si>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</si>
  <si>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</si>
  <si>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</si>
  <si>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</si>
  <si>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</si>
  <si>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</si>
  <si>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</si>
  <si>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</si>
  <si>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</si>
  <si>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</si>
  <si>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</si>
  <si>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</si>
  <si>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</si>
  <si>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</si>
  <si>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</si>
  <si>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</si>
  <si>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</si>
  <si>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</si>
  <si>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</si>
  <si>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</si>
  <si>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</si>
  <si>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</si>
  <si>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</si>
  <si>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</si>
  <si>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</si>
  <si>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</si>
  <si>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</si>
  <si>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</si>
  <si>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</si>
  <si>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</si>
  <si>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</si>
  <si>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</si>
  <si>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</si>
  <si>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</si>
  <si>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</si>
  <si>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</si>
  <si>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</si>
  <si>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</si>
  <si>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</si>
  <si>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</si>
  <si>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</si>
  <si>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</si>
  <si>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</si>
  <si>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</si>
  <si>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</si>
  <si>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</si>
  <si>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</si>
  <si>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</si>
  <si>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</si>
  <si>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</si>
  <si>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</si>
  <si>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</si>
  <si>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</si>
  <si>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</si>
  <si>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</si>
  <si>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</si>
  <si>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</si>
  <si>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</si>
  <si>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</si>
  <si>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</si>
  <si>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</si>
  <si>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</si>
  <si>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</si>
  <si>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</si>
  <si>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</si>
  <si>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</si>
  <si>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</si>
  <si>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</si>
  <si>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</si>
  <si>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</si>
  <si>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</si>
  <si>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</si>
  <si>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</si>
  <si>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</si>
  <si>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</si>
  <si>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</si>
  <si>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</si>
  <si>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Mean</t>
  </si>
  <si>
    <t>Mean  =</t>
  </si>
  <si>
    <t>Median</t>
  </si>
  <si>
    <t>Standard deviation</t>
  </si>
  <si>
    <t>Row Labels</t>
  </si>
  <si>
    <t>Grand Total</t>
  </si>
  <si>
    <t>Sum of Number of 
Units Sold</t>
  </si>
  <si>
    <t>Sum of Cost Price
Total (USD)</t>
  </si>
  <si>
    <t>Sum of Opening 
Stock</t>
  </si>
  <si>
    <t>Sum of Cost Price 
Per Unit (USD)</t>
  </si>
  <si>
    <t>Sum of Hand-In-
Stock</t>
  </si>
  <si>
    <t xml:space="preserve">Average of Cost Price </t>
  </si>
  <si>
    <t>Sum of Purchase/
Stock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</si>
</sst>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4" borderId="0" xfId="0" applyFont="1" applyFill="1"/>
    <xf numFmtId="0" fontId="0" fillId="4" borderId="0" xfId="0" applyFill="1"/>
    <xf numFmtId="0" fontId="8" fillId="4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Fill="1" applyBorder="1" applyAlignment="1"/>
    <xf numFmtId="0" fontId="9" fillId="5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9" fillId="5" borderId="3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[Inventory-Records-Sample-Data.xlsx]Pivot Table1!PivotTable1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Table1'!$B$1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156082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Table1'!$A$2:$A$48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Table1'!$B$2:$B$48</c:f>
              <c:numCache>
                <c:formatCode>General</c:formatCode>
                <c:ptCount val="46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15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12</c:v>
                </c:pt>
                <c:pt idx="17">
                  <c:v>3</c:v>
                </c:pt>
                <c:pt idx="18">
                  <c:v>15</c:v>
                </c:pt>
                <c:pt idx="19">
                  <c:v>9</c:v>
                </c:pt>
                <c:pt idx="20">
                  <c:v>10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6</c:v>
                </c:pt>
                <c:pt idx="30">
                  <c:v>4</c:v>
                </c:pt>
                <c:pt idx="31">
                  <c:v>11</c:v>
                </c:pt>
                <c:pt idx="32">
                  <c:v>12</c:v>
                </c:pt>
                <c:pt idx="33">
                  <c:v>20</c:v>
                </c:pt>
                <c:pt idx="34">
                  <c:v>8</c:v>
                </c:pt>
                <c:pt idx="35">
                  <c:v>8</c:v>
                </c:pt>
                <c:pt idx="36">
                  <c:v>5</c:v>
                </c:pt>
                <c:pt idx="37">
                  <c:v>12</c:v>
                </c:pt>
                <c:pt idx="38">
                  <c:v>4</c:v>
                </c:pt>
                <c:pt idx="39">
                  <c:v>4</c:v>
                </c:pt>
                <c:pt idx="40">
                  <c:v>9</c:v>
                </c:pt>
                <c:pt idx="41">
                  <c:v>10</c:v>
                </c:pt>
                <c:pt idx="42">
                  <c:v>3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F-41D9-99AD-DA7D32ACA6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899983999"/>
        <c:axId val="2097617583"/>
      </c:barChart>
      <c:catAx>
        <c:axId val="189998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17583"/>
        <c:crosses val="autoZero"/>
        <c:auto val="1"/>
        <c:lblAlgn val="ctr"/>
        <c:lblOffset val="100"/>
        <c:noMultiLvlLbl val="0"/>
      </c:catAx>
      <c:valAx>
        <c:axId val="209761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8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[Inventory-Records-Sample-Data.xlsx]Pivot Table1!PivotTable2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Table1'!$E$1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156082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Table1'!$D$2:$D$48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Table1'!$E$2:$E$48</c:f>
              <c:numCache>
                <c:formatCode>General</c:formatCode>
                <c:ptCount val="46"/>
                <c:pt idx="0">
                  <c:v>280</c:v>
                </c:pt>
                <c:pt idx="1">
                  <c:v>510</c:v>
                </c:pt>
                <c:pt idx="2">
                  <c:v>13300</c:v>
                </c:pt>
                <c:pt idx="3">
                  <c:v>1700</c:v>
                </c:pt>
                <c:pt idx="4">
                  <c:v>3750</c:v>
                </c:pt>
                <c:pt idx="5">
                  <c:v>1140</c:v>
                </c:pt>
                <c:pt idx="6">
                  <c:v>750</c:v>
                </c:pt>
                <c:pt idx="7">
                  <c:v>850</c:v>
                </c:pt>
                <c:pt idx="8">
                  <c:v>6400</c:v>
                </c:pt>
                <c:pt idx="9">
                  <c:v>3800</c:v>
                </c:pt>
                <c:pt idx="10">
                  <c:v>4200</c:v>
                </c:pt>
                <c:pt idx="11">
                  <c:v>3000</c:v>
                </c:pt>
                <c:pt idx="12">
                  <c:v>3100</c:v>
                </c:pt>
                <c:pt idx="13">
                  <c:v>11600</c:v>
                </c:pt>
                <c:pt idx="14">
                  <c:v>2880</c:v>
                </c:pt>
                <c:pt idx="15">
                  <c:v>29400</c:v>
                </c:pt>
                <c:pt idx="16">
                  <c:v>4380</c:v>
                </c:pt>
                <c:pt idx="17">
                  <c:v>3700</c:v>
                </c:pt>
                <c:pt idx="18">
                  <c:v>3500</c:v>
                </c:pt>
                <c:pt idx="19">
                  <c:v>392</c:v>
                </c:pt>
                <c:pt idx="20">
                  <c:v>72000</c:v>
                </c:pt>
                <c:pt idx="21">
                  <c:v>780</c:v>
                </c:pt>
                <c:pt idx="22">
                  <c:v>740</c:v>
                </c:pt>
                <c:pt idx="23">
                  <c:v>25000</c:v>
                </c:pt>
                <c:pt idx="24">
                  <c:v>840</c:v>
                </c:pt>
                <c:pt idx="25">
                  <c:v>6400</c:v>
                </c:pt>
                <c:pt idx="26">
                  <c:v>580</c:v>
                </c:pt>
                <c:pt idx="27">
                  <c:v>3920</c:v>
                </c:pt>
                <c:pt idx="28">
                  <c:v>1300</c:v>
                </c:pt>
                <c:pt idx="29">
                  <c:v>4400</c:v>
                </c:pt>
                <c:pt idx="30">
                  <c:v>145</c:v>
                </c:pt>
                <c:pt idx="31">
                  <c:v>4880</c:v>
                </c:pt>
                <c:pt idx="32">
                  <c:v>9750</c:v>
                </c:pt>
                <c:pt idx="33">
                  <c:v>72000</c:v>
                </c:pt>
                <c:pt idx="34">
                  <c:v>6840</c:v>
                </c:pt>
                <c:pt idx="35">
                  <c:v>38500</c:v>
                </c:pt>
                <c:pt idx="36">
                  <c:v>250</c:v>
                </c:pt>
                <c:pt idx="37">
                  <c:v>1260</c:v>
                </c:pt>
                <c:pt idx="38">
                  <c:v>465</c:v>
                </c:pt>
                <c:pt idx="39">
                  <c:v>360</c:v>
                </c:pt>
                <c:pt idx="40">
                  <c:v>488</c:v>
                </c:pt>
                <c:pt idx="41">
                  <c:v>3000</c:v>
                </c:pt>
                <c:pt idx="42">
                  <c:v>460</c:v>
                </c:pt>
                <c:pt idx="43">
                  <c:v>1530</c:v>
                </c:pt>
                <c:pt idx="44">
                  <c:v>3440</c:v>
                </c:pt>
                <c:pt idx="45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F-4A31-B7FA-0ADEA73AB3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96403951"/>
        <c:axId val="96396879"/>
      </c:barChart>
      <c:catAx>
        <c:axId val="9640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6879"/>
        <c:crosses val="autoZero"/>
        <c:auto val="1"/>
        <c:lblAlgn val="ctr"/>
        <c:lblOffset val="100"/>
        <c:noMultiLvlLbl val="0"/>
      </c:catAx>
      <c:valAx>
        <c:axId val="9639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[Inventory-Records-Sample-Data.xlsx]Pivot Table2!PivotTable3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Table2'!$B$1</c:f>
              <c:strCache>
                <c:ptCount val="1"/>
                <c:pt idx="0">
                  <c:v>Sum of Opening 
Stock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Table2'!$A$2:$A$48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Table2'!$B$2:$B$48</c:f>
              <c:numCache>
                <c:formatCode>General</c:formatCode>
                <c:ptCount val="46"/>
                <c:pt idx="0">
                  <c:v>25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30</c:v>
                </c:pt>
                <c:pt idx="6">
                  <c:v>60</c:v>
                </c:pt>
                <c:pt idx="7">
                  <c:v>15</c:v>
                </c:pt>
                <c:pt idx="8">
                  <c:v>25</c:v>
                </c:pt>
                <c:pt idx="9">
                  <c:v>15</c:v>
                </c:pt>
                <c:pt idx="10">
                  <c:v>25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30</c:v>
                </c:pt>
                <c:pt idx="15">
                  <c:v>40</c:v>
                </c:pt>
                <c:pt idx="16">
                  <c:v>60</c:v>
                </c:pt>
                <c:pt idx="17">
                  <c:v>30</c:v>
                </c:pt>
                <c:pt idx="18">
                  <c:v>60</c:v>
                </c:pt>
                <c:pt idx="19">
                  <c:v>40</c:v>
                </c:pt>
                <c:pt idx="20">
                  <c:v>50</c:v>
                </c:pt>
                <c:pt idx="21">
                  <c:v>30</c:v>
                </c:pt>
                <c:pt idx="22">
                  <c:v>30</c:v>
                </c:pt>
                <c:pt idx="23">
                  <c:v>40</c:v>
                </c:pt>
                <c:pt idx="24">
                  <c:v>25</c:v>
                </c:pt>
                <c:pt idx="25">
                  <c:v>25</c:v>
                </c:pt>
                <c:pt idx="26">
                  <c:v>50</c:v>
                </c:pt>
                <c:pt idx="27">
                  <c:v>40</c:v>
                </c:pt>
                <c:pt idx="28">
                  <c:v>40</c:v>
                </c:pt>
                <c:pt idx="29">
                  <c:v>35</c:v>
                </c:pt>
                <c:pt idx="30">
                  <c:v>25</c:v>
                </c:pt>
                <c:pt idx="31">
                  <c:v>50</c:v>
                </c:pt>
                <c:pt idx="32">
                  <c:v>55</c:v>
                </c:pt>
                <c:pt idx="33">
                  <c:v>70</c:v>
                </c:pt>
                <c:pt idx="34">
                  <c:v>45</c:v>
                </c:pt>
                <c:pt idx="35">
                  <c:v>45</c:v>
                </c:pt>
                <c:pt idx="36">
                  <c:v>40</c:v>
                </c:pt>
                <c:pt idx="37">
                  <c:v>50</c:v>
                </c:pt>
                <c:pt idx="38">
                  <c:v>35</c:v>
                </c:pt>
                <c:pt idx="39">
                  <c:v>20</c:v>
                </c:pt>
                <c:pt idx="40">
                  <c:v>50</c:v>
                </c:pt>
                <c:pt idx="41">
                  <c:v>40</c:v>
                </c:pt>
                <c:pt idx="42">
                  <c:v>20</c:v>
                </c:pt>
                <c:pt idx="43">
                  <c:v>40</c:v>
                </c:pt>
                <c:pt idx="44">
                  <c:v>35</c:v>
                </c:pt>
                <c:pt idx="4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B-4B1C-B718-987A14884D22}"/>
            </c:ext>
          </c:extLst>
        </c:ser>
        <c:ser>
          <c:idx val="1"/>
          <c:order val="1"/>
          <c:tx>
            <c:strRef>
              <c:f>'Pivot Table2'!$C$1</c:f>
              <c:strCache>
                <c:ptCount val="1"/>
                <c:pt idx="0">
                  <c:v>Sum of Cost Price 
Per Unit (USD)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Table2'!$A$2:$A$48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Table2'!$C$2:$C$48</c:f>
              <c:numCache>
                <c:formatCode>General</c:formatCode>
                <c:ptCount val="46"/>
                <c:pt idx="0">
                  <c:v>10</c:v>
                </c:pt>
                <c:pt idx="1">
                  <c:v>15</c:v>
                </c:pt>
                <c:pt idx="2">
                  <c:v>350</c:v>
                </c:pt>
                <c:pt idx="3">
                  <c:v>50</c:v>
                </c:pt>
                <c:pt idx="4">
                  <c:v>150</c:v>
                </c:pt>
                <c:pt idx="5">
                  <c:v>30</c:v>
                </c:pt>
                <c:pt idx="6">
                  <c:v>10</c:v>
                </c:pt>
                <c:pt idx="7">
                  <c:v>50</c:v>
                </c:pt>
                <c:pt idx="8">
                  <c:v>200</c:v>
                </c:pt>
                <c:pt idx="9">
                  <c:v>200</c:v>
                </c:pt>
                <c:pt idx="10">
                  <c:v>150</c:v>
                </c:pt>
                <c:pt idx="11">
                  <c:v>120</c:v>
                </c:pt>
                <c:pt idx="12">
                  <c:v>100</c:v>
                </c:pt>
                <c:pt idx="13">
                  <c:v>400</c:v>
                </c:pt>
                <c:pt idx="14">
                  <c:v>80</c:v>
                </c:pt>
                <c:pt idx="15">
                  <c:v>600</c:v>
                </c:pt>
                <c:pt idx="16">
                  <c:v>60</c:v>
                </c:pt>
                <c:pt idx="17">
                  <c:v>100</c:v>
                </c:pt>
                <c:pt idx="18">
                  <c:v>50</c:v>
                </c:pt>
                <c:pt idx="19">
                  <c:v>8</c:v>
                </c:pt>
                <c:pt idx="20">
                  <c:v>1200</c:v>
                </c:pt>
                <c:pt idx="21">
                  <c:v>20</c:v>
                </c:pt>
                <c:pt idx="22">
                  <c:v>20</c:v>
                </c:pt>
                <c:pt idx="23">
                  <c:v>500</c:v>
                </c:pt>
                <c:pt idx="24">
                  <c:v>30</c:v>
                </c:pt>
                <c:pt idx="25">
                  <c:v>200</c:v>
                </c:pt>
                <c:pt idx="26">
                  <c:v>10</c:v>
                </c:pt>
                <c:pt idx="27">
                  <c:v>80</c:v>
                </c:pt>
                <c:pt idx="28">
                  <c:v>25</c:v>
                </c:pt>
                <c:pt idx="29">
                  <c:v>100</c:v>
                </c:pt>
                <c:pt idx="30">
                  <c:v>5</c:v>
                </c:pt>
                <c:pt idx="31">
                  <c:v>80</c:v>
                </c:pt>
                <c:pt idx="32">
                  <c:v>150</c:v>
                </c:pt>
                <c:pt idx="33">
                  <c:v>900</c:v>
                </c:pt>
                <c:pt idx="34">
                  <c:v>120</c:v>
                </c:pt>
                <c:pt idx="35">
                  <c:v>700</c:v>
                </c:pt>
                <c:pt idx="36">
                  <c:v>5</c:v>
                </c:pt>
                <c:pt idx="37">
                  <c:v>20</c:v>
                </c:pt>
                <c:pt idx="38">
                  <c:v>15</c:v>
                </c:pt>
                <c:pt idx="39">
                  <c:v>15</c:v>
                </c:pt>
                <c:pt idx="40">
                  <c:v>8</c:v>
                </c:pt>
                <c:pt idx="41">
                  <c:v>60</c:v>
                </c:pt>
                <c:pt idx="42">
                  <c:v>20</c:v>
                </c:pt>
                <c:pt idx="43">
                  <c:v>30</c:v>
                </c:pt>
                <c:pt idx="44">
                  <c:v>80</c:v>
                </c:pt>
                <c:pt idx="4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B-4B1C-B718-987A14884D22}"/>
            </c:ext>
          </c:extLst>
        </c:ser>
        <c:ser>
          <c:idx val="2"/>
          <c:order val="2"/>
          <c:tx>
            <c:strRef>
              <c:f>'Pivot Table2'!$D$1</c:f>
              <c:strCache>
                <c:ptCount val="1"/>
                <c:pt idx="0">
                  <c:v>Sum of Hand-In-
Stock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Table2'!$A$2:$A$48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Table2'!$D$2:$D$48</c:f>
              <c:numCache>
                <c:formatCode>General</c:formatCode>
                <c:ptCount val="46"/>
                <c:pt idx="0">
                  <c:v>28</c:v>
                </c:pt>
                <c:pt idx="1">
                  <c:v>34</c:v>
                </c:pt>
                <c:pt idx="2">
                  <c:v>38</c:v>
                </c:pt>
                <c:pt idx="3">
                  <c:v>34</c:v>
                </c:pt>
                <c:pt idx="4">
                  <c:v>25</c:v>
                </c:pt>
                <c:pt idx="5">
                  <c:v>38</c:v>
                </c:pt>
                <c:pt idx="6">
                  <c:v>75</c:v>
                </c:pt>
                <c:pt idx="7">
                  <c:v>17</c:v>
                </c:pt>
                <c:pt idx="8">
                  <c:v>32</c:v>
                </c:pt>
                <c:pt idx="9">
                  <c:v>19</c:v>
                </c:pt>
                <c:pt idx="10">
                  <c:v>28</c:v>
                </c:pt>
                <c:pt idx="11">
                  <c:v>25</c:v>
                </c:pt>
                <c:pt idx="12">
                  <c:v>31</c:v>
                </c:pt>
                <c:pt idx="13">
                  <c:v>29</c:v>
                </c:pt>
                <c:pt idx="14">
                  <c:v>36</c:v>
                </c:pt>
                <c:pt idx="15">
                  <c:v>49</c:v>
                </c:pt>
                <c:pt idx="16">
                  <c:v>73</c:v>
                </c:pt>
                <c:pt idx="17">
                  <c:v>37</c:v>
                </c:pt>
                <c:pt idx="18">
                  <c:v>70</c:v>
                </c:pt>
                <c:pt idx="19">
                  <c:v>49</c:v>
                </c:pt>
                <c:pt idx="20">
                  <c:v>60</c:v>
                </c:pt>
                <c:pt idx="21">
                  <c:v>39</c:v>
                </c:pt>
                <c:pt idx="22">
                  <c:v>37</c:v>
                </c:pt>
                <c:pt idx="23">
                  <c:v>50</c:v>
                </c:pt>
                <c:pt idx="24">
                  <c:v>28</c:v>
                </c:pt>
                <c:pt idx="25">
                  <c:v>32</c:v>
                </c:pt>
                <c:pt idx="26">
                  <c:v>58</c:v>
                </c:pt>
                <c:pt idx="27">
                  <c:v>49</c:v>
                </c:pt>
                <c:pt idx="28">
                  <c:v>52</c:v>
                </c:pt>
                <c:pt idx="29">
                  <c:v>44</c:v>
                </c:pt>
                <c:pt idx="30">
                  <c:v>29</c:v>
                </c:pt>
                <c:pt idx="31">
                  <c:v>61</c:v>
                </c:pt>
                <c:pt idx="32">
                  <c:v>65</c:v>
                </c:pt>
                <c:pt idx="33">
                  <c:v>80</c:v>
                </c:pt>
                <c:pt idx="34">
                  <c:v>57</c:v>
                </c:pt>
                <c:pt idx="35">
                  <c:v>55</c:v>
                </c:pt>
                <c:pt idx="36">
                  <c:v>50</c:v>
                </c:pt>
                <c:pt idx="37">
                  <c:v>63</c:v>
                </c:pt>
                <c:pt idx="38">
                  <c:v>31</c:v>
                </c:pt>
                <c:pt idx="39">
                  <c:v>24</c:v>
                </c:pt>
                <c:pt idx="40">
                  <c:v>61</c:v>
                </c:pt>
                <c:pt idx="41">
                  <c:v>50</c:v>
                </c:pt>
                <c:pt idx="42">
                  <c:v>23</c:v>
                </c:pt>
                <c:pt idx="43">
                  <c:v>51</c:v>
                </c:pt>
                <c:pt idx="44">
                  <c:v>43</c:v>
                </c:pt>
                <c:pt idx="4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5B-4B1C-B718-987A14884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6766943"/>
        <c:axId val="106773599"/>
      </c:barChart>
      <c:catAx>
        <c:axId val="1067669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3599"/>
        <c:crosses val="autoZero"/>
        <c:auto val="1"/>
        <c:lblAlgn val="ctr"/>
        <c:lblOffset val="100"/>
        <c:noMultiLvlLbl val="0"/>
      </c:catAx>
      <c:valAx>
        <c:axId val="1067735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[Inventory-Records-Sample-Data.xlsx]Pivot Table3!PivotTable4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Table3'!$B$1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Table3'!$A$2:$A$48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Table3'!$B$2:$B$48</c:f>
              <c:numCache>
                <c:formatCode>General</c:formatCode>
                <c:ptCount val="46"/>
                <c:pt idx="0">
                  <c:v>10</c:v>
                </c:pt>
                <c:pt idx="1">
                  <c:v>15</c:v>
                </c:pt>
                <c:pt idx="2">
                  <c:v>350</c:v>
                </c:pt>
                <c:pt idx="3">
                  <c:v>50</c:v>
                </c:pt>
                <c:pt idx="4">
                  <c:v>150</c:v>
                </c:pt>
                <c:pt idx="5">
                  <c:v>30</c:v>
                </c:pt>
                <c:pt idx="6">
                  <c:v>10</c:v>
                </c:pt>
                <c:pt idx="7">
                  <c:v>50</c:v>
                </c:pt>
                <c:pt idx="8">
                  <c:v>200</c:v>
                </c:pt>
                <c:pt idx="9">
                  <c:v>200</c:v>
                </c:pt>
                <c:pt idx="10">
                  <c:v>150</c:v>
                </c:pt>
                <c:pt idx="11">
                  <c:v>120</c:v>
                </c:pt>
                <c:pt idx="12">
                  <c:v>100</c:v>
                </c:pt>
                <c:pt idx="13">
                  <c:v>400</c:v>
                </c:pt>
                <c:pt idx="14">
                  <c:v>80</c:v>
                </c:pt>
                <c:pt idx="15">
                  <c:v>600</c:v>
                </c:pt>
                <c:pt idx="16">
                  <c:v>60</c:v>
                </c:pt>
                <c:pt idx="17">
                  <c:v>100</c:v>
                </c:pt>
                <c:pt idx="18">
                  <c:v>50</c:v>
                </c:pt>
                <c:pt idx="19">
                  <c:v>8</c:v>
                </c:pt>
                <c:pt idx="20">
                  <c:v>1200</c:v>
                </c:pt>
                <c:pt idx="21">
                  <c:v>20</c:v>
                </c:pt>
                <c:pt idx="22">
                  <c:v>20</c:v>
                </c:pt>
                <c:pt idx="23">
                  <c:v>500</c:v>
                </c:pt>
                <c:pt idx="24">
                  <c:v>30</c:v>
                </c:pt>
                <c:pt idx="25">
                  <c:v>200</c:v>
                </c:pt>
                <c:pt idx="26">
                  <c:v>10</c:v>
                </c:pt>
                <c:pt idx="27">
                  <c:v>80</c:v>
                </c:pt>
                <c:pt idx="28">
                  <c:v>25</c:v>
                </c:pt>
                <c:pt idx="29">
                  <c:v>100</c:v>
                </c:pt>
                <c:pt idx="30">
                  <c:v>5</c:v>
                </c:pt>
                <c:pt idx="31">
                  <c:v>80</c:v>
                </c:pt>
                <c:pt idx="32">
                  <c:v>150</c:v>
                </c:pt>
                <c:pt idx="33">
                  <c:v>900</c:v>
                </c:pt>
                <c:pt idx="34">
                  <c:v>120</c:v>
                </c:pt>
                <c:pt idx="35">
                  <c:v>700</c:v>
                </c:pt>
                <c:pt idx="36">
                  <c:v>5</c:v>
                </c:pt>
                <c:pt idx="37">
                  <c:v>20</c:v>
                </c:pt>
                <c:pt idx="38">
                  <c:v>15</c:v>
                </c:pt>
                <c:pt idx="39">
                  <c:v>15</c:v>
                </c:pt>
                <c:pt idx="40">
                  <c:v>8</c:v>
                </c:pt>
                <c:pt idx="41">
                  <c:v>60</c:v>
                </c:pt>
                <c:pt idx="42">
                  <c:v>20</c:v>
                </c:pt>
                <c:pt idx="43">
                  <c:v>30</c:v>
                </c:pt>
                <c:pt idx="44">
                  <c:v>80</c:v>
                </c:pt>
                <c:pt idx="4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1-40D2-83FC-4FE2F02DB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821855"/>
        <c:axId val="106767775"/>
      </c:barChart>
      <c:catAx>
        <c:axId val="10682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7775"/>
        <c:crosses val="autoZero"/>
        <c:auto val="1"/>
        <c:lblAlgn val="ctr"/>
        <c:lblOffset val="100"/>
        <c:noMultiLvlLbl val="0"/>
      </c:catAx>
      <c:valAx>
        <c:axId val="10676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[Inventory-Records-Sample-Data.xlsx]Pivot Table3!PivotTable5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Table3'!$E$1</c:f>
              <c:strCache>
                <c:ptCount val="1"/>
                <c:pt idx="0">
                  <c:v>Sum of Purchase/
Stock in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Table3'!$D$2:$D$48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Table3'!$E$2:$E$48</c:f>
              <c:numCache>
                <c:formatCode>General</c:formatCode>
                <c:ptCount val="46"/>
                <c:pt idx="0">
                  <c:v>8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15</c:v>
                </c:pt>
                <c:pt idx="6">
                  <c:v>30</c:v>
                </c:pt>
                <c:pt idx="7">
                  <c:v>6</c:v>
                </c:pt>
                <c:pt idx="8">
                  <c:v>12</c:v>
                </c:pt>
                <c:pt idx="9">
                  <c:v>6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18</c:v>
                </c:pt>
                <c:pt idx="16">
                  <c:v>25</c:v>
                </c:pt>
                <c:pt idx="17">
                  <c:v>10</c:v>
                </c:pt>
                <c:pt idx="18">
                  <c:v>25</c:v>
                </c:pt>
                <c:pt idx="19">
                  <c:v>18</c:v>
                </c:pt>
                <c:pt idx="20">
                  <c:v>20</c:v>
                </c:pt>
                <c:pt idx="21">
                  <c:v>15</c:v>
                </c:pt>
                <c:pt idx="22">
                  <c:v>12</c:v>
                </c:pt>
                <c:pt idx="23">
                  <c:v>15</c:v>
                </c:pt>
                <c:pt idx="24">
                  <c:v>10</c:v>
                </c:pt>
                <c:pt idx="25">
                  <c:v>12</c:v>
                </c:pt>
                <c:pt idx="26">
                  <c:v>20</c:v>
                </c:pt>
                <c:pt idx="27">
                  <c:v>18</c:v>
                </c:pt>
                <c:pt idx="28">
                  <c:v>20</c:v>
                </c:pt>
                <c:pt idx="29">
                  <c:v>15</c:v>
                </c:pt>
                <c:pt idx="30">
                  <c:v>10</c:v>
                </c:pt>
                <c:pt idx="31">
                  <c:v>22</c:v>
                </c:pt>
                <c:pt idx="32">
                  <c:v>22</c:v>
                </c:pt>
                <c:pt idx="33">
                  <c:v>30</c:v>
                </c:pt>
                <c:pt idx="34">
                  <c:v>20</c:v>
                </c:pt>
                <c:pt idx="35">
                  <c:v>18</c:v>
                </c:pt>
                <c:pt idx="36">
                  <c:v>15</c:v>
                </c:pt>
                <c:pt idx="37">
                  <c:v>25</c:v>
                </c:pt>
                <c:pt idx="38">
                  <c:v>12</c:v>
                </c:pt>
                <c:pt idx="39">
                  <c:v>10</c:v>
                </c:pt>
                <c:pt idx="40">
                  <c:v>20</c:v>
                </c:pt>
                <c:pt idx="41">
                  <c:v>20</c:v>
                </c:pt>
                <c:pt idx="42">
                  <c:v>8</c:v>
                </c:pt>
                <c:pt idx="43">
                  <c:v>18</c:v>
                </c:pt>
                <c:pt idx="44">
                  <c:v>15</c:v>
                </c:pt>
                <c:pt idx="4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7D-4646-9938-7B01438A0D2D}"/>
            </c:ext>
          </c:extLst>
        </c:ser>
        <c:ser>
          <c:idx val="1"/>
          <c:order val="1"/>
          <c:tx>
            <c:strRef>
              <c:f>'Pivot Table3'!$F$1</c:f>
              <c:strCache>
                <c:ptCount val="1"/>
                <c:pt idx="0">
                  <c:v>Sum of Hand-In-
Stock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Table3'!$D$2:$D$48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'Pivot Table3'!$F$2:$F$48</c:f>
              <c:numCache>
                <c:formatCode>General</c:formatCode>
                <c:ptCount val="46"/>
                <c:pt idx="0">
                  <c:v>28</c:v>
                </c:pt>
                <c:pt idx="1">
                  <c:v>34</c:v>
                </c:pt>
                <c:pt idx="2">
                  <c:v>38</c:v>
                </c:pt>
                <c:pt idx="3">
                  <c:v>34</c:v>
                </c:pt>
                <c:pt idx="4">
                  <c:v>25</c:v>
                </c:pt>
                <c:pt idx="5">
                  <c:v>38</c:v>
                </c:pt>
                <c:pt idx="6">
                  <c:v>75</c:v>
                </c:pt>
                <c:pt idx="7">
                  <c:v>17</c:v>
                </c:pt>
                <c:pt idx="8">
                  <c:v>32</c:v>
                </c:pt>
                <c:pt idx="9">
                  <c:v>19</c:v>
                </c:pt>
                <c:pt idx="10">
                  <c:v>28</c:v>
                </c:pt>
                <c:pt idx="11">
                  <c:v>25</c:v>
                </c:pt>
                <c:pt idx="12">
                  <c:v>31</c:v>
                </c:pt>
                <c:pt idx="13">
                  <c:v>29</c:v>
                </c:pt>
                <c:pt idx="14">
                  <c:v>36</c:v>
                </c:pt>
                <c:pt idx="15">
                  <c:v>49</c:v>
                </c:pt>
                <c:pt idx="16">
                  <c:v>73</c:v>
                </c:pt>
                <c:pt idx="17">
                  <c:v>37</c:v>
                </c:pt>
                <c:pt idx="18">
                  <c:v>70</c:v>
                </c:pt>
                <c:pt idx="19">
                  <c:v>49</c:v>
                </c:pt>
                <c:pt idx="20">
                  <c:v>60</c:v>
                </c:pt>
                <c:pt idx="21">
                  <c:v>39</c:v>
                </c:pt>
                <c:pt idx="22">
                  <c:v>37</c:v>
                </c:pt>
                <c:pt idx="23">
                  <c:v>50</c:v>
                </c:pt>
                <c:pt idx="24">
                  <c:v>28</c:v>
                </c:pt>
                <c:pt idx="25">
                  <c:v>32</c:v>
                </c:pt>
                <c:pt idx="26">
                  <c:v>58</c:v>
                </c:pt>
                <c:pt idx="27">
                  <c:v>49</c:v>
                </c:pt>
                <c:pt idx="28">
                  <c:v>52</c:v>
                </c:pt>
                <c:pt idx="29">
                  <c:v>44</c:v>
                </c:pt>
                <c:pt idx="30">
                  <c:v>29</c:v>
                </c:pt>
                <c:pt idx="31">
                  <c:v>61</c:v>
                </c:pt>
                <c:pt idx="32">
                  <c:v>65</c:v>
                </c:pt>
                <c:pt idx="33">
                  <c:v>80</c:v>
                </c:pt>
                <c:pt idx="34">
                  <c:v>57</c:v>
                </c:pt>
                <c:pt idx="35">
                  <c:v>55</c:v>
                </c:pt>
                <c:pt idx="36">
                  <c:v>50</c:v>
                </c:pt>
                <c:pt idx="37">
                  <c:v>63</c:v>
                </c:pt>
                <c:pt idx="38">
                  <c:v>31</c:v>
                </c:pt>
                <c:pt idx="39">
                  <c:v>24</c:v>
                </c:pt>
                <c:pt idx="40">
                  <c:v>61</c:v>
                </c:pt>
                <c:pt idx="41">
                  <c:v>50</c:v>
                </c:pt>
                <c:pt idx="42">
                  <c:v>23</c:v>
                </c:pt>
                <c:pt idx="43">
                  <c:v>51</c:v>
                </c:pt>
                <c:pt idx="44">
                  <c:v>43</c:v>
                </c:pt>
                <c:pt idx="4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7D-4646-9938-7B01438A0D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562783"/>
        <c:axId val="127563615"/>
      </c:barChart>
      <c:catAx>
        <c:axId val="1275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3615"/>
        <c:crosses val="autoZero"/>
        <c:auto val="1"/>
        <c:lblAlgn val="ctr"/>
        <c:lblOffset val="100"/>
        <c:noMultiLvlLbl val="0"/>
      </c:catAx>
      <c:valAx>
        <c:axId val="1275636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756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133350</xdr:rowOff>
    </xdr:from>
    <xdr:to>
      <xdr:col>3</xdr:col>
      <xdr:colOff>476250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9553FE-A8A6-4CAD-BED1-3549B1D285E8}"/>
            </a:ext>
          </a:extLst>
        </xdr:cNvPr>
        <xdr:cNvSpPr txBox="1"/>
      </xdr:nvSpPr>
      <xdr:spPr>
        <a:xfrm>
          <a:off x="390525" y="495300"/>
          <a:ext cx="2143125" cy="342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Cost price total  calculate Mean</a:t>
          </a:r>
        </a:p>
      </xdr:txBody>
    </xdr:sp>
    <xdr:clientData/>
  </xdr:twoCellAnchor>
  <xdr:twoCellAnchor>
    <xdr:from>
      <xdr:col>0</xdr:col>
      <xdr:colOff>438150</xdr:colOff>
      <xdr:row>7</xdr:row>
      <xdr:rowOff>57150</xdr:rowOff>
    </xdr:from>
    <xdr:to>
      <xdr:col>3</xdr:col>
      <xdr:colOff>457200</xdr:colOff>
      <xdr:row>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AFF06C-DFC7-4AC9-B0EE-0A900F62A7F0}"/>
            </a:ext>
          </a:extLst>
        </xdr:cNvPr>
        <xdr:cNvSpPr txBox="1"/>
      </xdr:nvSpPr>
      <xdr:spPr>
        <a:xfrm>
          <a:off x="438150" y="1333500"/>
          <a:ext cx="2514600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Opening Stock</a:t>
          </a:r>
          <a:r>
            <a:rPr lang="en-IN">
              <a:solidFill>
                <a:schemeClr val="bg1"/>
              </a:solidFill>
            </a:rPr>
            <a:t>  calculate Mean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457200</xdr:colOff>
      <xdr:row>13</xdr:row>
      <xdr:rowOff>123825</xdr:rowOff>
    </xdr:from>
    <xdr:to>
      <xdr:col>3</xdr:col>
      <xdr:colOff>485775</xdr:colOff>
      <xdr:row>15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5E4CFC-84C8-4E01-9F8D-C9BA78CDE16D}"/>
            </a:ext>
          </a:extLst>
        </xdr:cNvPr>
        <xdr:cNvSpPr txBox="1"/>
      </xdr:nvSpPr>
      <xdr:spPr>
        <a:xfrm>
          <a:off x="457200" y="2486025"/>
          <a:ext cx="2524125" cy="3524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Purchase/Stock in</a:t>
          </a:r>
          <a:r>
            <a:rPr lang="en-IN">
              <a:solidFill>
                <a:schemeClr val="bg1"/>
              </a:solidFill>
            </a:rPr>
            <a:t>  calculate Mean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457200</xdr:colOff>
      <xdr:row>20</xdr:row>
      <xdr:rowOff>0</xdr:rowOff>
    </xdr:from>
    <xdr:to>
      <xdr:col>3</xdr:col>
      <xdr:colOff>485775</xdr:colOff>
      <xdr:row>22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6003DA-D42C-4264-A667-D49BC5928B39}"/>
            </a:ext>
          </a:extLst>
        </xdr:cNvPr>
        <xdr:cNvSpPr txBox="1"/>
      </xdr:nvSpPr>
      <xdr:spPr>
        <a:xfrm>
          <a:off x="457200" y="3629025"/>
          <a:ext cx="2524125" cy="361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Units Sold</a:t>
          </a:r>
          <a:r>
            <a:rPr lang="en-IN">
              <a:solidFill>
                <a:schemeClr val="bg1"/>
              </a:solidFill>
            </a:rPr>
            <a:t>  calculate Mean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447675</xdr:colOff>
      <xdr:row>26</xdr:row>
      <xdr:rowOff>0</xdr:rowOff>
    </xdr:from>
    <xdr:to>
      <xdr:col>3</xdr:col>
      <xdr:colOff>523875</xdr:colOff>
      <xdr:row>28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2FA2B4F-E4AE-47F5-847D-538E8BC8BFBE}"/>
            </a:ext>
          </a:extLst>
        </xdr:cNvPr>
        <xdr:cNvSpPr txBox="1"/>
      </xdr:nvSpPr>
      <xdr:spPr>
        <a:xfrm>
          <a:off x="447675" y="4714875"/>
          <a:ext cx="2571750" cy="4000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Hand-In-Stock</a:t>
          </a:r>
          <a:r>
            <a:rPr lang="en-IN">
              <a:solidFill>
                <a:schemeClr val="bg1"/>
              </a:solidFill>
            </a:rPr>
            <a:t>  calculate Mean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476249</xdr:colOff>
      <xdr:row>32</xdr:row>
      <xdr:rowOff>85725</xdr:rowOff>
    </xdr:from>
    <xdr:to>
      <xdr:col>3</xdr:col>
      <xdr:colOff>666750</xdr:colOff>
      <xdr:row>34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0A7C44-862C-4899-B8B1-DC7C6ECAE6EB}"/>
            </a:ext>
          </a:extLst>
        </xdr:cNvPr>
        <xdr:cNvSpPr txBox="1"/>
      </xdr:nvSpPr>
      <xdr:spPr>
        <a:xfrm>
          <a:off x="476249" y="5886450"/>
          <a:ext cx="2686051" cy="3714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Cost Price Per Unit (USD)</a:t>
          </a:r>
          <a:r>
            <a:rPr lang="en-IN">
              <a:solidFill>
                <a:schemeClr val="bg1"/>
              </a:solidFill>
            </a:rPr>
            <a:t>   calculate</a:t>
          </a:r>
          <a:r>
            <a:rPr lang="en-IN" baseline="0">
              <a:solidFill>
                <a:schemeClr val="bg1"/>
              </a:solidFill>
            </a:rPr>
            <a:t> </a:t>
          </a:r>
          <a:r>
            <a:rPr lang="en-IN">
              <a:solidFill>
                <a:schemeClr val="bg1"/>
              </a:solidFill>
            </a:rPr>
            <a:t>Mean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476250</xdr:colOff>
      <xdr:row>2</xdr:row>
      <xdr:rowOff>152400</xdr:rowOff>
    </xdr:from>
    <xdr:to>
      <xdr:col>9</xdr:col>
      <xdr:colOff>657225</xdr:colOff>
      <xdr:row>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8500159-710C-4043-9489-637810EC349D}"/>
            </a:ext>
          </a:extLst>
        </xdr:cNvPr>
        <xdr:cNvSpPr txBox="1"/>
      </xdr:nvSpPr>
      <xdr:spPr>
        <a:xfrm>
          <a:off x="5029200" y="514350"/>
          <a:ext cx="2924175" cy="3238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Cost price total  calculate Median</a:t>
          </a:r>
          <a:endParaRPr lang="en-IN">
            <a:solidFill>
              <a:schemeClr val="bg1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5</xdr:col>
      <xdr:colOff>504825</xdr:colOff>
      <xdr:row>7</xdr:row>
      <xdr:rowOff>76200</xdr:rowOff>
    </xdr:from>
    <xdr:to>
      <xdr:col>9</xdr:col>
      <xdr:colOff>647700</xdr:colOff>
      <xdr:row>9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075D518-9073-4587-B2CC-EDC329C9951A}"/>
            </a:ext>
          </a:extLst>
        </xdr:cNvPr>
        <xdr:cNvSpPr txBox="1"/>
      </xdr:nvSpPr>
      <xdr:spPr>
        <a:xfrm>
          <a:off x="5057775" y="1352550"/>
          <a:ext cx="2886075" cy="3524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Opening Stock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Median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5</xdr:col>
      <xdr:colOff>504825</xdr:colOff>
      <xdr:row>13</xdr:row>
      <xdr:rowOff>142875</xdr:rowOff>
    </xdr:from>
    <xdr:to>
      <xdr:col>10</xdr:col>
      <xdr:colOff>19050</xdr:colOff>
      <xdr:row>15</xdr:row>
      <xdr:rowOff>171450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9AB10BE-E3B8-4547-98DB-64C0E60FD1C3}"/>
            </a:ext>
          </a:extLst>
        </xdr:cNvPr>
        <xdr:cNvSpPr txBox="1"/>
      </xdr:nvSpPr>
      <xdr:spPr>
        <a:xfrm>
          <a:off x="5057775" y="2505075"/>
          <a:ext cx="2943225" cy="3905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Purchase/Stock in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Median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5</xdr:col>
      <xdr:colOff>552450</xdr:colOff>
      <xdr:row>20</xdr:row>
      <xdr:rowOff>0</xdr:rowOff>
    </xdr:from>
    <xdr:to>
      <xdr:col>10</xdr:col>
      <xdr:colOff>57150</xdr:colOff>
      <xdr:row>22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8ADA3DC-9631-472C-9246-A96DDBB9FE0E}"/>
            </a:ext>
          </a:extLst>
        </xdr:cNvPr>
        <xdr:cNvSpPr txBox="1"/>
      </xdr:nvSpPr>
      <xdr:spPr>
        <a:xfrm>
          <a:off x="5105400" y="3629025"/>
          <a:ext cx="2933700" cy="37147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Units Sold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Median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5</xdr:col>
      <xdr:colOff>590550</xdr:colOff>
      <xdr:row>25</xdr:row>
      <xdr:rowOff>152400</xdr:rowOff>
    </xdr:from>
    <xdr:to>
      <xdr:col>10</xdr:col>
      <xdr:colOff>38100</xdr:colOff>
      <xdr:row>28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46D9B6-DD3A-4411-929A-73726214C464}"/>
            </a:ext>
          </a:extLst>
        </xdr:cNvPr>
        <xdr:cNvSpPr txBox="1"/>
      </xdr:nvSpPr>
      <xdr:spPr>
        <a:xfrm>
          <a:off x="5143500" y="4686300"/>
          <a:ext cx="2876550" cy="40957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Hand-In-Stock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Median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/>
        </a:p>
      </xdr:txBody>
    </xdr:sp>
    <xdr:clientData/>
  </xdr:twoCellAnchor>
  <xdr:twoCellAnchor>
    <xdr:from>
      <xdr:col>5</xdr:col>
      <xdr:colOff>638175</xdr:colOff>
      <xdr:row>32</xdr:row>
      <xdr:rowOff>85725</xdr:rowOff>
    </xdr:from>
    <xdr:to>
      <xdr:col>10</xdr:col>
      <xdr:colOff>76200</xdr:colOff>
      <xdr:row>34</xdr:row>
      <xdr:rowOff>161925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F318EF3-35EC-4A62-AA8D-6B80033EBE31}"/>
            </a:ext>
          </a:extLst>
        </xdr:cNvPr>
        <xdr:cNvSpPr txBox="1"/>
      </xdr:nvSpPr>
      <xdr:spPr>
        <a:xfrm>
          <a:off x="5191125" y="5886450"/>
          <a:ext cx="2867025" cy="4381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Cost Price Per Unit (USD)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calculate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Median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12</xdr:col>
      <xdr:colOff>476250</xdr:colOff>
      <xdr:row>2</xdr:row>
      <xdr:rowOff>152400</xdr:rowOff>
    </xdr:from>
    <xdr:to>
      <xdr:col>16</xdr:col>
      <xdr:colOff>657225</xdr:colOff>
      <xdr:row>4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2BA60F-9F75-42F7-9808-1B9B2FFD331B}"/>
            </a:ext>
          </a:extLst>
        </xdr:cNvPr>
        <xdr:cNvSpPr txBox="1"/>
      </xdr:nvSpPr>
      <xdr:spPr>
        <a:xfrm>
          <a:off x="4343400" y="514350"/>
          <a:ext cx="2924175" cy="3238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Cost price total  calculate Standard deviation</a:t>
          </a:r>
          <a:endParaRPr lang="en-IN">
            <a:solidFill>
              <a:schemeClr val="bg1"/>
            </a:solidFill>
            <a:effectLst/>
          </a:endParaRPr>
        </a:p>
        <a:p>
          <a:r>
            <a:rPr lang="en-IN" sz="1100"/>
            <a:t> di</a:t>
          </a:r>
        </a:p>
      </xdr:txBody>
    </xdr:sp>
    <xdr:clientData/>
  </xdr:twoCellAnchor>
  <xdr:twoCellAnchor>
    <xdr:from>
      <xdr:col>12</xdr:col>
      <xdr:colOff>504825</xdr:colOff>
      <xdr:row>7</xdr:row>
      <xdr:rowOff>76200</xdr:rowOff>
    </xdr:from>
    <xdr:to>
      <xdr:col>16</xdr:col>
      <xdr:colOff>647700</xdr:colOff>
      <xdr:row>9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ABC53E-43A1-4B9C-8A4A-D41653EBDC38}"/>
            </a:ext>
          </a:extLst>
        </xdr:cNvPr>
        <xdr:cNvSpPr txBox="1"/>
      </xdr:nvSpPr>
      <xdr:spPr>
        <a:xfrm>
          <a:off x="4371975" y="1352550"/>
          <a:ext cx="2886075" cy="3524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Opening Stock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12</xdr:col>
      <xdr:colOff>504825</xdr:colOff>
      <xdr:row>13</xdr:row>
      <xdr:rowOff>142875</xdr:rowOff>
    </xdr:from>
    <xdr:to>
      <xdr:col>17</xdr:col>
      <xdr:colOff>19050</xdr:colOff>
      <xdr:row>15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72E562D-1895-4D39-AD0E-868A285B7FA9}"/>
            </a:ext>
          </a:extLst>
        </xdr:cNvPr>
        <xdr:cNvSpPr txBox="1"/>
      </xdr:nvSpPr>
      <xdr:spPr>
        <a:xfrm>
          <a:off x="4371975" y="2505075"/>
          <a:ext cx="2943225" cy="3905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Purchase/Stock in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12</xdr:col>
      <xdr:colOff>552450</xdr:colOff>
      <xdr:row>20</xdr:row>
      <xdr:rowOff>0</xdr:rowOff>
    </xdr:from>
    <xdr:to>
      <xdr:col>17</xdr:col>
      <xdr:colOff>171450</xdr:colOff>
      <xdr:row>22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D80EBD9-2FEA-44B7-B12D-21F4A208AE4B}"/>
            </a:ext>
          </a:extLst>
        </xdr:cNvPr>
        <xdr:cNvSpPr txBox="1"/>
      </xdr:nvSpPr>
      <xdr:spPr>
        <a:xfrm>
          <a:off x="9220200" y="3629025"/>
          <a:ext cx="3048000" cy="49530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Units Sold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12</xdr:col>
      <xdr:colOff>590550</xdr:colOff>
      <xdr:row>25</xdr:row>
      <xdr:rowOff>152400</xdr:rowOff>
    </xdr:from>
    <xdr:to>
      <xdr:col>17</xdr:col>
      <xdr:colOff>38100</xdr:colOff>
      <xdr:row>28</xdr:row>
      <xdr:rowOff>66675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84ACFED-850B-415D-92F8-FC335FAE9D7A}"/>
            </a:ext>
          </a:extLst>
        </xdr:cNvPr>
        <xdr:cNvSpPr txBox="1"/>
      </xdr:nvSpPr>
      <xdr:spPr>
        <a:xfrm>
          <a:off x="9258300" y="4686300"/>
          <a:ext cx="2876550" cy="45720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Hand-In-Stock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calculate Median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/>
        </a:p>
      </xdr:txBody>
    </xdr:sp>
    <xdr:clientData/>
  </xdr:twoCellAnchor>
  <xdr:twoCellAnchor>
    <xdr:from>
      <xdr:col>12</xdr:col>
      <xdr:colOff>638175</xdr:colOff>
      <xdr:row>32</xdr:row>
      <xdr:rowOff>85724</xdr:rowOff>
    </xdr:from>
    <xdr:to>
      <xdr:col>17</xdr:col>
      <xdr:colOff>76200</xdr:colOff>
      <xdr:row>35</xdr:row>
      <xdr:rowOff>85724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5F6E51F-270D-4F2D-AA70-BC7FF80A3512}"/>
            </a:ext>
          </a:extLst>
        </xdr:cNvPr>
        <xdr:cNvSpPr txBox="1"/>
      </xdr:nvSpPr>
      <xdr:spPr>
        <a:xfrm>
          <a:off x="9305925" y="5886449"/>
          <a:ext cx="2867025" cy="5429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Cost Price Per Unit (USD)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calculate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endParaRPr lang="en-IN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47625</xdr:rowOff>
    </xdr:from>
    <xdr:to>
      <xdr:col>6</xdr:col>
      <xdr:colOff>9525</xdr:colOff>
      <xdr:row>4</xdr:row>
      <xdr:rowOff>352425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D3541E-F5BA-4133-83E8-D4E6059B146F}"/>
            </a:ext>
          </a:extLst>
        </xdr:cNvPr>
        <xdr:cNvSpPr txBox="1"/>
      </xdr:nvSpPr>
      <xdr:spPr>
        <a:xfrm>
          <a:off x="1895475" y="771525"/>
          <a:ext cx="4752975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Calculate  Standard Deviation  in Dataset</a:t>
          </a:r>
        </a:p>
      </xdr:txBody>
    </xdr:sp>
    <xdr:clientData/>
  </xdr:twoCellAnchor>
  <xdr:twoCellAnchor>
    <xdr:from>
      <xdr:col>2</xdr:col>
      <xdr:colOff>790575</xdr:colOff>
      <xdr:row>11</xdr:row>
      <xdr:rowOff>9525</xdr:rowOff>
    </xdr:from>
    <xdr:to>
      <xdr:col>5</xdr:col>
      <xdr:colOff>676275</xdr:colOff>
      <xdr:row>12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DBC5B9-4FEF-4D03-8396-0D8D29018363}"/>
            </a:ext>
          </a:extLst>
        </xdr:cNvPr>
        <xdr:cNvSpPr txBox="1"/>
      </xdr:nvSpPr>
      <xdr:spPr>
        <a:xfrm>
          <a:off x="2667000" y="2447925"/>
          <a:ext cx="345757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Calculate  Correlation in Dataset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</xdr:col>
      <xdr:colOff>619125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C72C3-E63F-4527-9D9F-7010A46F1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85725</xdr:rowOff>
    </xdr:from>
    <xdr:to>
      <xdr:col>9</xdr:col>
      <xdr:colOff>457200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097973-DD10-49A3-B203-647D5488F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152400</xdr:rowOff>
    </xdr:from>
    <xdr:to>
      <xdr:col>4</xdr:col>
      <xdr:colOff>266700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99B363-D454-4765-B448-BA956BDAE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290512</xdr:colOff>
      <xdr:row>15</xdr:row>
      <xdr:rowOff>161925</xdr:rowOff>
    </xdr:from>
    <xdr:to>
      <xdr:col>7</xdr:col>
      <xdr:colOff>776287</xdr:colOff>
      <xdr:row>31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1119C6-B51D-4E6E-8ACB-CE8DFD611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31</xdr:row>
      <xdr:rowOff>19050</xdr:rowOff>
    </xdr:from>
    <xdr:to>
      <xdr:col>2</xdr:col>
      <xdr:colOff>666750</xdr:colOff>
      <xdr:row>46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4942BE-7786-45DF-AFA8-26A432794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ux" refreshedDate="45726.813703703701" createdVersion="7" refreshedVersion="7" minRefreshableVersion="3" recordCount="46" xr:uid="{551FEA58-ABC3-4C85-B574-7907B180FA0B}">
  <cacheSource type="worksheet">
    <worksheetSource ref="B6:I52" sheet="Inventory Records Data"/>
  </cacheSource>
  <cacheFields count="8">
    <cacheField name="Product ID" numFmtId="0">
      <sharedItems/>
    </cacheField>
    <cacheField name="Product Name" numFmtId="0">
      <sharedItems count="46">
        <s v="Laptop"/>
        <s v="Monitor"/>
        <s v="Keyboard"/>
        <s v="Headphones"/>
        <s v="Smartphone"/>
        <s v="Tablet"/>
        <s v="Router"/>
        <s v="External Hard Drive"/>
        <s v="Wireless Earbuds"/>
        <s v="Webcam"/>
        <s v="Desk Chair"/>
        <s v="Desk Lamp"/>
        <s v="USB Flash Drive"/>
        <s v="Ethernet Cable"/>
        <s v="Power Strip"/>
        <s v="Wireless Mouse"/>
        <s v="Gaming Keyboard"/>
        <s v="Gaming Mouse"/>
        <s v="Gaming Headset"/>
        <s v="Gaming Chair"/>
        <s v="Gaming Monitor"/>
        <s v="Graphics Card"/>
        <s v="CPU"/>
        <s v="Motherboard"/>
        <s v="RAM"/>
        <s v="SSD"/>
        <s v="HDD"/>
        <s v="Power Supply"/>
        <s v="PC Case"/>
        <s v="CPU Cooler"/>
        <s v="Monitor Stand"/>
        <s v="Mouse Pad"/>
        <s v="Thermal Paste"/>
        <s v="Cable Management Kit"/>
        <s v="WiFi Adapter"/>
        <s v="External DVD Drive"/>
        <s v="Printer Cable"/>
        <s v="Keyboard Cleaner"/>
        <s v="Laptop Cooling Pad"/>
        <s v="USB Hub"/>
        <s v="Anti-Glare Screen Protector"/>
        <s v="USB-C Adapter"/>
        <s v="Laptop Sleeve"/>
        <s v="Wireless Charger"/>
        <s v="USB-C Cable"/>
        <s v="Gaming Desk"/>
      </sharedItems>
    </cacheField>
    <cacheField name="Opening _x000a_Stock" numFmtId="0">
      <sharedItems containsSemiMixedTypes="0" containsString="0" containsNumber="1" containsInteger="1" minValue="15" maxValue="70"/>
    </cacheField>
    <cacheField name="Purchase/_x000a_Stock in" numFmtId="0">
      <sharedItems containsSemiMixedTypes="0" containsString="0" containsNumber="1" containsInteger="1" minValue="6" maxValue="30"/>
    </cacheField>
    <cacheField name="Number of _x000a_Units Sold" numFmtId="0">
      <sharedItems containsSemiMixedTypes="0" containsString="0" containsNumber="1" containsInteger="1" minValue="2" maxValue="20"/>
    </cacheField>
    <cacheField name="Hand-In-_x000a_Stock" numFmtId="0">
      <sharedItems containsSemiMixedTypes="0" containsString="0" containsNumber="1" containsInteger="1" minValue="17" maxValue="80"/>
    </cacheField>
    <cacheField name="Cost Price _x000a_Per Unit (USD)" numFmtId="0">
      <sharedItems containsSemiMixedTypes="0" containsString="0" containsNumber="1" containsInteger="1" minValue="5" maxValue="1200"/>
    </cacheField>
    <cacheField name="Cost Price_x000a_Total (USD)" numFmtId="0">
      <sharedItems containsSemiMixedTypes="0" containsString="0" containsNumber="1" containsInteger="1" minValue="145" maxValue="7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P101"/>
    <x v="0"/>
    <n v="50"/>
    <n v="20"/>
    <n v="10"/>
    <n v="60"/>
    <n v="1200"/>
    <n v="72000"/>
  </r>
  <r>
    <s v="P102"/>
    <x v="1"/>
    <n v="40"/>
    <n v="15"/>
    <n v="5"/>
    <n v="50"/>
    <n v="500"/>
    <n v="25000"/>
  </r>
  <r>
    <s v="P103"/>
    <x v="2"/>
    <n v="60"/>
    <n v="25"/>
    <n v="15"/>
    <n v="70"/>
    <n v="50"/>
    <n v="3500"/>
  </r>
  <r>
    <s v="P104"/>
    <x v="3"/>
    <n v="30"/>
    <n v="10"/>
    <n v="3"/>
    <n v="37"/>
    <n v="100"/>
    <n v="3700"/>
  </r>
  <r>
    <s v="P105"/>
    <x v="4"/>
    <n v="70"/>
    <n v="30"/>
    <n v="20"/>
    <n v="80"/>
    <n v="900"/>
    <n v="72000"/>
  </r>
  <r>
    <s v="P106"/>
    <x v="5"/>
    <n v="45"/>
    <n v="18"/>
    <n v="8"/>
    <n v="55"/>
    <n v="700"/>
    <n v="38500"/>
  </r>
  <r>
    <s v="P107"/>
    <x v="6"/>
    <n v="55"/>
    <n v="22"/>
    <n v="12"/>
    <n v="65"/>
    <n v="150"/>
    <n v="9750"/>
  </r>
  <r>
    <s v="P108"/>
    <x v="7"/>
    <n v="25"/>
    <n v="12"/>
    <n v="5"/>
    <n v="32"/>
    <n v="200"/>
    <n v="6400"/>
  </r>
  <r>
    <s v="P109"/>
    <x v="8"/>
    <n v="35"/>
    <n v="15"/>
    <n v="7"/>
    <n v="43"/>
    <n v="80"/>
    <n v="3440"/>
  </r>
  <r>
    <s v="P110"/>
    <x v="9"/>
    <n v="40"/>
    <n v="20"/>
    <n v="10"/>
    <n v="50"/>
    <n v="60"/>
    <n v="3000"/>
  </r>
  <r>
    <s v="P111"/>
    <x v="10"/>
    <n v="20"/>
    <n v="8"/>
    <n v="3"/>
    <n v="25"/>
    <n v="150"/>
    <n v="3750"/>
  </r>
  <r>
    <s v="P112"/>
    <x v="11"/>
    <n v="30"/>
    <n v="15"/>
    <n v="7"/>
    <n v="38"/>
    <n v="30"/>
    <n v="1140"/>
  </r>
  <r>
    <s v="P113"/>
    <x v="12"/>
    <n v="50"/>
    <n v="25"/>
    <n v="12"/>
    <n v="63"/>
    <n v="20"/>
    <n v="1260"/>
  </r>
  <r>
    <s v="P114"/>
    <x v="13"/>
    <n v="60"/>
    <n v="30"/>
    <n v="15"/>
    <n v="75"/>
    <n v="10"/>
    <n v="750"/>
  </r>
  <r>
    <s v="P115"/>
    <x v="14"/>
    <n v="40"/>
    <n v="20"/>
    <n v="8"/>
    <n v="52"/>
    <n v="25"/>
    <n v="1300"/>
  </r>
  <r>
    <s v="P116"/>
    <x v="15"/>
    <n v="35"/>
    <n v="15"/>
    <n v="5"/>
    <n v="45"/>
    <n v="40"/>
    <n v="1800"/>
  </r>
  <r>
    <s v="P117"/>
    <x v="16"/>
    <n v="25"/>
    <n v="10"/>
    <n v="4"/>
    <n v="31"/>
    <n v="100"/>
    <n v="3100"/>
  </r>
  <r>
    <s v="P118"/>
    <x v="17"/>
    <n v="30"/>
    <n v="12"/>
    <n v="6"/>
    <n v="36"/>
    <n v="80"/>
    <n v="2880"/>
  </r>
  <r>
    <s v="P119"/>
    <x v="18"/>
    <n v="20"/>
    <n v="8"/>
    <n v="3"/>
    <n v="25"/>
    <n v="120"/>
    <n v="3000"/>
  </r>
  <r>
    <s v="P120"/>
    <x v="19"/>
    <n v="15"/>
    <n v="6"/>
    <n v="2"/>
    <n v="19"/>
    <n v="200"/>
    <n v="3800"/>
  </r>
  <r>
    <s v="P121"/>
    <x v="20"/>
    <n v="25"/>
    <n v="10"/>
    <n v="4"/>
    <n v="29"/>
    <n v="400"/>
    <n v="11600"/>
  </r>
  <r>
    <s v="P122"/>
    <x v="21"/>
    <n v="40"/>
    <n v="18"/>
    <n v="9"/>
    <n v="49"/>
    <n v="600"/>
    <n v="29400"/>
  </r>
  <r>
    <s v="P123"/>
    <x v="22"/>
    <n v="30"/>
    <n v="15"/>
    <n v="7"/>
    <n v="38"/>
    <n v="350"/>
    <n v="13300"/>
  </r>
  <r>
    <s v="P124"/>
    <x v="23"/>
    <n v="25"/>
    <n v="12"/>
    <n v="5"/>
    <n v="32"/>
    <n v="200"/>
    <n v="6400"/>
  </r>
  <r>
    <s v="P125"/>
    <x v="24"/>
    <n v="50"/>
    <n v="22"/>
    <n v="11"/>
    <n v="61"/>
    <n v="80"/>
    <n v="4880"/>
  </r>
  <r>
    <s v="P126"/>
    <x v="25"/>
    <n v="45"/>
    <n v="20"/>
    <n v="8"/>
    <n v="57"/>
    <n v="120"/>
    <n v="6840"/>
  </r>
  <r>
    <s v="P127"/>
    <x v="26"/>
    <n v="60"/>
    <n v="25"/>
    <n v="12"/>
    <n v="73"/>
    <n v="60"/>
    <n v="4380"/>
  </r>
  <r>
    <s v="P128"/>
    <x v="27"/>
    <n v="35"/>
    <n v="15"/>
    <n v="6"/>
    <n v="44"/>
    <n v="100"/>
    <n v="4400"/>
  </r>
  <r>
    <s v="P129"/>
    <x v="28"/>
    <n v="40"/>
    <n v="18"/>
    <n v="9"/>
    <n v="49"/>
    <n v="80"/>
    <n v="3920"/>
  </r>
  <r>
    <s v="P130"/>
    <x v="29"/>
    <n v="30"/>
    <n v="12"/>
    <n v="4"/>
    <n v="34"/>
    <n v="50"/>
    <n v="1700"/>
  </r>
  <r>
    <s v="P131"/>
    <x v="30"/>
    <n v="25"/>
    <n v="10"/>
    <n v="3"/>
    <n v="28"/>
    <n v="30"/>
    <n v="840"/>
  </r>
  <r>
    <s v="P132"/>
    <x v="31"/>
    <n v="50"/>
    <n v="20"/>
    <n v="8"/>
    <n v="58"/>
    <n v="10"/>
    <n v="580"/>
  </r>
  <r>
    <s v="P133"/>
    <x v="32"/>
    <n v="40"/>
    <n v="15"/>
    <n v="5"/>
    <n v="50"/>
    <n v="5"/>
    <n v="250"/>
  </r>
  <r>
    <s v="P134"/>
    <x v="33"/>
    <n v="30"/>
    <n v="12"/>
    <n v="4"/>
    <n v="34"/>
    <n v="15"/>
    <n v="510"/>
  </r>
  <r>
    <s v="P135"/>
    <x v="34"/>
    <n v="20"/>
    <n v="8"/>
    <n v="3"/>
    <n v="23"/>
    <n v="20"/>
    <n v="460"/>
  </r>
  <r>
    <s v="P136"/>
    <x v="35"/>
    <n v="15"/>
    <n v="6"/>
    <n v="2"/>
    <n v="17"/>
    <n v="50"/>
    <n v="850"/>
  </r>
  <r>
    <s v="P137"/>
    <x v="36"/>
    <n v="25"/>
    <n v="10"/>
    <n v="4"/>
    <n v="29"/>
    <n v="5"/>
    <n v="145"/>
  </r>
  <r>
    <s v="P138"/>
    <x v="37"/>
    <n v="40"/>
    <n v="18"/>
    <n v="9"/>
    <n v="49"/>
    <n v="8"/>
    <n v="392"/>
  </r>
  <r>
    <s v="P139"/>
    <x v="38"/>
    <n v="30"/>
    <n v="15"/>
    <n v="6"/>
    <n v="39"/>
    <n v="20"/>
    <n v="780"/>
  </r>
  <r>
    <s v="P140"/>
    <x v="39"/>
    <n v="35"/>
    <n v="12"/>
    <n v="4"/>
    <n v="31"/>
    <n v="15"/>
    <n v="465"/>
  </r>
  <r>
    <s v="P141"/>
    <x v="40"/>
    <n v="25"/>
    <n v="8"/>
    <n v="3"/>
    <n v="28"/>
    <n v="10"/>
    <n v="280"/>
  </r>
  <r>
    <s v="P142"/>
    <x v="41"/>
    <n v="20"/>
    <n v="10"/>
    <n v="4"/>
    <n v="24"/>
    <n v="15"/>
    <n v="360"/>
  </r>
  <r>
    <s v="P143"/>
    <x v="42"/>
    <n v="30"/>
    <n v="12"/>
    <n v="5"/>
    <n v="37"/>
    <n v="20"/>
    <n v="740"/>
  </r>
  <r>
    <s v="P144"/>
    <x v="43"/>
    <n v="40"/>
    <n v="18"/>
    <n v="7"/>
    <n v="51"/>
    <n v="30"/>
    <n v="1530"/>
  </r>
  <r>
    <s v="P145"/>
    <x v="44"/>
    <n v="50"/>
    <n v="20"/>
    <n v="9"/>
    <n v="61"/>
    <n v="8"/>
    <n v="488"/>
  </r>
  <r>
    <s v="P146"/>
    <x v="45"/>
    <n v="25"/>
    <n v="10"/>
    <n v="3"/>
    <n v="28"/>
    <n v="150"/>
    <n v="4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A124C-7DE8-4C03-83A2-86FB0880755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1:E48" firstHeaderRow="1" firstDataRow="1" firstDataCol="1"/>
  <pivotFields count="8">
    <pivotField showAll="0"/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Cost Price_x000a_Total (USD)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827524-009E-4817-B5F6-316BC6A718F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48" firstHeaderRow="1" firstDataRow="1" firstDataCol="1"/>
  <pivotFields count="8">
    <pivotField showAll="0"/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Number of _x000a_Units Sol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6F4D3-6EB5-4FCC-9BEC-0A9977AE6A3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48" firstHeaderRow="0" firstDataRow="1" firstDataCol="1"/>
  <pivotFields count="8">
    <pivotField showAll="0"/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dataField="1"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pening _x000a_Stock" fld="2" baseField="0" baseItem="0"/>
    <dataField name="Sum of Cost Price _x000a_Per Unit (USD)" fld="6" baseField="0" baseItem="0"/>
    <dataField name="Sum of Hand-In-_x000a_Stock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2515D-B6F6-4A9F-B490-AD3FA15589AF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1:F48" firstHeaderRow="0" firstDataRow="1" firstDataCol="1"/>
  <pivotFields count="8">
    <pivotField showAll="0"/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showAll="0"/>
    <pivotField dataField="1" showAll="0"/>
    <pivotField showAll="0"/>
    <pivotField dataField="1" showAll="0"/>
    <pivotField showAll="0"/>
    <pivotField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urchase/_x000a_Stock in" fld="3" baseField="0" baseItem="0"/>
    <dataField name="Sum of Hand-In-_x000a_Stock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8A268-9305-442F-90CC-ABBFE6B4483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48" firstHeaderRow="1" firstDataRow="1" firstDataCol="1"/>
  <pivotFields count="8">
    <pivotField showAll="0"/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Average of Cost Price " fld="6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I52"/>
  <sheetViews>
    <sheetView showGridLines="0" tabSelected="1" workbookViewId="0">
      <selection activeCell="M11" sqref="M11"/>
    </sheetView>
  </sheetViews>
  <sheetFormatPr defaultColWidth="8.875" defaultRowHeight="15"/>
  <cols>
    <col min="1" max="1" width="3.5" style="1" customWidth="1"/>
    <col min="2" max="2" width="12.5" style="1" customWidth="1"/>
    <col min="3" max="3" width="20.875" style="1" customWidth="1"/>
    <col min="4" max="4" width="10.875" style="1" customWidth="1"/>
    <col min="5" max="5" width="12" style="1" customWidth="1"/>
    <col min="6" max="6" width="12.625" style="1" customWidth="1"/>
    <col min="7" max="7" width="10.5" style="1" customWidth="1"/>
    <col min="8" max="8" width="15.125" style="1" customWidth="1"/>
    <col min="9" max="9" width="13.625" style="1" customWidth="1"/>
    <col min="10" max="16384" width="8.875" style="1"/>
  </cols>
  <sheetData>
    <row r="2" spans="2:9">
      <c r="B2"/>
      <c r="C2"/>
      <c r="D2"/>
      <c r="E2"/>
      <c r="F2"/>
      <c r="G2"/>
      <c r="H2"/>
      <c r="I2"/>
    </row>
    <row r="4" spans="2:9" ht="19.5" thickBot="1">
      <c r="B4" s="3" t="s">
        <v>0</v>
      </c>
      <c r="C4" s="2"/>
      <c r="D4" s="2"/>
      <c r="E4" s="2"/>
      <c r="F4" s="2"/>
      <c r="G4" s="2"/>
      <c r="H4" s="2"/>
      <c r="I4" s="2"/>
    </row>
    <row r="6" spans="2:9" ht="31.5">
      <c r="B6" s="4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>
      <c r="B7" s="6" t="s">
        <v>9</v>
      </c>
      <c r="C7" s="6" t="s">
        <v>10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</row>
    <row r="8" spans="2:9">
      <c r="B8" s="6" t="s">
        <v>11</v>
      </c>
      <c r="C8" s="6" t="s">
        <v>12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</row>
    <row r="9" spans="2:9">
      <c r="B9" s="6" t="s">
        <v>13</v>
      </c>
      <c r="C9" s="6" t="s">
        <v>14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</row>
    <row r="10" spans="2:9">
      <c r="B10" s="6" t="s">
        <v>15</v>
      </c>
      <c r="C10" s="6" t="s">
        <v>16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</row>
    <row r="11" spans="2:9">
      <c r="B11" s="6" t="s">
        <v>17</v>
      </c>
      <c r="C11" s="6" t="s">
        <v>18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</row>
    <row r="12" spans="2:9">
      <c r="B12" s="6" t="s">
        <v>19</v>
      </c>
      <c r="C12" s="6" t="s">
        <v>20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</row>
    <row r="13" spans="2:9">
      <c r="B13" s="6" t="s">
        <v>21</v>
      </c>
      <c r="C13" s="6" t="s">
        <v>22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</row>
    <row r="14" spans="2:9">
      <c r="B14" s="6" t="s">
        <v>23</v>
      </c>
      <c r="C14" s="6" t="s">
        <v>24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</row>
    <row r="15" spans="2:9">
      <c r="B15" s="6" t="s">
        <v>25</v>
      </c>
      <c r="C15" s="6" t="s">
        <v>26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</row>
    <row r="16" spans="2:9">
      <c r="B16" s="6" t="s">
        <v>27</v>
      </c>
      <c r="C16" s="6" t="s">
        <v>28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</row>
    <row r="17" spans="2:9">
      <c r="B17" s="6" t="s">
        <v>29</v>
      </c>
      <c r="C17" s="6" t="s">
        <v>30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</row>
    <row r="18" spans="2:9">
      <c r="B18" s="6" t="s">
        <v>31</v>
      </c>
      <c r="C18" s="6" t="s">
        <v>32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</row>
    <row r="19" spans="2:9">
      <c r="B19" s="6" t="s">
        <v>33</v>
      </c>
      <c r="C19" s="6" t="s">
        <v>34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</row>
    <row r="20" spans="2:9">
      <c r="B20" s="6" t="s">
        <v>35</v>
      </c>
      <c r="C20" s="6" t="s">
        <v>36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</row>
    <row r="21" spans="2:9">
      <c r="B21" s="6" t="s">
        <v>37</v>
      </c>
      <c r="C21" s="6" t="s">
        <v>38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</row>
    <row r="22" spans="2:9">
      <c r="B22" s="6" t="s">
        <v>39</v>
      </c>
      <c r="C22" s="6" t="s">
        <v>40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</row>
    <row r="23" spans="2:9">
      <c r="B23" s="6" t="s">
        <v>41</v>
      </c>
      <c r="C23" s="6" t="s">
        <v>42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</row>
    <row r="24" spans="2:9">
      <c r="B24" s="6" t="s">
        <v>43</v>
      </c>
      <c r="C24" s="6" t="s">
        <v>44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</row>
    <row r="25" spans="2:9">
      <c r="B25" s="6" t="s">
        <v>45</v>
      </c>
      <c r="C25" s="6" t="s">
        <v>46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</row>
    <row r="26" spans="2:9">
      <c r="B26" s="6" t="s">
        <v>47</v>
      </c>
      <c r="C26" s="6" t="s">
        <v>48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</row>
    <row r="27" spans="2:9">
      <c r="B27" s="6" t="s">
        <v>49</v>
      </c>
      <c r="C27" s="6" t="s">
        <v>50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</row>
    <row r="28" spans="2:9">
      <c r="B28" s="6" t="s">
        <v>51</v>
      </c>
      <c r="C28" s="6" t="s">
        <v>52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</row>
    <row r="29" spans="2:9">
      <c r="B29" s="6" t="s">
        <v>53</v>
      </c>
      <c r="C29" s="6" t="s">
        <v>54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</row>
    <row r="30" spans="2:9">
      <c r="B30" s="6" t="s">
        <v>55</v>
      </c>
      <c r="C30" s="6" t="s">
        <v>56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</row>
    <row r="31" spans="2:9">
      <c r="B31" s="6" t="s">
        <v>57</v>
      </c>
      <c r="C31" s="6" t="s">
        <v>58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</row>
    <row r="32" spans="2:9">
      <c r="B32" s="6" t="s">
        <v>59</v>
      </c>
      <c r="C32" s="6" t="s">
        <v>60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</row>
    <row r="33" spans="2:9">
      <c r="B33" s="6" t="s">
        <v>61</v>
      </c>
      <c r="C33" s="6" t="s">
        <v>62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</row>
    <row r="34" spans="2:9">
      <c r="B34" s="6" t="s">
        <v>63</v>
      </c>
      <c r="C34" s="6" t="s">
        <v>64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</row>
    <row r="35" spans="2:9">
      <c r="B35" s="6" t="s">
        <v>65</v>
      </c>
      <c r="C35" s="6" t="s">
        <v>66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</row>
    <row r="36" spans="2:9">
      <c r="B36" s="6" t="s">
        <v>67</v>
      </c>
      <c r="C36" s="6" t="s">
        <v>68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</row>
    <row r="37" spans="2:9">
      <c r="B37" s="6" t="s">
        <v>69</v>
      </c>
      <c r="C37" s="6" t="s">
        <v>70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</row>
    <row r="38" spans="2:9">
      <c r="B38" s="6" t="s">
        <v>71</v>
      </c>
      <c r="C38" s="6" t="s">
        <v>72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</row>
    <row r="39" spans="2:9">
      <c r="B39" s="6" t="s">
        <v>73</v>
      </c>
      <c r="C39" s="6" t="s">
        <v>74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</row>
    <row r="40" spans="2:9">
      <c r="B40" s="6" t="s">
        <v>75</v>
      </c>
      <c r="C40" s="6" t="s">
        <v>76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</row>
    <row r="41" spans="2:9">
      <c r="B41" s="6" t="s">
        <v>77</v>
      </c>
      <c r="C41" s="6" t="s">
        <v>78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9">
      <c r="B42" s="6" t="s">
        <v>79</v>
      </c>
      <c r="C42" s="6" t="s">
        <v>80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9">
      <c r="B43" s="6" t="s">
        <v>81</v>
      </c>
      <c r="C43" s="6" t="s">
        <v>82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9">
      <c r="B44" s="6" t="s">
        <v>83</v>
      </c>
      <c r="C44" s="6" t="s">
        <v>84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9">
      <c r="B45" s="6" t="s">
        <v>85</v>
      </c>
      <c r="C45" s="6" t="s">
        <v>86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9">
      <c r="B46" s="6" t="s">
        <v>87</v>
      </c>
      <c r="C46" s="6" t="s">
        <v>88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9">
      <c r="B47" s="6" t="s">
        <v>89</v>
      </c>
      <c r="C47" s="6" t="s">
        <v>90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9">
      <c r="B48" s="6" t="s">
        <v>91</v>
      </c>
      <c r="C48" s="6" t="s">
        <v>92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>
      <c r="B49" s="6" t="s">
        <v>93</v>
      </c>
      <c r="C49" s="6" t="s">
        <v>94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>
      <c r="B50" s="6" t="s">
        <v>95</v>
      </c>
      <c r="C50" s="6" t="s">
        <v>96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>
      <c r="B51" s="6" t="s">
        <v>97</v>
      </c>
      <c r="C51" s="6" t="s">
        <v>98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>
      <c r="B52" s="6" t="s">
        <v>99</v>
      </c>
      <c r="C52" s="6" t="s">
        <v>100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0FD2-0C15-4BD0-987E-86B158840ECC}">
  <dimension ref="B6:P37"/>
  <sheetViews>
    <sheetView topLeftCell="D1" workbookViewId="0">
      <selection activeCell="O37" sqref="O37"/>
    </sheetView>
  </sheetViews>
  <sheetFormatPr defaultRowHeight="14.25"/>
  <cols>
    <col min="2" max="3" width="11.875" bestFit="1" customWidth="1"/>
    <col min="14" max="14" width="16" bestFit="1" customWidth="1"/>
  </cols>
  <sheetData>
    <row r="6" spans="2:16" ht="15">
      <c r="B6" s="8" t="s">
        <v>102</v>
      </c>
      <c r="C6">
        <f>AVERAGE('Inventory Records Data'!I7:I52)</f>
        <v>7820.869565217391</v>
      </c>
      <c r="G6" s="10" t="s">
        <v>103</v>
      </c>
      <c r="H6">
        <f>MEDIAN('Inventory Records Data'!I7:I52)</f>
        <v>3000</v>
      </c>
      <c r="N6" s="10" t="s">
        <v>104</v>
      </c>
      <c r="O6">
        <f>_xlfn.STDEV.S('Inventory Records Data'!I7:I52)</f>
        <v>15830.098001533795</v>
      </c>
    </row>
    <row r="10" spans="2:16">
      <c r="I10" s="7"/>
      <c r="P10" s="7"/>
    </row>
    <row r="11" spans="2:16">
      <c r="G11" s="10" t="s">
        <v>103</v>
      </c>
      <c r="H11">
        <f t="array" ref="H11">MEDIAN('Inventory Records Data'!D7:D52)</f>
        <v>35</v>
      </c>
      <c r="N11" s="10" t="s">
        <v>104</v>
      </c>
      <c r="O11">
        <f>_xlfn.STDEV.S('Inventory Records Data'!D7:D52)</f>
        <v>13.064777296115746</v>
      </c>
    </row>
    <row r="12" spans="2:16">
      <c r="B12" s="9" t="s">
        <v>101</v>
      </c>
      <c r="C12">
        <f>AVERAGE('Inventory Records Data'!D7:D52)</f>
        <v>35.978260869565219</v>
      </c>
    </row>
    <row r="18" spans="2:15">
      <c r="B18" s="9" t="s">
        <v>101</v>
      </c>
      <c r="C18">
        <f>AVERAGE('Inventory Records Data'!E7:E52)</f>
        <v>15.369565217391305</v>
      </c>
      <c r="G18" s="10" t="s">
        <v>103</v>
      </c>
      <c r="H18">
        <f>MEDIAN('Inventory Records Data'!E7:E52)</f>
        <v>15</v>
      </c>
      <c r="N18" s="10" t="s">
        <v>104</v>
      </c>
      <c r="O18">
        <f>_xlfn.STDEV.S('Inventory Records Data'!E7:E52)</f>
        <v>6.0235046854511687</v>
      </c>
    </row>
    <row r="24" spans="2:15">
      <c r="B24" s="9" t="s">
        <v>101</v>
      </c>
      <c r="C24">
        <f>AVERAGE('Inventory Records Data'!F7:F52)</f>
        <v>6.8260869565217392</v>
      </c>
      <c r="G24" s="10" t="s">
        <v>103</v>
      </c>
      <c r="H24">
        <f>MEDIAN('Inventory Records Data'!F7:F52)</f>
        <v>6</v>
      </c>
      <c r="N24" s="10" t="s">
        <v>104</v>
      </c>
      <c r="O24">
        <f>_xlfn.STDEV.S('Inventory Records Data'!F7:F52)</f>
        <v>3.8775957489494095</v>
      </c>
    </row>
    <row r="30" spans="2:15">
      <c r="B30" s="9" t="s">
        <v>101</v>
      </c>
      <c r="C30">
        <f>AVERAGE('Inventory Records Data'!G7:G52)</f>
        <v>43.565217391304351</v>
      </c>
      <c r="G30" s="10" t="s">
        <v>103</v>
      </c>
      <c r="H30">
        <f>MEDIAN('Inventory Records Data'!G7:G52)</f>
        <v>41</v>
      </c>
      <c r="N30" s="10" t="s">
        <v>104</v>
      </c>
      <c r="O30">
        <f>_xlfn.STDEV.S('Inventory Records Data'!G7:G52)</f>
        <v>15.92015099581246</v>
      </c>
    </row>
    <row r="37" spans="2:15">
      <c r="B37" s="9" t="s">
        <v>101</v>
      </c>
      <c r="C37">
        <f>AVERAGE('Inventory Records Data'!H7:H52)</f>
        <v>155.78260869565219</v>
      </c>
      <c r="G37" s="10" t="s">
        <v>103</v>
      </c>
      <c r="H37">
        <f>MEDIAN('Inventory Records Data'!H7:H52)</f>
        <v>60</v>
      </c>
      <c r="N37" s="10" t="s">
        <v>104</v>
      </c>
      <c r="O37">
        <f t="array" ref="O37">_xlfn.STDEV.S('Inventory Records Data'!H7:H52)</f>
        <v>249.9084199411615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B3BB-5274-40E3-8213-2B47543356A2}">
  <dimension ref="B5:H20"/>
  <sheetViews>
    <sheetView topLeftCell="A4" workbookViewId="0">
      <selection activeCell="L16" sqref="L16"/>
    </sheetView>
  </sheetViews>
  <sheetFormatPr defaultRowHeight="14.25"/>
  <cols>
    <col min="2" max="7" width="15.625" customWidth="1"/>
  </cols>
  <sheetData>
    <row r="5" spans="2:8" ht="28.5" customHeight="1"/>
    <row r="6" spans="2:8" ht="3.75" customHeight="1"/>
    <row r="7" spans="2:8" ht="40.5" customHeight="1"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</row>
    <row r="8" spans="2:8" ht="20.100000000000001" customHeight="1">
      <c r="B8" s="12">
        <f>_xlfn.VAR.S('Inventory Records Data'!D7:D52)</f>
        <v>170.6884057971015</v>
      </c>
      <c r="C8" s="12">
        <f>_xlfn.VAR.S('Inventory Records Data'!E7:E52)</f>
        <v>36.282608695652179</v>
      </c>
      <c r="D8" s="12">
        <f>_xlfn.VAR.P('Inventory Records Data'!F7:F52)</f>
        <v>14.708884688090738</v>
      </c>
      <c r="E8" s="12">
        <f>_xlfn.VAR.S('Inventory Records Data'!G7:G52)</f>
        <v>253.45120772946845</v>
      </c>
      <c r="F8" s="12">
        <f>_xlfn.VAR.S('Inventory Records Data'!H7:H52)</f>
        <v>62454.218357487924</v>
      </c>
      <c r="G8" s="12">
        <f>_xlfn.VAR.S('Inventory Records Data'!I7:I52)</f>
        <v>250592002.73816428</v>
      </c>
    </row>
    <row r="12" spans="2:8" ht="20.100000000000001" customHeight="1"/>
    <row r="14" spans="2:8" ht="57">
      <c r="B14" s="16"/>
      <c r="C14" s="14" t="s">
        <v>3</v>
      </c>
      <c r="D14" s="14" t="s">
        <v>4</v>
      </c>
      <c r="E14" s="14" t="s">
        <v>5</v>
      </c>
      <c r="F14" s="14" t="s">
        <v>6</v>
      </c>
      <c r="G14" s="14" t="s">
        <v>7</v>
      </c>
      <c r="H14" s="14" t="s">
        <v>8</v>
      </c>
    </row>
    <row r="15" spans="2:8" ht="28.5">
      <c r="B15" s="15" t="s">
        <v>3</v>
      </c>
      <c r="C15" s="13">
        <v>1</v>
      </c>
      <c r="D15" s="13"/>
      <c r="E15" s="13"/>
      <c r="F15" s="13"/>
      <c r="G15" s="13"/>
      <c r="H15" s="13"/>
    </row>
    <row r="16" spans="2:8" ht="28.5">
      <c r="B16" s="15" t="s">
        <v>4</v>
      </c>
      <c r="C16" s="13">
        <v>0.96246047001571944</v>
      </c>
      <c r="D16" s="13">
        <v>1</v>
      </c>
      <c r="E16" s="13"/>
      <c r="F16" s="13"/>
      <c r="G16" s="13"/>
      <c r="H16" s="13"/>
    </row>
    <row r="17" spans="2:8" ht="28.5">
      <c r="B17" s="15" t="s">
        <v>5</v>
      </c>
      <c r="C17" s="13">
        <v>0.9246081552340929</v>
      </c>
      <c r="D17" s="13">
        <v>0.95804613280910655</v>
      </c>
      <c r="E17" s="13">
        <v>1</v>
      </c>
      <c r="F17" s="13"/>
      <c r="G17" s="13"/>
      <c r="H17" s="13"/>
    </row>
    <row r="18" spans="2:8" ht="28.5">
      <c r="B18" s="15" t="s">
        <v>6</v>
      </c>
      <c r="C18" s="13">
        <v>0.98769938470796848</v>
      </c>
      <c r="D18" s="13">
        <v>0.97476678481323076</v>
      </c>
      <c r="E18" s="13">
        <v>0.92245530226731276</v>
      </c>
      <c r="F18" s="13">
        <v>1</v>
      </c>
      <c r="G18" s="13"/>
      <c r="H18" s="13"/>
    </row>
    <row r="19" spans="2:8" ht="28.5">
      <c r="B19" s="15" t="s">
        <v>7</v>
      </c>
      <c r="C19" s="13">
        <v>0.28007357286896084</v>
      </c>
      <c r="D19" s="13">
        <v>0.22425131981207427</v>
      </c>
      <c r="E19" s="13">
        <v>0.30782373071638547</v>
      </c>
      <c r="F19" s="13">
        <v>0.26570984732915559</v>
      </c>
      <c r="G19" s="13">
        <v>1</v>
      </c>
      <c r="H19" s="13"/>
    </row>
    <row r="20" spans="2:8" ht="28.5">
      <c r="B20" s="15" t="s">
        <v>8</v>
      </c>
      <c r="C20" s="13">
        <v>0.41736805547038902</v>
      </c>
      <c r="D20" s="13">
        <v>0.35495859170736888</v>
      </c>
      <c r="E20" s="13">
        <v>0.44840956400539939</v>
      </c>
      <c r="F20" s="13">
        <v>0.39226927587937205</v>
      </c>
      <c r="G20" s="13">
        <v>0.9666769788287809</v>
      </c>
      <c r="H20" s="13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C0E9-A13F-48E6-BEE2-74A6FAA8B222}">
  <dimension ref="A1"/>
  <sheetViews>
    <sheetView showGridLines="0" workbookViewId="0">
      <selection activeCell="I22" sqref="I22"/>
    </sheetView>
  </sheetViews>
  <sheetFormatPr defaultRowHeight="14.25"/>
  <cols>
    <col min="1" max="1" width="23.625" bestFit="1" customWidth="1"/>
    <col min="2" max="2" width="28.25" bestFit="1" customWidth="1"/>
    <col min="6" max="6" width="23.625" bestFit="1" customWidth="1"/>
    <col min="7" max="7" width="21" bestFit="1" customWidth="1"/>
    <col min="8" max="8" width="23.625" bestFit="1" customWidth="1"/>
    <col min="9" max="9" width="25.375" bestFit="1" customWidth="1"/>
    <col min="10" max="10" width="21.7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0D02-A42D-4A08-98B0-7E006FAE952F}">
  <dimension ref="A1:E48"/>
  <sheetViews>
    <sheetView workbookViewId="0">
      <selection activeCell="C13" sqref="C13"/>
    </sheetView>
  </sheetViews>
  <sheetFormatPr defaultRowHeight="14.25"/>
  <cols>
    <col min="1" max="1" width="23.625" bestFit="1" customWidth="1"/>
    <col min="2" max="2" width="28.25" bestFit="1" customWidth="1"/>
    <col min="4" max="4" width="23.625" bestFit="1" customWidth="1"/>
    <col min="5" max="5" width="28.875" bestFit="1" customWidth="1"/>
  </cols>
  <sheetData>
    <row r="1" spans="1:5">
      <c r="A1" s="17" t="s">
        <v>105</v>
      </c>
      <c r="B1" t="s">
        <v>107</v>
      </c>
      <c r="D1" s="17" t="s">
        <v>105</v>
      </c>
      <c r="E1" t="s">
        <v>108</v>
      </c>
    </row>
    <row r="2" spans="1:5">
      <c r="A2" s="18" t="s">
        <v>90</v>
      </c>
      <c r="B2" s="19">
        <v>3</v>
      </c>
      <c r="D2" s="18" t="s">
        <v>90</v>
      </c>
      <c r="E2" s="19">
        <v>280</v>
      </c>
    </row>
    <row r="3" spans="1:5">
      <c r="A3" s="18" t="s">
        <v>76</v>
      </c>
      <c r="B3" s="19">
        <v>4</v>
      </c>
      <c r="D3" s="18" t="s">
        <v>76</v>
      </c>
      <c r="E3" s="19">
        <v>510</v>
      </c>
    </row>
    <row r="4" spans="1:5">
      <c r="A4" s="18" t="s">
        <v>54</v>
      </c>
      <c r="B4" s="19">
        <v>7</v>
      </c>
      <c r="D4" s="18" t="s">
        <v>54</v>
      </c>
      <c r="E4" s="19">
        <v>13300</v>
      </c>
    </row>
    <row r="5" spans="1:5">
      <c r="A5" s="18" t="s">
        <v>68</v>
      </c>
      <c r="B5" s="19">
        <v>4</v>
      </c>
      <c r="D5" s="18" t="s">
        <v>68</v>
      </c>
      <c r="E5" s="19">
        <v>1700</v>
      </c>
    </row>
    <row r="6" spans="1:5">
      <c r="A6" s="18" t="s">
        <v>30</v>
      </c>
      <c r="B6" s="19">
        <v>3</v>
      </c>
      <c r="D6" s="18" t="s">
        <v>30</v>
      </c>
      <c r="E6" s="19">
        <v>3750</v>
      </c>
    </row>
    <row r="7" spans="1:5">
      <c r="A7" s="18" t="s">
        <v>32</v>
      </c>
      <c r="B7" s="19">
        <v>7</v>
      </c>
      <c r="D7" s="18" t="s">
        <v>32</v>
      </c>
      <c r="E7" s="19">
        <v>1140</v>
      </c>
    </row>
    <row r="8" spans="1:5">
      <c r="A8" s="18" t="s">
        <v>36</v>
      </c>
      <c r="B8" s="19">
        <v>15</v>
      </c>
      <c r="D8" s="18" t="s">
        <v>36</v>
      </c>
      <c r="E8" s="19">
        <v>750</v>
      </c>
    </row>
    <row r="9" spans="1:5">
      <c r="A9" s="18" t="s">
        <v>80</v>
      </c>
      <c r="B9" s="19">
        <v>2</v>
      </c>
      <c r="D9" s="18" t="s">
        <v>80</v>
      </c>
      <c r="E9" s="19">
        <v>850</v>
      </c>
    </row>
    <row r="10" spans="1:5">
      <c r="A10" s="18" t="s">
        <v>24</v>
      </c>
      <c r="B10" s="19">
        <v>5</v>
      </c>
      <c r="D10" s="18" t="s">
        <v>24</v>
      </c>
      <c r="E10" s="19">
        <v>6400</v>
      </c>
    </row>
    <row r="11" spans="1:5">
      <c r="A11" s="18" t="s">
        <v>48</v>
      </c>
      <c r="B11" s="19">
        <v>2</v>
      </c>
      <c r="D11" s="18" t="s">
        <v>48</v>
      </c>
      <c r="E11" s="19">
        <v>3800</v>
      </c>
    </row>
    <row r="12" spans="1:5">
      <c r="A12" s="18" t="s">
        <v>100</v>
      </c>
      <c r="B12" s="19">
        <v>3</v>
      </c>
      <c r="D12" s="18" t="s">
        <v>100</v>
      </c>
      <c r="E12" s="19">
        <v>4200</v>
      </c>
    </row>
    <row r="13" spans="1:5">
      <c r="A13" s="18" t="s">
        <v>46</v>
      </c>
      <c r="B13" s="19">
        <v>3</v>
      </c>
      <c r="D13" s="18" t="s">
        <v>46</v>
      </c>
      <c r="E13" s="19">
        <v>3000</v>
      </c>
    </row>
    <row r="14" spans="1:5">
      <c r="A14" s="18" t="s">
        <v>42</v>
      </c>
      <c r="B14" s="19">
        <v>4</v>
      </c>
      <c r="D14" s="18" t="s">
        <v>42</v>
      </c>
      <c r="E14" s="19">
        <v>3100</v>
      </c>
    </row>
    <row r="15" spans="1:5">
      <c r="A15" s="18" t="s">
        <v>50</v>
      </c>
      <c r="B15" s="19">
        <v>4</v>
      </c>
      <c r="D15" s="18" t="s">
        <v>50</v>
      </c>
      <c r="E15" s="19">
        <v>11600</v>
      </c>
    </row>
    <row r="16" spans="1:5">
      <c r="A16" s="18" t="s">
        <v>44</v>
      </c>
      <c r="B16" s="19">
        <v>6</v>
      </c>
      <c r="D16" s="18" t="s">
        <v>44</v>
      </c>
      <c r="E16" s="19">
        <v>2880</v>
      </c>
    </row>
    <row r="17" spans="1:5">
      <c r="A17" s="18" t="s">
        <v>52</v>
      </c>
      <c r="B17" s="19">
        <v>9</v>
      </c>
      <c r="D17" s="18" t="s">
        <v>52</v>
      </c>
      <c r="E17" s="19">
        <v>29400</v>
      </c>
    </row>
    <row r="18" spans="1:5">
      <c r="A18" s="18" t="s">
        <v>62</v>
      </c>
      <c r="B18" s="19">
        <v>12</v>
      </c>
      <c r="D18" s="18" t="s">
        <v>62</v>
      </c>
      <c r="E18" s="19">
        <v>4380</v>
      </c>
    </row>
    <row r="19" spans="1:5">
      <c r="A19" s="18" t="s">
        <v>16</v>
      </c>
      <c r="B19" s="19">
        <v>3</v>
      </c>
      <c r="D19" s="18" t="s">
        <v>16</v>
      </c>
      <c r="E19" s="19">
        <v>3700</v>
      </c>
    </row>
    <row r="20" spans="1:5">
      <c r="A20" s="18" t="s">
        <v>14</v>
      </c>
      <c r="B20" s="19">
        <v>15</v>
      </c>
      <c r="D20" s="18" t="s">
        <v>14</v>
      </c>
      <c r="E20" s="19">
        <v>3500</v>
      </c>
    </row>
    <row r="21" spans="1:5">
      <c r="A21" s="18" t="s">
        <v>84</v>
      </c>
      <c r="B21" s="19">
        <v>9</v>
      </c>
      <c r="D21" s="18" t="s">
        <v>84</v>
      </c>
      <c r="E21" s="19">
        <v>392</v>
      </c>
    </row>
    <row r="22" spans="1:5">
      <c r="A22" s="18" t="s">
        <v>10</v>
      </c>
      <c r="B22" s="19">
        <v>10</v>
      </c>
      <c r="D22" s="18" t="s">
        <v>10</v>
      </c>
      <c r="E22" s="19">
        <v>72000</v>
      </c>
    </row>
    <row r="23" spans="1:5">
      <c r="A23" s="18" t="s">
        <v>86</v>
      </c>
      <c r="B23" s="19">
        <v>6</v>
      </c>
      <c r="D23" s="18" t="s">
        <v>86</v>
      </c>
      <c r="E23" s="19">
        <v>780</v>
      </c>
    </row>
    <row r="24" spans="1:5">
      <c r="A24" s="18" t="s">
        <v>94</v>
      </c>
      <c r="B24" s="19">
        <v>5</v>
      </c>
      <c r="D24" s="18" t="s">
        <v>94</v>
      </c>
      <c r="E24" s="19">
        <v>740</v>
      </c>
    </row>
    <row r="25" spans="1:5">
      <c r="A25" s="18" t="s">
        <v>12</v>
      </c>
      <c r="B25" s="19">
        <v>5</v>
      </c>
      <c r="D25" s="18" t="s">
        <v>12</v>
      </c>
      <c r="E25" s="19">
        <v>25000</v>
      </c>
    </row>
    <row r="26" spans="1:5">
      <c r="A26" s="18" t="s">
        <v>70</v>
      </c>
      <c r="B26" s="19">
        <v>3</v>
      </c>
      <c r="D26" s="18" t="s">
        <v>70</v>
      </c>
      <c r="E26" s="19">
        <v>840</v>
      </c>
    </row>
    <row r="27" spans="1:5">
      <c r="A27" s="18" t="s">
        <v>56</v>
      </c>
      <c r="B27" s="19">
        <v>5</v>
      </c>
      <c r="D27" s="18" t="s">
        <v>56</v>
      </c>
      <c r="E27" s="19">
        <v>6400</v>
      </c>
    </row>
    <row r="28" spans="1:5">
      <c r="A28" s="18" t="s">
        <v>72</v>
      </c>
      <c r="B28" s="19">
        <v>8</v>
      </c>
      <c r="D28" s="18" t="s">
        <v>72</v>
      </c>
      <c r="E28" s="19">
        <v>580</v>
      </c>
    </row>
    <row r="29" spans="1:5">
      <c r="A29" s="18" t="s">
        <v>66</v>
      </c>
      <c r="B29" s="19">
        <v>9</v>
      </c>
      <c r="D29" s="18" t="s">
        <v>66</v>
      </c>
      <c r="E29" s="19">
        <v>3920</v>
      </c>
    </row>
    <row r="30" spans="1:5">
      <c r="A30" s="18" t="s">
        <v>38</v>
      </c>
      <c r="B30" s="19">
        <v>8</v>
      </c>
      <c r="D30" s="18" t="s">
        <v>38</v>
      </c>
      <c r="E30" s="19">
        <v>1300</v>
      </c>
    </row>
    <row r="31" spans="1:5">
      <c r="A31" s="18" t="s">
        <v>64</v>
      </c>
      <c r="B31" s="19">
        <v>6</v>
      </c>
      <c r="D31" s="18" t="s">
        <v>64</v>
      </c>
      <c r="E31" s="19">
        <v>4400</v>
      </c>
    </row>
    <row r="32" spans="1:5">
      <c r="A32" s="18" t="s">
        <v>82</v>
      </c>
      <c r="B32" s="19">
        <v>4</v>
      </c>
      <c r="D32" s="18" t="s">
        <v>82</v>
      </c>
      <c r="E32" s="19">
        <v>145</v>
      </c>
    </row>
    <row r="33" spans="1:5">
      <c r="A33" s="18" t="s">
        <v>58</v>
      </c>
      <c r="B33" s="19">
        <v>11</v>
      </c>
      <c r="D33" s="18" t="s">
        <v>58</v>
      </c>
      <c r="E33" s="19">
        <v>4880</v>
      </c>
    </row>
    <row r="34" spans="1:5">
      <c r="A34" s="18" t="s">
        <v>22</v>
      </c>
      <c r="B34" s="19">
        <v>12</v>
      </c>
      <c r="D34" s="18" t="s">
        <v>22</v>
      </c>
      <c r="E34" s="19">
        <v>9750</v>
      </c>
    </row>
    <row r="35" spans="1:5">
      <c r="A35" s="18" t="s">
        <v>18</v>
      </c>
      <c r="B35" s="19">
        <v>20</v>
      </c>
      <c r="D35" s="18" t="s">
        <v>18</v>
      </c>
      <c r="E35" s="19">
        <v>72000</v>
      </c>
    </row>
    <row r="36" spans="1:5">
      <c r="A36" s="18" t="s">
        <v>60</v>
      </c>
      <c r="B36" s="19">
        <v>8</v>
      </c>
      <c r="D36" s="18" t="s">
        <v>60</v>
      </c>
      <c r="E36" s="19">
        <v>6840</v>
      </c>
    </row>
    <row r="37" spans="1:5">
      <c r="A37" s="18" t="s">
        <v>20</v>
      </c>
      <c r="B37" s="19">
        <v>8</v>
      </c>
      <c r="D37" s="18" t="s">
        <v>20</v>
      </c>
      <c r="E37" s="19">
        <v>38500</v>
      </c>
    </row>
    <row r="38" spans="1:5">
      <c r="A38" s="18" t="s">
        <v>74</v>
      </c>
      <c r="B38" s="19">
        <v>5</v>
      </c>
      <c r="D38" s="18" t="s">
        <v>74</v>
      </c>
      <c r="E38" s="19">
        <v>250</v>
      </c>
    </row>
    <row r="39" spans="1:5">
      <c r="A39" s="18" t="s">
        <v>34</v>
      </c>
      <c r="B39" s="19">
        <v>12</v>
      </c>
      <c r="D39" s="18" t="s">
        <v>34</v>
      </c>
      <c r="E39" s="19">
        <v>1260</v>
      </c>
    </row>
    <row r="40" spans="1:5">
      <c r="A40" s="18" t="s">
        <v>88</v>
      </c>
      <c r="B40" s="19">
        <v>4</v>
      </c>
      <c r="D40" s="18" t="s">
        <v>88</v>
      </c>
      <c r="E40" s="19">
        <v>465</v>
      </c>
    </row>
    <row r="41" spans="1:5">
      <c r="A41" s="18" t="s">
        <v>92</v>
      </c>
      <c r="B41" s="19">
        <v>4</v>
      </c>
      <c r="D41" s="18" t="s">
        <v>92</v>
      </c>
      <c r="E41" s="19">
        <v>360</v>
      </c>
    </row>
    <row r="42" spans="1:5">
      <c r="A42" s="18" t="s">
        <v>98</v>
      </c>
      <c r="B42" s="19">
        <v>9</v>
      </c>
      <c r="D42" s="18" t="s">
        <v>98</v>
      </c>
      <c r="E42" s="19">
        <v>488</v>
      </c>
    </row>
    <row r="43" spans="1:5">
      <c r="A43" s="18" t="s">
        <v>28</v>
      </c>
      <c r="B43" s="19">
        <v>10</v>
      </c>
      <c r="D43" s="18" t="s">
        <v>28</v>
      </c>
      <c r="E43" s="19">
        <v>3000</v>
      </c>
    </row>
    <row r="44" spans="1:5">
      <c r="A44" s="18" t="s">
        <v>78</v>
      </c>
      <c r="B44" s="19">
        <v>3</v>
      </c>
      <c r="D44" s="18" t="s">
        <v>78</v>
      </c>
      <c r="E44" s="19">
        <v>460</v>
      </c>
    </row>
    <row r="45" spans="1:5">
      <c r="A45" s="18" t="s">
        <v>96</v>
      </c>
      <c r="B45" s="19">
        <v>7</v>
      </c>
      <c r="D45" s="18" t="s">
        <v>96</v>
      </c>
      <c r="E45" s="19">
        <v>1530</v>
      </c>
    </row>
    <row r="46" spans="1:5">
      <c r="A46" s="18" t="s">
        <v>26</v>
      </c>
      <c r="B46" s="19">
        <v>7</v>
      </c>
      <c r="D46" s="18" t="s">
        <v>26</v>
      </c>
      <c r="E46" s="19">
        <v>3440</v>
      </c>
    </row>
    <row r="47" spans="1:5">
      <c r="A47" s="18" t="s">
        <v>40</v>
      </c>
      <c r="B47" s="19">
        <v>5</v>
      </c>
      <c r="D47" s="18" t="s">
        <v>40</v>
      </c>
      <c r="E47" s="19">
        <v>1800</v>
      </c>
    </row>
    <row r="48" spans="1:5">
      <c r="A48" s="18" t="s">
        <v>106</v>
      </c>
      <c r="B48" s="19">
        <v>314</v>
      </c>
      <c r="D48" s="18" t="s">
        <v>106</v>
      </c>
      <c r="E48" s="19">
        <v>359760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9550-1A27-4EA4-A239-967ABF44AC8F}">
  <dimension ref="A1:D48"/>
  <sheetViews>
    <sheetView workbookViewId="0">
      <selection activeCell="G16" sqref="G16"/>
    </sheetView>
  </sheetViews>
  <sheetFormatPr defaultRowHeight="14.25"/>
  <cols>
    <col min="1" max="1" width="23.625" bestFit="1" customWidth="1"/>
    <col min="2" max="2" width="22.375" bestFit="1" customWidth="1"/>
    <col min="3" max="3" width="32.25" bestFit="1" customWidth="1"/>
    <col min="4" max="4" width="21.75" bestFit="1" customWidth="1"/>
  </cols>
  <sheetData>
    <row r="1" spans="1:4">
      <c r="A1" s="17" t="s">
        <v>105</v>
      </c>
      <c r="B1" t="s">
        <v>109</v>
      </c>
      <c r="C1" t="s">
        <v>110</v>
      </c>
      <c r="D1" t="s">
        <v>111</v>
      </c>
    </row>
    <row r="2" spans="1:4">
      <c r="A2" s="18" t="s">
        <v>90</v>
      </c>
      <c r="B2" s="19">
        <v>25</v>
      </c>
      <c r="C2" s="19">
        <v>10</v>
      </c>
      <c r="D2" s="19">
        <v>28</v>
      </c>
    </row>
    <row r="3" spans="1:4">
      <c r="A3" s="18" t="s">
        <v>76</v>
      </c>
      <c r="B3" s="19">
        <v>30</v>
      </c>
      <c r="C3" s="19">
        <v>15</v>
      </c>
      <c r="D3" s="19">
        <v>34</v>
      </c>
    </row>
    <row r="4" spans="1:4">
      <c r="A4" s="18" t="s">
        <v>54</v>
      </c>
      <c r="B4" s="19">
        <v>30</v>
      </c>
      <c r="C4" s="19">
        <v>350</v>
      </c>
      <c r="D4" s="19">
        <v>38</v>
      </c>
    </row>
    <row r="5" spans="1:4">
      <c r="A5" s="18" t="s">
        <v>68</v>
      </c>
      <c r="B5" s="19">
        <v>30</v>
      </c>
      <c r="C5" s="19">
        <v>50</v>
      </c>
      <c r="D5" s="19">
        <v>34</v>
      </c>
    </row>
    <row r="6" spans="1:4">
      <c r="A6" s="18" t="s">
        <v>30</v>
      </c>
      <c r="B6" s="19">
        <v>20</v>
      </c>
      <c r="C6" s="19">
        <v>150</v>
      </c>
      <c r="D6" s="19">
        <v>25</v>
      </c>
    </row>
    <row r="7" spans="1:4">
      <c r="A7" s="18" t="s">
        <v>32</v>
      </c>
      <c r="B7" s="19">
        <v>30</v>
      </c>
      <c r="C7" s="19">
        <v>30</v>
      </c>
      <c r="D7" s="19">
        <v>38</v>
      </c>
    </row>
    <row r="8" spans="1:4">
      <c r="A8" s="18" t="s">
        <v>36</v>
      </c>
      <c r="B8" s="19">
        <v>60</v>
      </c>
      <c r="C8" s="19">
        <v>10</v>
      </c>
      <c r="D8" s="19">
        <v>75</v>
      </c>
    </row>
    <row r="9" spans="1:4">
      <c r="A9" s="18" t="s">
        <v>80</v>
      </c>
      <c r="B9" s="19">
        <v>15</v>
      </c>
      <c r="C9" s="19">
        <v>50</v>
      </c>
      <c r="D9" s="19">
        <v>17</v>
      </c>
    </row>
    <row r="10" spans="1:4">
      <c r="A10" s="18" t="s">
        <v>24</v>
      </c>
      <c r="B10" s="19">
        <v>25</v>
      </c>
      <c r="C10" s="19">
        <v>200</v>
      </c>
      <c r="D10" s="19">
        <v>32</v>
      </c>
    </row>
    <row r="11" spans="1:4">
      <c r="A11" s="18" t="s">
        <v>48</v>
      </c>
      <c r="B11" s="19">
        <v>15</v>
      </c>
      <c r="C11" s="19">
        <v>200</v>
      </c>
      <c r="D11" s="19">
        <v>19</v>
      </c>
    </row>
    <row r="12" spans="1:4">
      <c r="A12" s="18" t="s">
        <v>100</v>
      </c>
      <c r="B12" s="19">
        <v>25</v>
      </c>
      <c r="C12" s="19">
        <v>150</v>
      </c>
      <c r="D12" s="19">
        <v>28</v>
      </c>
    </row>
    <row r="13" spans="1:4">
      <c r="A13" s="18" t="s">
        <v>46</v>
      </c>
      <c r="B13" s="19">
        <v>20</v>
      </c>
      <c r="C13" s="19">
        <v>120</v>
      </c>
      <c r="D13" s="19">
        <v>25</v>
      </c>
    </row>
    <row r="14" spans="1:4">
      <c r="A14" s="18" t="s">
        <v>42</v>
      </c>
      <c r="B14" s="19">
        <v>25</v>
      </c>
      <c r="C14" s="19">
        <v>100</v>
      </c>
      <c r="D14" s="19">
        <v>31</v>
      </c>
    </row>
    <row r="15" spans="1:4">
      <c r="A15" s="18" t="s">
        <v>50</v>
      </c>
      <c r="B15" s="19">
        <v>25</v>
      </c>
      <c r="C15" s="19">
        <v>400</v>
      </c>
      <c r="D15" s="19">
        <v>29</v>
      </c>
    </row>
    <row r="16" spans="1:4">
      <c r="A16" s="18" t="s">
        <v>44</v>
      </c>
      <c r="B16" s="19">
        <v>30</v>
      </c>
      <c r="C16" s="19">
        <v>80</v>
      </c>
      <c r="D16" s="19">
        <v>36</v>
      </c>
    </row>
    <row r="17" spans="1:4">
      <c r="A17" s="18" t="s">
        <v>52</v>
      </c>
      <c r="B17" s="19">
        <v>40</v>
      </c>
      <c r="C17" s="19">
        <v>600</v>
      </c>
      <c r="D17" s="19">
        <v>49</v>
      </c>
    </row>
    <row r="18" spans="1:4">
      <c r="A18" s="18" t="s">
        <v>62</v>
      </c>
      <c r="B18" s="19">
        <v>60</v>
      </c>
      <c r="C18" s="19">
        <v>60</v>
      </c>
      <c r="D18" s="19">
        <v>73</v>
      </c>
    </row>
    <row r="19" spans="1:4">
      <c r="A19" s="18" t="s">
        <v>16</v>
      </c>
      <c r="B19" s="19">
        <v>30</v>
      </c>
      <c r="C19" s="19">
        <v>100</v>
      </c>
      <c r="D19" s="19">
        <v>37</v>
      </c>
    </row>
    <row r="20" spans="1:4">
      <c r="A20" s="18" t="s">
        <v>14</v>
      </c>
      <c r="B20" s="19">
        <v>60</v>
      </c>
      <c r="C20" s="19">
        <v>50</v>
      </c>
      <c r="D20" s="19">
        <v>70</v>
      </c>
    </row>
    <row r="21" spans="1:4">
      <c r="A21" s="18" t="s">
        <v>84</v>
      </c>
      <c r="B21" s="19">
        <v>40</v>
      </c>
      <c r="C21" s="19">
        <v>8</v>
      </c>
      <c r="D21" s="19">
        <v>49</v>
      </c>
    </row>
    <row r="22" spans="1:4">
      <c r="A22" s="18" t="s">
        <v>10</v>
      </c>
      <c r="B22" s="19">
        <v>50</v>
      </c>
      <c r="C22" s="19">
        <v>1200</v>
      </c>
      <c r="D22" s="19">
        <v>60</v>
      </c>
    </row>
    <row r="23" spans="1:4">
      <c r="A23" s="18" t="s">
        <v>86</v>
      </c>
      <c r="B23" s="19">
        <v>30</v>
      </c>
      <c r="C23" s="19">
        <v>20</v>
      </c>
      <c r="D23" s="19">
        <v>39</v>
      </c>
    </row>
    <row r="24" spans="1:4">
      <c r="A24" s="18" t="s">
        <v>94</v>
      </c>
      <c r="B24" s="19">
        <v>30</v>
      </c>
      <c r="C24" s="19">
        <v>20</v>
      </c>
      <c r="D24" s="19">
        <v>37</v>
      </c>
    </row>
    <row r="25" spans="1:4">
      <c r="A25" s="18" t="s">
        <v>12</v>
      </c>
      <c r="B25" s="19">
        <v>40</v>
      </c>
      <c r="C25" s="19">
        <v>500</v>
      </c>
      <c r="D25" s="19">
        <v>50</v>
      </c>
    </row>
    <row r="26" spans="1:4">
      <c r="A26" s="18" t="s">
        <v>70</v>
      </c>
      <c r="B26" s="19">
        <v>25</v>
      </c>
      <c r="C26" s="19">
        <v>30</v>
      </c>
      <c r="D26" s="19">
        <v>28</v>
      </c>
    </row>
    <row r="27" spans="1:4">
      <c r="A27" s="18" t="s">
        <v>56</v>
      </c>
      <c r="B27" s="19">
        <v>25</v>
      </c>
      <c r="C27" s="19">
        <v>200</v>
      </c>
      <c r="D27" s="19">
        <v>32</v>
      </c>
    </row>
    <row r="28" spans="1:4">
      <c r="A28" s="18" t="s">
        <v>72</v>
      </c>
      <c r="B28" s="19">
        <v>50</v>
      </c>
      <c r="C28" s="19">
        <v>10</v>
      </c>
      <c r="D28" s="19">
        <v>58</v>
      </c>
    </row>
    <row r="29" spans="1:4">
      <c r="A29" s="18" t="s">
        <v>66</v>
      </c>
      <c r="B29" s="19">
        <v>40</v>
      </c>
      <c r="C29" s="19">
        <v>80</v>
      </c>
      <c r="D29" s="19">
        <v>49</v>
      </c>
    </row>
    <row r="30" spans="1:4">
      <c r="A30" s="18" t="s">
        <v>38</v>
      </c>
      <c r="B30" s="19">
        <v>40</v>
      </c>
      <c r="C30" s="19">
        <v>25</v>
      </c>
      <c r="D30" s="19">
        <v>52</v>
      </c>
    </row>
    <row r="31" spans="1:4">
      <c r="A31" s="18" t="s">
        <v>64</v>
      </c>
      <c r="B31" s="19">
        <v>35</v>
      </c>
      <c r="C31" s="19">
        <v>100</v>
      </c>
      <c r="D31" s="19">
        <v>44</v>
      </c>
    </row>
    <row r="32" spans="1:4">
      <c r="A32" s="18" t="s">
        <v>82</v>
      </c>
      <c r="B32" s="19">
        <v>25</v>
      </c>
      <c r="C32" s="19">
        <v>5</v>
      </c>
      <c r="D32" s="19">
        <v>29</v>
      </c>
    </row>
    <row r="33" spans="1:4">
      <c r="A33" s="18" t="s">
        <v>58</v>
      </c>
      <c r="B33" s="19">
        <v>50</v>
      </c>
      <c r="C33" s="19">
        <v>80</v>
      </c>
      <c r="D33" s="19">
        <v>61</v>
      </c>
    </row>
    <row r="34" spans="1:4">
      <c r="A34" s="18" t="s">
        <v>22</v>
      </c>
      <c r="B34" s="19">
        <v>55</v>
      </c>
      <c r="C34" s="19">
        <v>150</v>
      </c>
      <c r="D34" s="19">
        <v>65</v>
      </c>
    </row>
    <row r="35" spans="1:4">
      <c r="A35" s="18" t="s">
        <v>18</v>
      </c>
      <c r="B35" s="19">
        <v>70</v>
      </c>
      <c r="C35" s="19">
        <v>900</v>
      </c>
      <c r="D35" s="19">
        <v>80</v>
      </c>
    </row>
    <row r="36" spans="1:4">
      <c r="A36" s="18" t="s">
        <v>60</v>
      </c>
      <c r="B36" s="19">
        <v>45</v>
      </c>
      <c r="C36" s="19">
        <v>120</v>
      </c>
      <c r="D36" s="19">
        <v>57</v>
      </c>
    </row>
    <row r="37" spans="1:4">
      <c r="A37" s="18" t="s">
        <v>20</v>
      </c>
      <c r="B37" s="19">
        <v>45</v>
      </c>
      <c r="C37" s="19">
        <v>700</v>
      </c>
      <c r="D37" s="19">
        <v>55</v>
      </c>
    </row>
    <row r="38" spans="1:4">
      <c r="A38" s="18" t="s">
        <v>74</v>
      </c>
      <c r="B38" s="19">
        <v>40</v>
      </c>
      <c r="C38" s="19">
        <v>5</v>
      </c>
      <c r="D38" s="19">
        <v>50</v>
      </c>
    </row>
    <row r="39" spans="1:4">
      <c r="A39" s="18" t="s">
        <v>34</v>
      </c>
      <c r="B39" s="19">
        <v>50</v>
      </c>
      <c r="C39" s="19">
        <v>20</v>
      </c>
      <c r="D39" s="19">
        <v>63</v>
      </c>
    </row>
    <row r="40" spans="1:4">
      <c r="A40" s="18" t="s">
        <v>88</v>
      </c>
      <c r="B40" s="19">
        <v>35</v>
      </c>
      <c r="C40" s="19">
        <v>15</v>
      </c>
      <c r="D40" s="19">
        <v>31</v>
      </c>
    </row>
    <row r="41" spans="1:4">
      <c r="A41" s="18" t="s">
        <v>92</v>
      </c>
      <c r="B41" s="19">
        <v>20</v>
      </c>
      <c r="C41" s="19">
        <v>15</v>
      </c>
      <c r="D41" s="19">
        <v>24</v>
      </c>
    </row>
    <row r="42" spans="1:4">
      <c r="A42" s="18" t="s">
        <v>98</v>
      </c>
      <c r="B42" s="19">
        <v>50</v>
      </c>
      <c r="C42" s="19">
        <v>8</v>
      </c>
      <c r="D42" s="19">
        <v>61</v>
      </c>
    </row>
    <row r="43" spans="1:4">
      <c r="A43" s="18" t="s">
        <v>28</v>
      </c>
      <c r="B43" s="19">
        <v>40</v>
      </c>
      <c r="C43" s="19">
        <v>60</v>
      </c>
      <c r="D43" s="19">
        <v>50</v>
      </c>
    </row>
    <row r="44" spans="1:4">
      <c r="A44" s="18" t="s">
        <v>78</v>
      </c>
      <c r="B44" s="19">
        <v>20</v>
      </c>
      <c r="C44" s="19">
        <v>20</v>
      </c>
      <c r="D44" s="19">
        <v>23</v>
      </c>
    </row>
    <row r="45" spans="1:4">
      <c r="A45" s="18" t="s">
        <v>96</v>
      </c>
      <c r="B45" s="19">
        <v>40</v>
      </c>
      <c r="C45" s="19">
        <v>30</v>
      </c>
      <c r="D45" s="19">
        <v>51</v>
      </c>
    </row>
    <row r="46" spans="1:4">
      <c r="A46" s="18" t="s">
        <v>26</v>
      </c>
      <c r="B46" s="19">
        <v>35</v>
      </c>
      <c r="C46" s="19">
        <v>80</v>
      </c>
      <c r="D46" s="19">
        <v>43</v>
      </c>
    </row>
    <row r="47" spans="1:4">
      <c r="A47" s="18" t="s">
        <v>40</v>
      </c>
      <c r="B47" s="19">
        <v>35</v>
      </c>
      <c r="C47" s="19">
        <v>40</v>
      </c>
      <c r="D47" s="19">
        <v>45</v>
      </c>
    </row>
    <row r="48" spans="1:4">
      <c r="A48" s="18" t="s">
        <v>106</v>
      </c>
      <c r="B48" s="19">
        <v>1655</v>
      </c>
      <c r="C48" s="19">
        <v>7166</v>
      </c>
      <c r="D48" s="19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DFC-A7B4-4A1B-96F7-33C7C96FD9F5}">
  <dimension ref="A1:F48"/>
  <sheetViews>
    <sheetView workbookViewId="0">
      <selection activeCell="I12" sqref="I12"/>
    </sheetView>
  </sheetViews>
  <sheetFormatPr defaultRowHeight="14.25"/>
  <cols>
    <col min="1" max="1" width="23.625" bestFit="1" customWidth="1"/>
    <col min="2" max="2" width="21" bestFit="1" customWidth="1"/>
    <col min="4" max="4" width="23.625" bestFit="1" customWidth="1"/>
    <col min="5" max="5" width="25.375" bestFit="1" customWidth="1"/>
    <col min="6" max="6" width="21.75" bestFit="1" customWidth="1"/>
  </cols>
  <sheetData>
    <row r="1" spans="1:6">
      <c r="A1" s="17" t="s">
        <v>105</v>
      </c>
      <c r="B1" t="s">
        <v>112</v>
      </c>
      <c r="D1" s="17" t="s">
        <v>105</v>
      </c>
      <c r="E1" t="s">
        <v>113</v>
      </c>
      <c r="F1" t="s">
        <v>111</v>
      </c>
    </row>
    <row r="2" spans="1:6">
      <c r="A2" s="18" t="s">
        <v>90</v>
      </c>
      <c r="B2" s="19">
        <v>10</v>
      </c>
      <c r="D2" s="18" t="s">
        <v>90</v>
      </c>
      <c r="E2" s="19">
        <v>8</v>
      </c>
      <c r="F2" s="19">
        <v>28</v>
      </c>
    </row>
    <row r="3" spans="1:6">
      <c r="A3" s="18" t="s">
        <v>76</v>
      </c>
      <c r="B3" s="19">
        <v>15</v>
      </c>
      <c r="D3" s="18" t="s">
        <v>76</v>
      </c>
      <c r="E3" s="19">
        <v>12</v>
      </c>
      <c r="F3" s="19">
        <v>34</v>
      </c>
    </row>
    <row r="4" spans="1:6">
      <c r="A4" s="18" t="s">
        <v>54</v>
      </c>
      <c r="B4" s="19">
        <v>350</v>
      </c>
      <c r="D4" s="18" t="s">
        <v>54</v>
      </c>
      <c r="E4" s="19">
        <v>15</v>
      </c>
      <c r="F4" s="19">
        <v>38</v>
      </c>
    </row>
    <row r="5" spans="1:6">
      <c r="A5" s="18" t="s">
        <v>68</v>
      </c>
      <c r="B5" s="19">
        <v>50</v>
      </c>
      <c r="D5" s="18" t="s">
        <v>68</v>
      </c>
      <c r="E5" s="19">
        <v>12</v>
      </c>
      <c r="F5" s="19">
        <v>34</v>
      </c>
    </row>
    <row r="6" spans="1:6">
      <c r="A6" s="18" t="s">
        <v>30</v>
      </c>
      <c r="B6" s="19">
        <v>150</v>
      </c>
      <c r="D6" s="18" t="s">
        <v>30</v>
      </c>
      <c r="E6" s="19">
        <v>8</v>
      </c>
      <c r="F6" s="19">
        <v>25</v>
      </c>
    </row>
    <row r="7" spans="1:6">
      <c r="A7" s="18" t="s">
        <v>32</v>
      </c>
      <c r="B7" s="19">
        <v>30</v>
      </c>
      <c r="D7" s="18" t="s">
        <v>32</v>
      </c>
      <c r="E7" s="19">
        <v>15</v>
      </c>
      <c r="F7" s="19">
        <v>38</v>
      </c>
    </row>
    <row r="8" spans="1:6">
      <c r="A8" s="18" t="s">
        <v>36</v>
      </c>
      <c r="B8" s="19">
        <v>10</v>
      </c>
      <c r="D8" s="18" t="s">
        <v>36</v>
      </c>
      <c r="E8" s="19">
        <v>30</v>
      </c>
      <c r="F8" s="19">
        <v>75</v>
      </c>
    </row>
    <row r="9" spans="1:6">
      <c r="A9" s="18" t="s">
        <v>80</v>
      </c>
      <c r="B9" s="19">
        <v>50</v>
      </c>
      <c r="D9" s="18" t="s">
        <v>80</v>
      </c>
      <c r="E9" s="19">
        <v>6</v>
      </c>
      <c r="F9" s="19">
        <v>17</v>
      </c>
    </row>
    <row r="10" spans="1:6">
      <c r="A10" s="18" t="s">
        <v>24</v>
      </c>
      <c r="B10" s="19">
        <v>200</v>
      </c>
      <c r="D10" s="18" t="s">
        <v>24</v>
      </c>
      <c r="E10" s="19">
        <v>12</v>
      </c>
      <c r="F10" s="19">
        <v>32</v>
      </c>
    </row>
    <row r="11" spans="1:6">
      <c r="A11" s="18" t="s">
        <v>48</v>
      </c>
      <c r="B11" s="19">
        <v>200</v>
      </c>
      <c r="D11" s="18" t="s">
        <v>48</v>
      </c>
      <c r="E11" s="19">
        <v>6</v>
      </c>
      <c r="F11" s="19">
        <v>19</v>
      </c>
    </row>
    <row r="12" spans="1:6">
      <c r="A12" s="18" t="s">
        <v>100</v>
      </c>
      <c r="B12" s="19">
        <v>150</v>
      </c>
      <c r="D12" s="18" t="s">
        <v>100</v>
      </c>
      <c r="E12" s="19">
        <v>10</v>
      </c>
      <c r="F12" s="19">
        <v>28</v>
      </c>
    </row>
    <row r="13" spans="1:6">
      <c r="A13" s="18" t="s">
        <v>46</v>
      </c>
      <c r="B13" s="19">
        <v>120</v>
      </c>
      <c r="D13" s="18" t="s">
        <v>46</v>
      </c>
      <c r="E13" s="19">
        <v>8</v>
      </c>
      <c r="F13" s="19">
        <v>25</v>
      </c>
    </row>
    <row r="14" spans="1:6">
      <c r="A14" s="18" t="s">
        <v>42</v>
      </c>
      <c r="B14" s="19">
        <v>100</v>
      </c>
      <c r="D14" s="18" t="s">
        <v>42</v>
      </c>
      <c r="E14" s="19">
        <v>10</v>
      </c>
      <c r="F14" s="19">
        <v>31</v>
      </c>
    </row>
    <row r="15" spans="1:6">
      <c r="A15" s="18" t="s">
        <v>50</v>
      </c>
      <c r="B15" s="19">
        <v>400</v>
      </c>
      <c r="D15" s="18" t="s">
        <v>50</v>
      </c>
      <c r="E15" s="19">
        <v>10</v>
      </c>
      <c r="F15" s="19">
        <v>29</v>
      </c>
    </row>
    <row r="16" spans="1:6">
      <c r="A16" s="18" t="s">
        <v>44</v>
      </c>
      <c r="B16" s="19">
        <v>80</v>
      </c>
      <c r="D16" s="18" t="s">
        <v>44</v>
      </c>
      <c r="E16" s="19">
        <v>12</v>
      </c>
      <c r="F16" s="19">
        <v>36</v>
      </c>
    </row>
    <row r="17" spans="1:6">
      <c r="A17" s="18" t="s">
        <v>52</v>
      </c>
      <c r="B17" s="19">
        <v>600</v>
      </c>
      <c r="D17" s="18" t="s">
        <v>52</v>
      </c>
      <c r="E17" s="19">
        <v>18</v>
      </c>
      <c r="F17" s="19">
        <v>49</v>
      </c>
    </row>
    <row r="18" spans="1:6">
      <c r="A18" s="18" t="s">
        <v>62</v>
      </c>
      <c r="B18" s="19">
        <v>60</v>
      </c>
      <c r="D18" s="18" t="s">
        <v>62</v>
      </c>
      <c r="E18" s="19">
        <v>25</v>
      </c>
      <c r="F18" s="19">
        <v>73</v>
      </c>
    </row>
    <row r="19" spans="1:6">
      <c r="A19" s="18" t="s">
        <v>16</v>
      </c>
      <c r="B19" s="19">
        <v>100</v>
      </c>
      <c r="D19" s="18" t="s">
        <v>16</v>
      </c>
      <c r="E19" s="19">
        <v>10</v>
      </c>
      <c r="F19" s="19">
        <v>37</v>
      </c>
    </row>
    <row r="20" spans="1:6">
      <c r="A20" s="18" t="s">
        <v>14</v>
      </c>
      <c r="B20" s="19">
        <v>50</v>
      </c>
      <c r="D20" s="18" t="s">
        <v>14</v>
      </c>
      <c r="E20" s="19">
        <v>25</v>
      </c>
      <c r="F20" s="19">
        <v>70</v>
      </c>
    </row>
    <row r="21" spans="1:6">
      <c r="A21" s="18" t="s">
        <v>84</v>
      </c>
      <c r="B21" s="19">
        <v>8</v>
      </c>
      <c r="D21" s="18" t="s">
        <v>84</v>
      </c>
      <c r="E21" s="19">
        <v>18</v>
      </c>
      <c r="F21" s="19">
        <v>49</v>
      </c>
    </row>
    <row r="22" spans="1:6">
      <c r="A22" s="18" t="s">
        <v>10</v>
      </c>
      <c r="B22" s="19">
        <v>1200</v>
      </c>
      <c r="D22" s="18" t="s">
        <v>10</v>
      </c>
      <c r="E22" s="19">
        <v>20</v>
      </c>
      <c r="F22" s="19">
        <v>60</v>
      </c>
    </row>
    <row r="23" spans="1:6">
      <c r="A23" s="18" t="s">
        <v>86</v>
      </c>
      <c r="B23" s="19">
        <v>20</v>
      </c>
      <c r="D23" s="18" t="s">
        <v>86</v>
      </c>
      <c r="E23" s="19">
        <v>15</v>
      </c>
      <c r="F23" s="19">
        <v>39</v>
      </c>
    </row>
    <row r="24" spans="1:6">
      <c r="A24" s="18" t="s">
        <v>94</v>
      </c>
      <c r="B24" s="19">
        <v>20</v>
      </c>
      <c r="D24" s="18" t="s">
        <v>94</v>
      </c>
      <c r="E24" s="19">
        <v>12</v>
      </c>
      <c r="F24" s="19">
        <v>37</v>
      </c>
    </row>
    <row r="25" spans="1:6">
      <c r="A25" s="18" t="s">
        <v>12</v>
      </c>
      <c r="B25" s="19">
        <v>500</v>
      </c>
      <c r="D25" s="18" t="s">
        <v>12</v>
      </c>
      <c r="E25" s="19">
        <v>15</v>
      </c>
      <c r="F25" s="19">
        <v>50</v>
      </c>
    </row>
    <row r="26" spans="1:6">
      <c r="A26" s="18" t="s">
        <v>70</v>
      </c>
      <c r="B26" s="19">
        <v>30</v>
      </c>
      <c r="D26" s="18" t="s">
        <v>70</v>
      </c>
      <c r="E26" s="19">
        <v>10</v>
      </c>
      <c r="F26" s="19">
        <v>28</v>
      </c>
    </row>
    <row r="27" spans="1:6">
      <c r="A27" s="18" t="s">
        <v>56</v>
      </c>
      <c r="B27" s="19">
        <v>200</v>
      </c>
      <c r="D27" s="18" t="s">
        <v>56</v>
      </c>
      <c r="E27" s="19">
        <v>12</v>
      </c>
      <c r="F27" s="19">
        <v>32</v>
      </c>
    </row>
    <row r="28" spans="1:6">
      <c r="A28" s="18" t="s">
        <v>72</v>
      </c>
      <c r="B28" s="19">
        <v>10</v>
      </c>
      <c r="D28" s="18" t="s">
        <v>72</v>
      </c>
      <c r="E28" s="19">
        <v>20</v>
      </c>
      <c r="F28" s="19">
        <v>58</v>
      </c>
    </row>
    <row r="29" spans="1:6">
      <c r="A29" s="18" t="s">
        <v>66</v>
      </c>
      <c r="B29" s="19">
        <v>80</v>
      </c>
      <c r="D29" s="18" t="s">
        <v>66</v>
      </c>
      <c r="E29" s="19">
        <v>18</v>
      </c>
      <c r="F29" s="19">
        <v>49</v>
      </c>
    </row>
    <row r="30" spans="1:6">
      <c r="A30" s="18" t="s">
        <v>38</v>
      </c>
      <c r="B30" s="19">
        <v>25</v>
      </c>
      <c r="D30" s="18" t="s">
        <v>38</v>
      </c>
      <c r="E30" s="19">
        <v>20</v>
      </c>
      <c r="F30" s="19">
        <v>52</v>
      </c>
    </row>
    <row r="31" spans="1:6">
      <c r="A31" s="18" t="s">
        <v>64</v>
      </c>
      <c r="B31" s="19">
        <v>100</v>
      </c>
      <c r="D31" s="18" t="s">
        <v>64</v>
      </c>
      <c r="E31" s="19">
        <v>15</v>
      </c>
      <c r="F31" s="19">
        <v>44</v>
      </c>
    </row>
    <row r="32" spans="1:6">
      <c r="A32" s="18" t="s">
        <v>82</v>
      </c>
      <c r="B32" s="19">
        <v>5</v>
      </c>
      <c r="D32" s="18" t="s">
        <v>82</v>
      </c>
      <c r="E32" s="19">
        <v>10</v>
      </c>
      <c r="F32" s="19">
        <v>29</v>
      </c>
    </row>
    <row r="33" spans="1:6">
      <c r="A33" s="18" t="s">
        <v>58</v>
      </c>
      <c r="B33" s="19">
        <v>80</v>
      </c>
      <c r="D33" s="18" t="s">
        <v>58</v>
      </c>
      <c r="E33" s="19">
        <v>22</v>
      </c>
      <c r="F33" s="19">
        <v>61</v>
      </c>
    </row>
    <row r="34" spans="1:6">
      <c r="A34" s="18" t="s">
        <v>22</v>
      </c>
      <c r="B34" s="19">
        <v>150</v>
      </c>
      <c r="D34" s="18" t="s">
        <v>22</v>
      </c>
      <c r="E34" s="19">
        <v>22</v>
      </c>
      <c r="F34" s="19">
        <v>65</v>
      </c>
    </row>
    <row r="35" spans="1:6">
      <c r="A35" s="18" t="s">
        <v>18</v>
      </c>
      <c r="B35" s="19">
        <v>900</v>
      </c>
      <c r="D35" s="18" t="s">
        <v>18</v>
      </c>
      <c r="E35" s="19">
        <v>30</v>
      </c>
      <c r="F35" s="19">
        <v>80</v>
      </c>
    </row>
    <row r="36" spans="1:6">
      <c r="A36" s="18" t="s">
        <v>60</v>
      </c>
      <c r="B36" s="19">
        <v>120</v>
      </c>
      <c r="D36" s="18" t="s">
        <v>60</v>
      </c>
      <c r="E36" s="19">
        <v>20</v>
      </c>
      <c r="F36" s="19">
        <v>57</v>
      </c>
    </row>
    <row r="37" spans="1:6">
      <c r="A37" s="18" t="s">
        <v>20</v>
      </c>
      <c r="B37" s="19">
        <v>700</v>
      </c>
      <c r="D37" s="18" t="s">
        <v>20</v>
      </c>
      <c r="E37" s="19">
        <v>18</v>
      </c>
      <c r="F37" s="19">
        <v>55</v>
      </c>
    </row>
    <row r="38" spans="1:6">
      <c r="A38" s="18" t="s">
        <v>74</v>
      </c>
      <c r="B38" s="19">
        <v>5</v>
      </c>
      <c r="D38" s="18" t="s">
        <v>74</v>
      </c>
      <c r="E38" s="19">
        <v>15</v>
      </c>
      <c r="F38" s="19">
        <v>50</v>
      </c>
    </row>
    <row r="39" spans="1:6">
      <c r="A39" s="18" t="s">
        <v>34</v>
      </c>
      <c r="B39" s="19">
        <v>20</v>
      </c>
      <c r="D39" s="18" t="s">
        <v>34</v>
      </c>
      <c r="E39" s="19">
        <v>25</v>
      </c>
      <c r="F39" s="19">
        <v>63</v>
      </c>
    </row>
    <row r="40" spans="1:6">
      <c r="A40" s="18" t="s">
        <v>88</v>
      </c>
      <c r="B40" s="19">
        <v>15</v>
      </c>
      <c r="D40" s="18" t="s">
        <v>88</v>
      </c>
      <c r="E40" s="19">
        <v>12</v>
      </c>
      <c r="F40" s="19">
        <v>31</v>
      </c>
    </row>
    <row r="41" spans="1:6">
      <c r="A41" s="18" t="s">
        <v>92</v>
      </c>
      <c r="B41" s="19">
        <v>15</v>
      </c>
      <c r="D41" s="18" t="s">
        <v>92</v>
      </c>
      <c r="E41" s="19">
        <v>10</v>
      </c>
      <c r="F41" s="19">
        <v>24</v>
      </c>
    </row>
    <row r="42" spans="1:6">
      <c r="A42" s="18" t="s">
        <v>98</v>
      </c>
      <c r="B42" s="19">
        <v>8</v>
      </c>
      <c r="D42" s="18" t="s">
        <v>98</v>
      </c>
      <c r="E42" s="19">
        <v>20</v>
      </c>
      <c r="F42" s="19">
        <v>61</v>
      </c>
    </row>
    <row r="43" spans="1:6">
      <c r="A43" s="18" t="s">
        <v>28</v>
      </c>
      <c r="B43" s="19">
        <v>60</v>
      </c>
      <c r="D43" s="18" t="s">
        <v>28</v>
      </c>
      <c r="E43" s="19">
        <v>20</v>
      </c>
      <c r="F43" s="19">
        <v>50</v>
      </c>
    </row>
    <row r="44" spans="1:6">
      <c r="A44" s="18" t="s">
        <v>78</v>
      </c>
      <c r="B44" s="19">
        <v>20</v>
      </c>
      <c r="D44" s="18" t="s">
        <v>78</v>
      </c>
      <c r="E44" s="19">
        <v>8</v>
      </c>
      <c r="F44" s="19">
        <v>23</v>
      </c>
    </row>
    <row r="45" spans="1:6">
      <c r="A45" s="18" t="s">
        <v>96</v>
      </c>
      <c r="B45" s="19">
        <v>30</v>
      </c>
      <c r="D45" s="18" t="s">
        <v>96</v>
      </c>
      <c r="E45" s="19">
        <v>18</v>
      </c>
      <c r="F45" s="19">
        <v>51</v>
      </c>
    </row>
    <row r="46" spans="1:6">
      <c r="A46" s="18" t="s">
        <v>26</v>
      </c>
      <c r="B46" s="19">
        <v>80</v>
      </c>
      <c r="D46" s="18" t="s">
        <v>26</v>
      </c>
      <c r="E46" s="19">
        <v>15</v>
      </c>
      <c r="F46" s="19">
        <v>43</v>
      </c>
    </row>
    <row r="47" spans="1:6">
      <c r="A47" s="18" t="s">
        <v>40</v>
      </c>
      <c r="B47" s="19">
        <v>40</v>
      </c>
      <c r="D47" s="18" t="s">
        <v>40</v>
      </c>
      <c r="E47" s="19">
        <v>15</v>
      </c>
      <c r="F47" s="19">
        <v>45</v>
      </c>
    </row>
    <row r="48" spans="1:6">
      <c r="A48" s="18" t="s">
        <v>106</v>
      </c>
      <c r="B48" s="19">
        <v>155.78260869565219</v>
      </c>
      <c r="D48" s="18" t="s">
        <v>106</v>
      </c>
      <c r="E48" s="19">
        <v>707</v>
      </c>
      <c r="F48" s="1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 Records Data</vt:lpstr>
      <vt:lpstr>Calculate1</vt:lpstr>
      <vt:lpstr>Calculate2</vt:lpstr>
      <vt:lpstr>Dashboard</vt:lpstr>
      <vt:lpstr>Pivot Table1</vt:lpstr>
      <vt:lpstr>Pivot Table2</vt:lpstr>
      <vt:lpstr>Pivot 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Patel Bhavya</cp:lastModifiedBy>
  <dcterms:created xsi:type="dcterms:W3CDTF">2024-02-19T11:46:38Z</dcterms:created>
  <dcterms:modified xsi:type="dcterms:W3CDTF">2025-03-10T14:23:23Z</dcterms:modified>
</cp:coreProperties>
</file>