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7b54ae781cee43/Tài liệu/"/>
    </mc:Choice>
  </mc:AlternateContent>
  <xr:revisionPtr revIDLastSave="3" documentId="8_{CAC17E7B-8A1D-4002-B82A-379827D7C910}" xr6:coauthVersionLast="47" xr6:coauthVersionMax="47" xr10:uidLastSave="{29E14374-A1DA-4B4B-90E7-4C49CEBC9A95}"/>
  <bookViews>
    <workbookView xWindow="-120" yWindow="-120" windowWidth="19440" windowHeight="11640" activeTab="6" xr2:uid="{087F20F1-D0DC-446C-A91B-FB90088CAB42}"/>
  </bookViews>
  <sheets>
    <sheet name="Sheet1" sheetId="1" r:id="rId1"/>
    <sheet name="Sheet2" sheetId="2" r:id="rId2"/>
    <sheet name="Sheet3" sheetId="4" r:id="rId3"/>
    <sheet name="Sheet4" sheetId="5" r:id="rId4"/>
    <sheet name="Sheet5" sheetId="6" r:id="rId5"/>
    <sheet name="Sheet6" sheetId="7" r:id="rId6"/>
    <sheet name="Sheet7" sheetId="8" r:id="rId7"/>
  </sheets>
  <definedNames>
    <definedName name="_xlnm._FilterDatabase" localSheetId="1" hidden="1">Sheet2!$B$3:$K$12</definedName>
    <definedName name="_xlnm._FilterDatabase" localSheetId="3" hidden="1">Sheet4!$B$26:$B$26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2" i="8" l="1"/>
  <c r="C51" i="8"/>
  <c r="C50" i="8"/>
  <c r="C39" i="8"/>
  <c r="C38" i="8"/>
  <c r="C37" i="8"/>
  <c r="C45" i="7"/>
  <c r="C33" i="6" l="1"/>
  <c r="C46" i="5"/>
  <c r="N15" i="5" a="1"/>
  <c r="N15" i="5" s="1"/>
  <c r="C47" i="2" l="1"/>
  <c r="C49" i="2" s="1"/>
  <c r="C46" i="2"/>
  <c r="C45" i="2"/>
  <c r="C41" i="2"/>
  <c r="C36" i="2"/>
  <c r="C31" i="1" a="1"/>
  <c r="C31" i="1" s="1"/>
  <c r="C65" i="1"/>
  <c r="C60" i="1"/>
  <c r="C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<sst xmlns="http://schemas.openxmlformats.org/spreadsheetml/2006/main" count="116" uniqueCount="75">
  <si>
    <t>customer ages</t>
  </si>
  <si>
    <t>Questions:</t>
  </si>
  <si>
    <t>1. Frequency Distribution: Create a frequency distribution table for the ages of the employees.</t>
  </si>
  <si>
    <t>2. Mode: What is the mode (most common age) among the employees?</t>
  </si>
  <si>
    <t>3. Median: What is the median age of the employees?</t>
  </si>
  <si>
    <t>4. Range: What is the range of ages among the employees?</t>
  </si>
  <si>
    <t>Mode  =</t>
  </si>
  <si>
    <t>Median =</t>
  </si>
  <si>
    <t>Range  =</t>
  </si>
  <si>
    <t>Age</t>
  </si>
  <si>
    <t>Frequency</t>
  </si>
  <si>
    <t>50 customer perchase dollars</t>
  </si>
  <si>
    <t>1. Frequency Distribution: Create a frequency distribution table for the purchase amounts.</t>
  </si>
  <si>
    <t>2. Mode: What is the mode (most common purchase amount) among the customers?</t>
  </si>
  <si>
    <t>3. Median: What is the median purchase amount among the customers?</t>
  </si>
  <si>
    <t>4. Interquartile Range: What is the interquartile range of the purchase amounts?</t>
  </si>
  <si>
    <t>Mode =</t>
  </si>
  <si>
    <t>Q1</t>
  </si>
  <si>
    <t>Q2</t>
  </si>
  <si>
    <t>Q3</t>
  </si>
  <si>
    <t>IQR</t>
  </si>
  <si>
    <t>20 -29</t>
  </si>
  <si>
    <t>30 - 39</t>
  </si>
  <si>
    <t>40 - 49</t>
  </si>
  <si>
    <t>50 - 59</t>
  </si>
  <si>
    <t xml:space="preserve"> 60 -69</t>
  </si>
  <si>
    <t>Bin</t>
  </si>
  <si>
    <t>More</t>
  </si>
  <si>
    <t>more</t>
  </si>
  <si>
    <t>dollars</t>
  </si>
  <si>
    <t>1. Bar Chart: Create a bar chart to visualize the frequency of different defect types.</t>
  </si>
  <si>
    <t>2. Most Common Defect: Which defect type has the highest frequency?</t>
  </si>
  <si>
    <t>3. Histogram: Create a histogram to represent the defect frequencies.</t>
  </si>
  <si>
    <t>A</t>
  </si>
  <si>
    <t>B</t>
  </si>
  <si>
    <t>C</t>
  </si>
  <si>
    <t>D</t>
  </si>
  <si>
    <t>E</t>
  </si>
  <si>
    <t>F</t>
  </si>
  <si>
    <t>G</t>
  </si>
  <si>
    <t>Most common defect= 45</t>
  </si>
  <si>
    <t>BIN</t>
  </si>
  <si>
    <t>Ratings:</t>
  </si>
  <si>
    <t>1. Histogram: Create a histogram to visualize the distribution of satisfaction ratings.</t>
  </si>
  <si>
    <t>2. Mode: Which satisfaction rating has the highest frequency?</t>
  </si>
  <si>
    <t>3. Bar Chart: Create a bar chart to display the frequency of each satisfaction rating.</t>
  </si>
  <si>
    <t>Rating</t>
  </si>
  <si>
    <t>Frequancy</t>
  </si>
  <si>
    <t>Mode</t>
  </si>
  <si>
    <t>sales</t>
  </si>
  <si>
    <t>1. Histogram: Create a histogram to visualize the sales distribution across different price</t>
  </si>
  <si>
    <t>ranges.</t>
  </si>
  <si>
    <t>2. Measure of Central Tendency: What is the average monthly sales figure?</t>
  </si>
  <si>
    <t>3. Bar Chart: Create a bar chart to display the frequency of sales in different price</t>
  </si>
  <si>
    <t>Average</t>
  </si>
  <si>
    <t>Average =</t>
  </si>
  <si>
    <t>bar</t>
  </si>
  <si>
    <t>Cumulative %</t>
  </si>
  <si>
    <t xml:space="preserve">Response Times: </t>
  </si>
  <si>
    <t>1. Histogram: Create a histogram to visualize the distribution of response times.</t>
  </si>
  <si>
    <t>2. Measure of Central Tendency: What is the median response time?</t>
  </si>
  <si>
    <t>3. Bar Chart: Create a bar chart to display the frequency of response times within</t>
  </si>
  <si>
    <t>different ranges.</t>
  </si>
  <si>
    <t>Median</t>
  </si>
  <si>
    <t xml:space="preserve">Region 1: </t>
  </si>
  <si>
    <t xml:space="preserve">Region 2: </t>
  </si>
  <si>
    <t xml:space="preserve">Region 3: </t>
  </si>
  <si>
    <t>1. Bar Chart: Create a bar chart to compare the sales figures across the three regions.</t>
  </si>
  <si>
    <t>2. Measure of Central Tendency: What is the average sales figure for each region?</t>
  </si>
  <si>
    <t>3. Measure of Dispersion</t>
  </si>
  <si>
    <t>: What is the range of sales figures in each region?</t>
  </si>
  <si>
    <t>Region 1</t>
  </si>
  <si>
    <t>Region 2</t>
  </si>
  <si>
    <t>Region 3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</si>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</sst>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933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1" xfId="0" applyFill="1" applyBorder="1" applyAlignment="1"/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5" borderId="4" xfId="0" applyFill="1" applyBorder="1"/>
    <xf numFmtId="0" fontId="0" fillId="5" borderId="0" xfId="0" applyFill="1" applyBorder="1"/>
    <xf numFmtId="0" fontId="0" fillId="6" borderId="0" xfId="0" applyFill="1"/>
    <xf numFmtId="0" fontId="3" fillId="6" borderId="0" xfId="0" applyFont="1" applyFill="1"/>
    <xf numFmtId="10" fontId="0" fillId="0" borderId="0" xfId="0" applyNumberFormat="1" applyFill="1" applyBorder="1" applyAlignment="1"/>
    <xf numFmtId="10" fontId="0" fillId="0" borderId="2" xfId="0" applyNumberFormat="1" applyFill="1" applyBorder="1" applyAlignment="1"/>
    <xf numFmtId="0" fontId="0" fillId="0" borderId="2" xfId="0" applyNumberFormat="1" applyFill="1" applyBorder="1" applyAlignment="1"/>
    <xf numFmtId="0" fontId="0" fillId="7" borderId="5" xfId="0" applyFill="1" applyBorder="1"/>
    <xf numFmtId="0" fontId="0" fillId="7" borderId="1" xfId="0" applyFill="1" applyBorder="1"/>
    <xf numFmtId="0" fontId="0" fillId="7" borderId="0" xfId="0" applyFill="1"/>
    <xf numFmtId="0" fontId="4" fillId="7" borderId="3" xfId="0" applyFont="1" applyFill="1" applyBorder="1" applyAlignment="1">
      <alignment horizontal="center"/>
    </xf>
    <xf numFmtId="0" fontId="3" fillId="7" borderId="0" xfId="0" applyNumberFormat="1" applyFont="1" applyFill="1" applyBorder="1" applyAlignment="1"/>
    <xf numFmtId="0" fontId="3" fillId="7" borderId="0" xfId="0" applyFont="1" applyFill="1" applyBorder="1" applyAlignment="1"/>
    <xf numFmtId="10" fontId="3" fillId="7" borderId="0" xfId="0" applyNumberFormat="1" applyFont="1" applyFill="1" applyBorder="1" applyAlignment="1"/>
    <xf numFmtId="0" fontId="3" fillId="7" borderId="2" xfId="0" applyFont="1" applyFill="1" applyBorder="1" applyAlignment="1"/>
    <xf numFmtId="10" fontId="3" fillId="7" borderId="2" xfId="0" applyNumberFormat="1" applyFont="1" applyFill="1" applyBorder="1" applyAlignment="1"/>
    <xf numFmtId="0" fontId="3" fillId="7" borderId="2" xfId="0" applyNumberFormat="1" applyFont="1" applyFill="1" applyBorder="1" applyAlignment="1"/>
    <xf numFmtId="0" fontId="3" fillId="8" borderId="1" xfId="0" applyFont="1" applyFill="1" applyBorder="1"/>
    <xf numFmtId="0" fontId="0" fillId="9" borderId="0" xfId="0" applyFill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1817629537880803E-2"/>
          <c:y val="0.2268501529051988"/>
          <c:w val="0.89522356896399191"/>
          <c:h val="0.63126441763586894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Sheet3!$E$15:$K$15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Sheet3!$E$16:$K$16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45</c:v>
                </c:pt>
                <c:pt idx="5">
                  <c:v>25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A6-4141-896E-86A91E269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36264255"/>
        <c:axId val="736255103"/>
        <c:axId val="0"/>
      </c:bar3DChart>
      <c:catAx>
        <c:axId val="736264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255103"/>
        <c:crosses val="autoZero"/>
        <c:auto val="1"/>
        <c:lblAlgn val="ctr"/>
        <c:lblOffset val="100"/>
        <c:noMultiLvlLbl val="0"/>
      </c:catAx>
      <c:valAx>
        <c:axId val="73625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264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Sheet3!$B$47:$B$51</c:f>
              <c:strCache>
                <c:ptCount val="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More</c:v>
                </c:pt>
              </c:strCache>
            </c:strRef>
          </c:cat>
          <c:val>
            <c:numRef>
              <c:f>Sheet3!$C$47:$C$51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82-423E-8439-1D9BA4DA6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4464079"/>
        <c:axId val="624468239"/>
      </c:barChart>
      <c:catAx>
        <c:axId val="6244640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4468239"/>
        <c:crosses val="autoZero"/>
        <c:auto val="1"/>
        <c:lblAlgn val="ctr"/>
        <c:lblOffset val="100"/>
        <c:noMultiLvlLbl val="0"/>
      </c:catAx>
      <c:valAx>
        <c:axId val="6244682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446407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7403078521434823"/>
          <c:y val="0.29385039370078742"/>
          <c:w val="0.57064003718285217"/>
          <c:h val="0.41110498687664043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Sheet4!$B$31:$B$36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More</c:v>
                </c:pt>
              </c:strCache>
            </c:strRef>
          </c:cat>
          <c:val>
            <c:numRef>
              <c:f>Sheet4!$C$31:$C$36</c:f>
              <c:numCache>
                <c:formatCode>General</c:formatCode>
                <c:ptCount val="6"/>
                <c:pt idx="0">
                  <c:v>0</c:v>
                </c:pt>
                <c:pt idx="1">
                  <c:v>8</c:v>
                </c:pt>
                <c:pt idx="2">
                  <c:v>30</c:v>
                </c:pt>
                <c:pt idx="3">
                  <c:v>39</c:v>
                </c:pt>
                <c:pt idx="4">
                  <c:v>23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15-4207-BE8C-FDB74A01A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6318527"/>
        <c:axId val="1516316031"/>
      </c:barChart>
      <c:catAx>
        <c:axId val="15163185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16316031"/>
        <c:crosses val="autoZero"/>
        <c:auto val="1"/>
        <c:lblAlgn val="ctr"/>
        <c:lblOffset val="100"/>
        <c:noMultiLvlLbl val="0"/>
      </c:catAx>
      <c:valAx>
        <c:axId val="15163160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1631852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Sheet4!$B$15:$K$15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4E-4D2F-A0AA-7CDBC67DA0E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Sheet4!$B$16:$K$16</c:f>
              <c:numCache>
                <c:formatCode>General</c:formatCode>
                <c:ptCount val="10"/>
                <c:pt idx="0">
                  <c:v>5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4E-4D2F-A0AA-7CDBC67DA0E6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Sheet4!$B$17:$K$17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4E-4D2F-A0AA-7CDBC67DA0E6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Sheet4!$B$18:$K$18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5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4E-4D2F-A0AA-7CDBC67DA0E6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val>
            <c:numRef>
              <c:f>Sheet4!$B$19:$K$19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3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4E-4D2F-A0AA-7CDBC67DA0E6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val>
            <c:numRef>
              <c:f>Sheet4!$B$20:$K$20</c:f>
              <c:numCache>
                <c:formatCode>General</c:formatCode>
                <c:ptCount val="10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44E-4D2F-A0AA-7CDBC67DA0E6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Sheet4!$B$21:$K$21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5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44E-4D2F-A0AA-7CDBC67DA0E6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Sheet4!$B$22:$K$22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3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44E-4D2F-A0AA-7CDBC67DA0E6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Sheet4!$B$23:$K$23</c:f>
              <c:numCache>
                <c:formatCode>General</c:formatCode>
                <c:ptCount val="10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44E-4D2F-A0AA-7CDBC67DA0E6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Sheet4!$B$24:$K$24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5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44E-4D2F-A0AA-7CDBC67DA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16348895"/>
        <c:axId val="1516355551"/>
        <c:axId val="0"/>
      </c:bar3DChart>
      <c:catAx>
        <c:axId val="15163488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355551"/>
        <c:crosses val="autoZero"/>
        <c:auto val="1"/>
        <c:lblAlgn val="ctr"/>
        <c:lblOffset val="100"/>
        <c:noMultiLvlLbl val="0"/>
      </c:catAx>
      <c:valAx>
        <c:axId val="151635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348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Sheet5!$B$11:$K$11</c:f>
              <c:numCache>
                <c:formatCode>General</c:formatCode>
                <c:ptCount val="10"/>
                <c:pt idx="0">
                  <c:v>35</c:v>
                </c:pt>
                <c:pt idx="1">
                  <c:v>28</c:v>
                </c:pt>
                <c:pt idx="2">
                  <c:v>32</c:v>
                </c:pt>
                <c:pt idx="3">
                  <c:v>45</c:v>
                </c:pt>
                <c:pt idx="4">
                  <c:v>38</c:v>
                </c:pt>
                <c:pt idx="5">
                  <c:v>29</c:v>
                </c:pt>
                <c:pt idx="6">
                  <c:v>42</c:v>
                </c:pt>
                <c:pt idx="7">
                  <c:v>30</c:v>
                </c:pt>
                <c:pt idx="8">
                  <c:v>36</c:v>
                </c:pt>
                <c:pt idx="9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B3-4B65-B029-5B37976ADD9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Sheet5!$B$12:$K$12</c:f>
              <c:numCache>
                <c:formatCode>General</c:formatCode>
                <c:ptCount val="10"/>
                <c:pt idx="0">
                  <c:v>47</c:v>
                </c:pt>
                <c:pt idx="1">
                  <c:v>31</c:v>
                </c:pt>
                <c:pt idx="2">
                  <c:v>39</c:v>
                </c:pt>
                <c:pt idx="3">
                  <c:v>43</c:v>
                </c:pt>
                <c:pt idx="4">
                  <c:v>37</c:v>
                </c:pt>
                <c:pt idx="5">
                  <c:v>30</c:v>
                </c:pt>
                <c:pt idx="6">
                  <c:v>34</c:v>
                </c:pt>
                <c:pt idx="7">
                  <c:v>39</c:v>
                </c:pt>
                <c:pt idx="8">
                  <c:v>28</c:v>
                </c:pt>
                <c:pt idx="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B3-4B65-B029-5B37976ADD9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Sheet5!$B$13:$K$13</c:f>
              <c:numCache>
                <c:formatCode>General</c:formatCode>
                <c:ptCount val="10"/>
                <c:pt idx="0">
                  <c:v>36</c:v>
                </c:pt>
                <c:pt idx="1">
                  <c:v>40</c:v>
                </c:pt>
                <c:pt idx="2">
                  <c:v>42</c:v>
                </c:pt>
                <c:pt idx="3">
                  <c:v>29</c:v>
                </c:pt>
                <c:pt idx="4">
                  <c:v>31</c:v>
                </c:pt>
                <c:pt idx="5">
                  <c:v>45</c:v>
                </c:pt>
                <c:pt idx="6">
                  <c:v>38</c:v>
                </c:pt>
                <c:pt idx="7">
                  <c:v>33</c:v>
                </c:pt>
                <c:pt idx="8">
                  <c:v>41</c:v>
                </c:pt>
                <c:pt idx="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B3-4B65-B029-5B37976ADD9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Sheet5!$B$14:$K$14</c:f>
              <c:numCache>
                <c:formatCode>General</c:formatCode>
                <c:ptCount val="10"/>
                <c:pt idx="0">
                  <c:v>34</c:v>
                </c:pt>
                <c:pt idx="1">
                  <c:v>46</c:v>
                </c:pt>
                <c:pt idx="2">
                  <c:v>30</c:v>
                </c:pt>
                <c:pt idx="3">
                  <c:v>39</c:v>
                </c:pt>
                <c:pt idx="4">
                  <c:v>43</c:v>
                </c:pt>
                <c:pt idx="5">
                  <c:v>28</c:v>
                </c:pt>
                <c:pt idx="6">
                  <c:v>32</c:v>
                </c:pt>
                <c:pt idx="7">
                  <c:v>36</c:v>
                </c:pt>
                <c:pt idx="8">
                  <c:v>29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B3-4B65-B029-5B37976ADD97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Sheet5!$B$15:$K$15</c:f>
              <c:numCache>
                <c:formatCode>General</c:formatCode>
                <c:ptCount val="10"/>
                <c:pt idx="0">
                  <c:v>31</c:v>
                </c:pt>
                <c:pt idx="1">
                  <c:v>37</c:v>
                </c:pt>
                <c:pt idx="2">
                  <c:v>40</c:v>
                </c:pt>
                <c:pt idx="3">
                  <c:v>42</c:v>
                </c:pt>
                <c:pt idx="4">
                  <c:v>33</c:v>
                </c:pt>
                <c:pt idx="5">
                  <c:v>39</c:v>
                </c:pt>
                <c:pt idx="6">
                  <c:v>28</c:v>
                </c:pt>
                <c:pt idx="7">
                  <c:v>35</c:v>
                </c:pt>
                <c:pt idx="8">
                  <c:v>38</c:v>
                </c:pt>
                <c:pt idx="9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B3-4B65-B029-5B37976AD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4873648"/>
        <c:axId val="884874896"/>
      </c:barChart>
      <c:catAx>
        <c:axId val="884873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74896"/>
        <c:crosses val="autoZero"/>
        <c:auto val="1"/>
        <c:lblAlgn val="ctr"/>
        <c:lblOffset val="100"/>
        <c:noMultiLvlLbl val="0"/>
      </c:catAx>
      <c:valAx>
        <c:axId val="88487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7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Sheet5!$E$24:$E$27</c:f>
              <c:strCache>
                <c:ptCount val="4"/>
                <c:pt idx="0">
                  <c:v>40</c:v>
                </c:pt>
                <c:pt idx="1">
                  <c:v>50</c:v>
                </c:pt>
                <c:pt idx="2">
                  <c:v>30</c:v>
                </c:pt>
                <c:pt idx="3">
                  <c:v>More</c:v>
                </c:pt>
              </c:strCache>
            </c:strRef>
          </c:cat>
          <c:val>
            <c:numRef>
              <c:f>Sheet5!$F$24:$F$27</c:f>
              <c:numCache>
                <c:formatCode>General</c:formatCode>
                <c:ptCount val="4"/>
                <c:pt idx="0">
                  <c:v>28</c:v>
                </c:pt>
                <c:pt idx="1">
                  <c:v>12</c:v>
                </c:pt>
                <c:pt idx="2">
                  <c:v>10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D-4436-8D5F-BD038AF75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9322224"/>
        <c:axId val="1469328048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Sheet5!$E$24:$E$27</c:f>
              <c:strCache>
                <c:ptCount val="4"/>
                <c:pt idx="0">
                  <c:v>40</c:v>
                </c:pt>
                <c:pt idx="1">
                  <c:v>50</c:v>
                </c:pt>
                <c:pt idx="2">
                  <c:v>30</c:v>
                </c:pt>
                <c:pt idx="3">
                  <c:v>More</c:v>
                </c:pt>
              </c:strCache>
            </c:strRef>
          </c:cat>
          <c:val>
            <c:numRef>
              <c:f>Sheet5!$G$24:$G$27</c:f>
              <c:numCache>
                <c:formatCode>0.00%</c:formatCode>
                <c:ptCount val="4"/>
                <c:pt idx="0">
                  <c:v>0.56000000000000005</c:v>
                </c:pt>
                <c:pt idx="1">
                  <c:v>0.8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7D-4436-8D5F-BD038AF75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9323888"/>
        <c:axId val="1469323056"/>
      </c:lineChart>
      <c:catAx>
        <c:axId val="1469322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69328048"/>
        <c:crosses val="autoZero"/>
        <c:auto val="1"/>
        <c:lblAlgn val="ctr"/>
        <c:lblOffset val="100"/>
        <c:noMultiLvlLbl val="0"/>
      </c:catAx>
      <c:valAx>
        <c:axId val="14693280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69322224"/>
        <c:crosses val="autoZero"/>
        <c:crossBetween val="between"/>
      </c:valAx>
      <c:valAx>
        <c:axId val="146932305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469323888"/>
        <c:crosses val="max"/>
        <c:crossBetween val="between"/>
      </c:valAx>
      <c:catAx>
        <c:axId val="1469323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9323056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Sheet6!$E$29:$E$33</c:f>
              <c:strCache>
                <c:ptCount val="5"/>
                <c:pt idx="0">
                  <c:v>130</c:v>
                </c:pt>
                <c:pt idx="1">
                  <c:v>140</c:v>
                </c:pt>
                <c:pt idx="2">
                  <c:v>150</c:v>
                </c:pt>
                <c:pt idx="3">
                  <c:v>120</c:v>
                </c:pt>
                <c:pt idx="4">
                  <c:v>More</c:v>
                </c:pt>
              </c:strCache>
            </c:strRef>
          </c:cat>
          <c:val>
            <c:numRef>
              <c:f>Sheet6!$F$29:$F$33</c:f>
              <c:numCache>
                <c:formatCode>General</c:formatCode>
                <c:ptCount val="5"/>
                <c:pt idx="0">
                  <c:v>44</c:v>
                </c:pt>
                <c:pt idx="1">
                  <c:v>43</c:v>
                </c:pt>
                <c:pt idx="2">
                  <c:v>7</c:v>
                </c:pt>
                <c:pt idx="3">
                  <c:v>6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E0-49DA-B10D-B352110A8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8755296"/>
        <c:axId val="1468764448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Sheet6!$E$29:$E$33</c:f>
              <c:strCache>
                <c:ptCount val="5"/>
                <c:pt idx="0">
                  <c:v>130</c:v>
                </c:pt>
                <c:pt idx="1">
                  <c:v>140</c:v>
                </c:pt>
                <c:pt idx="2">
                  <c:v>150</c:v>
                </c:pt>
                <c:pt idx="3">
                  <c:v>120</c:v>
                </c:pt>
                <c:pt idx="4">
                  <c:v>More</c:v>
                </c:pt>
              </c:strCache>
            </c:strRef>
          </c:cat>
          <c:val>
            <c:numRef>
              <c:f>Sheet6!$G$29:$G$33</c:f>
              <c:numCache>
                <c:formatCode>0.00%</c:formatCode>
                <c:ptCount val="5"/>
                <c:pt idx="0">
                  <c:v>0.44</c:v>
                </c:pt>
                <c:pt idx="1">
                  <c:v>0.87</c:v>
                </c:pt>
                <c:pt idx="2">
                  <c:v>0.94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E0-49DA-B10D-B352110A8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8604896"/>
        <c:axId val="1468584928"/>
      </c:lineChart>
      <c:catAx>
        <c:axId val="1468755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68764448"/>
        <c:crosses val="autoZero"/>
        <c:auto val="1"/>
        <c:lblAlgn val="ctr"/>
        <c:lblOffset val="100"/>
        <c:noMultiLvlLbl val="0"/>
      </c:catAx>
      <c:valAx>
        <c:axId val="14687644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68755296"/>
        <c:crosses val="autoZero"/>
        <c:crossBetween val="between"/>
      </c:valAx>
      <c:valAx>
        <c:axId val="146858492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468604896"/>
        <c:crosses val="max"/>
        <c:crossBetween val="between"/>
      </c:valAx>
      <c:catAx>
        <c:axId val="14686048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8584928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Sheet6!$B$12</c:f>
              <c:strCache>
                <c:ptCount val="1"/>
                <c:pt idx="0">
                  <c:v>Response Times: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Sheet6!$B$13:$B$22</c:f>
              <c:numCache>
                <c:formatCode>General</c:formatCode>
                <c:ptCount val="10"/>
                <c:pt idx="0">
                  <c:v>125</c:v>
                </c:pt>
                <c:pt idx="1">
                  <c:v>118</c:v>
                </c:pt>
                <c:pt idx="2">
                  <c:v>136</c:v>
                </c:pt>
                <c:pt idx="3">
                  <c:v>130</c:v>
                </c:pt>
                <c:pt idx="4">
                  <c:v>136</c:v>
                </c:pt>
                <c:pt idx="5">
                  <c:v>130</c:v>
                </c:pt>
                <c:pt idx="6">
                  <c:v>136</c:v>
                </c:pt>
                <c:pt idx="7">
                  <c:v>130</c:v>
                </c:pt>
                <c:pt idx="8">
                  <c:v>136</c:v>
                </c:pt>
                <c:pt idx="9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30-4744-BD75-B4BD4077215C}"/>
            </c:ext>
          </c:extLst>
        </c:ser>
        <c:ser>
          <c:idx val="1"/>
          <c:order val="1"/>
          <c:tx>
            <c:strRef>
              <c:f>Sheet6!$C$12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Sheet6!$C$13:$C$22</c:f>
              <c:numCache>
                <c:formatCode>General</c:formatCode>
                <c:ptCount val="10"/>
                <c:pt idx="0">
                  <c:v>148</c:v>
                </c:pt>
                <c:pt idx="1">
                  <c:v>125</c:v>
                </c:pt>
                <c:pt idx="2">
                  <c:v>127</c:v>
                </c:pt>
                <c:pt idx="3">
                  <c:v>134</c:v>
                </c:pt>
                <c:pt idx="4">
                  <c:v>127</c:v>
                </c:pt>
                <c:pt idx="5">
                  <c:v>134</c:v>
                </c:pt>
                <c:pt idx="6">
                  <c:v>127</c:v>
                </c:pt>
                <c:pt idx="7">
                  <c:v>134</c:v>
                </c:pt>
                <c:pt idx="8">
                  <c:v>127</c:v>
                </c:pt>
                <c:pt idx="9">
                  <c:v>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30-4744-BD75-B4BD4077215C}"/>
            </c:ext>
          </c:extLst>
        </c:ser>
        <c:ser>
          <c:idx val="2"/>
          <c:order val="2"/>
          <c:tx>
            <c:strRef>
              <c:f>Sheet6!$D$12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Sheet6!$D$13:$D$22</c:f>
              <c:numCache>
                <c:formatCode>General</c:formatCode>
                <c:ptCount val="10"/>
                <c:pt idx="0">
                  <c:v>137</c:v>
                </c:pt>
                <c:pt idx="1">
                  <c:v>132</c:v>
                </c:pt>
                <c:pt idx="2">
                  <c:v>130</c:v>
                </c:pt>
                <c:pt idx="3">
                  <c:v>141</c:v>
                </c:pt>
                <c:pt idx="4">
                  <c:v>130</c:v>
                </c:pt>
                <c:pt idx="5">
                  <c:v>141</c:v>
                </c:pt>
                <c:pt idx="6">
                  <c:v>130</c:v>
                </c:pt>
                <c:pt idx="7">
                  <c:v>141</c:v>
                </c:pt>
                <c:pt idx="8">
                  <c:v>130</c:v>
                </c:pt>
                <c:pt idx="9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30-4744-BD75-B4BD4077215C}"/>
            </c:ext>
          </c:extLst>
        </c:ser>
        <c:ser>
          <c:idx val="3"/>
          <c:order val="3"/>
          <c:tx>
            <c:strRef>
              <c:f>Sheet6!$E$12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Sheet6!$E$13:$E$22</c:f>
              <c:numCache>
                <c:formatCode>General</c:formatCode>
                <c:ptCount val="10"/>
                <c:pt idx="0">
                  <c:v>120</c:v>
                </c:pt>
                <c:pt idx="1">
                  <c:v>136</c:v>
                </c:pt>
                <c:pt idx="2">
                  <c:v>122</c:v>
                </c:pt>
                <c:pt idx="3">
                  <c:v>119</c:v>
                </c:pt>
                <c:pt idx="4">
                  <c:v>122</c:v>
                </c:pt>
                <c:pt idx="5">
                  <c:v>119</c:v>
                </c:pt>
                <c:pt idx="6">
                  <c:v>122</c:v>
                </c:pt>
                <c:pt idx="7">
                  <c:v>119</c:v>
                </c:pt>
                <c:pt idx="8">
                  <c:v>122</c:v>
                </c:pt>
                <c:pt idx="9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30-4744-BD75-B4BD4077215C}"/>
            </c:ext>
          </c:extLst>
        </c:ser>
        <c:ser>
          <c:idx val="4"/>
          <c:order val="4"/>
          <c:tx>
            <c:strRef>
              <c:f>Sheet6!$F$12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Sheet6!$F$13:$F$22</c:f>
              <c:numCache>
                <c:formatCode>General</c:formatCode>
                <c:ptCount val="10"/>
                <c:pt idx="0">
                  <c:v>135</c:v>
                </c:pt>
                <c:pt idx="1">
                  <c:v>128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125</c:v>
                </c:pt>
                <c:pt idx="8">
                  <c:v>125</c:v>
                </c:pt>
                <c:pt idx="9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30-4744-BD75-B4BD4077215C}"/>
            </c:ext>
          </c:extLst>
        </c:ser>
        <c:ser>
          <c:idx val="5"/>
          <c:order val="5"/>
          <c:tx>
            <c:strRef>
              <c:f>Sheet6!$G$12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Sheet6!$G$13:$G$22</c:f>
              <c:numCache>
                <c:formatCode>General</c:formatCode>
                <c:ptCount val="10"/>
                <c:pt idx="0">
                  <c:v>132</c:v>
                </c:pt>
                <c:pt idx="1">
                  <c:v>123</c:v>
                </c:pt>
                <c:pt idx="2">
                  <c:v>133</c:v>
                </c:pt>
                <c:pt idx="3">
                  <c:v>131</c:v>
                </c:pt>
                <c:pt idx="4">
                  <c:v>133</c:v>
                </c:pt>
                <c:pt idx="5">
                  <c:v>131</c:v>
                </c:pt>
                <c:pt idx="6">
                  <c:v>133</c:v>
                </c:pt>
                <c:pt idx="7">
                  <c:v>131</c:v>
                </c:pt>
                <c:pt idx="8">
                  <c:v>133</c:v>
                </c:pt>
                <c:pt idx="9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030-4744-BD75-B4BD4077215C}"/>
            </c:ext>
          </c:extLst>
        </c:ser>
        <c:ser>
          <c:idx val="6"/>
          <c:order val="6"/>
          <c:tx>
            <c:strRef>
              <c:f>Sheet6!$H$12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Sheet6!$H$13:$H$22</c:f>
              <c:numCache>
                <c:formatCode>General</c:formatCode>
                <c:ptCount val="10"/>
                <c:pt idx="0">
                  <c:v>145</c:v>
                </c:pt>
                <c:pt idx="1">
                  <c:v>132</c:v>
                </c:pt>
                <c:pt idx="2">
                  <c:v>140</c:v>
                </c:pt>
                <c:pt idx="3">
                  <c:v>136</c:v>
                </c:pt>
                <c:pt idx="4">
                  <c:v>140</c:v>
                </c:pt>
                <c:pt idx="5">
                  <c:v>136</c:v>
                </c:pt>
                <c:pt idx="6">
                  <c:v>140</c:v>
                </c:pt>
                <c:pt idx="7">
                  <c:v>136</c:v>
                </c:pt>
                <c:pt idx="8">
                  <c:v>140</c:v>
                </c:pt>
                <c:pt idx="9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030-4744-BD75-B4BD4077215C}"/>
            </c:ext>
          </c:extLst>
        </c:ser>
        <c:ser>
          <c:idx val="7"/>
          <c:order val="7"/>
          <c:tx>
            <c:strRef>
              <c:f>Sheet6!$I$12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Sheet6!$I$13:$I$22</c:f>
              <c:numCache>
                <c:formatCode>General</c:formatCode>
                <c:ptCount val="10"/>
                <c:pt idx="0">
                  <c:v>122</c:v>
                </c:pt>
                <c:pt idx="1">
                  <c:v>138</c:v>
                </c:pt>
                <c:pt idx="2">
                  <c:v>126</c:v>
                </c:pt>
                <c:pt idx="3">
                  <c:v>128</c:v>
                </c:pt>
                <c:pt idx="4">
                  <c:v>126</c:v>
                </c:pt>
                <c:pt idx="5">
                  <c:v>128</c:v>
                </c:pt>
                <c:pt idx="6">
                  <c:v>126</c:v>
                </c:pt>
                <c:pt idx="7">
                  <c:v>128</c:v>
                </c:pt>
                <c:pt idx="8">
                  <c:v>126</c:v>
                </c:pt>
                <c:pt idx="9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030-4744-BD75-B4BD4077215C}"/>
            </c:ext>
          </c:extLst>
        </c:ser>
        <c:ser>
          <c:idx val="8"/>
          <c:order val="8"/>
          <c:tx>
            <c:strRef>
              <c:f>Sheet6!$J$12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Sheet6!$J$13:$J$22</c:f>
              <c:numCache>
                <c:formatCode>General</c:formatCode>
                <c:ptCount val="10"/>
                <c:pt idx="0">
                  <c:v>130</c:v>
                </c:pt>
                <c:pt idx="1">
                  <c:v>126</c:v>
                </c:pt>
                <c:pt idx="2">
                  <c:v>133</c:v>
                </c:pt>
                <c:pt idx="3">
                  <c:v>124</c:v>
                </c:pt>
                <c:pt idx="4">
                  <c:v>133</c:v>
                </c:pt>
                <c:pt idx="5">
                  <c:v>124</c:v>
                </c:pt>
                <c:pt idx="6">
                  <c:v>133</c:v>
                </c:pt>
                <c:pt idx="7">
                  <c:v>124</c:v>
                </c:pt>
                <c:pt idx="8">
                  <c:v>133</c:v>
                </c:pt>
                <c:pt idx="9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030-4744-BD75-B4BD4077215C}"/>
            </c:ext>
          </c:extLst>
        </c:ser>
        <c:ser>
          <c:idx val="9"/>
          <c:order val="9"/>
          <c:tx>
            <c:strRef>
              <c:f>Sheet6!$K$12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Sheet6!$K$13:$K$22</c:f>
              <c:numCache>
                <c:formatCode>General</c:formatCode>
                <c:ptCount val="10"/>
                <c:pt idx="0">
                  <c:v>141</c:v>
                </c:pt>
                <c:pt idx="1">
                  <c:v>129</c:v>
                </c:pt>
                <c:pt idx="2">
                  <c:v>135</c:v>
                </c:pt>
                <c:pt idx="3">
                  <c:v>132</c:v>
                </c:pt>
                <c:pt idx="4">
                  <c:v>135</c:v>
                </c:pt>
                <c:pt idx="5">
                  <c:v>132</c:v>
                </c:pt>
                <c:pt idx="6">
                  <c:v>135</c:v>
                </c:pt>
                <c:pt idx="7">
                  <c:v>132</c:v>
                </c:pt>
                <c:pt idx="8">
                  <c:v>135</c:v>
                </c:pt>
                <c:pt idx="9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030-4744-BD75-B4BD40772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85342960"/>
        <c:axId val="1485352528"/>
      </c:barChart>
      <c:catAx>
        <c:axId val="148534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352528"/>
        <c:crosses val="autoZero"/>
        <c:auto val="1"/>
        <c:lblAlgn val="ctr"/>
        <c:lblOffset val="100"/>
        <c:noMultiLvlLbl val="0"/>
      </c:catAx>
      <c:valAx>
        <c:axId val="148535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342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2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Sheet7!$B$10</c:f>
              <c:strCache>
                <c:ptCount val="1"/>
                <c:pt idx="0">
                  <c:v>Region 1: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Sheet7!$C$10:$L$10</c:f>
              <c:numCache>
                <c:formatCode>General</c:formatCode>
                <c:ptCount val="10"/>
                <c:pt idx="0">
                  <c:v>45</c:v>
                </c:pt>
                <c:pt idx="1">
                  <c:v>35</c:v>
                </c:pt>
                <c:pt idx="2">
                  <c:v>40</c:v>
                </c:pt>
                <c:pt idx="3">
                  <c:v>38</c:v>
                </c:pt>
                <c:pt idx="4">
                  <c:v>42</c:v>
                </c:pt>
                <c:pt idx="5">
                  <c:v>37</c:v>
                </c:pt>
                <c:pt idx="6">
                  <c:v>39</c:v>
                </c:pt>
                <c:pt idx="7">
                  <c:v>43</c:v>
                </c:pt>
                <c:pt idx="8">
                  <c:v>44</c:v>
                </c:pt>
                <c:pt idx="9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22-4041-A605-347F8D81C6A2}"/>
            </c:ext>
          </c:extLst>
        </c:ser>
        <c:ser>
          <c:idx val="1"/>
          <c:order val="1"/>
          <c:tx>
            <c:strRef>
              <c:f>Sheet7!$B$11</c:f>
              <c:strCache>
                <c:ptCount val="1"/>
                <c:pt idx="0">
                  <c:v>Region 2: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Sheet7!$C$11:$L$11</c:f>
              <c:numCache>
                <c:formatCode>General</c:formatCode>
                <c:ptCount val="10"/>
                <c:pt idx="0">
                  <c:v>32</c:v>
                </c:pt>
                <c:pt idx="1">
                  <c:v>28</c:v>
                </c:pt>
                <c:pt idx="2">
                  <c:v>30</c:v>
                </c:pt>
                <c:pt idx="3">
                  <c:v>34</c:v>
                </c:pt>
                <c:pt idx="4">
                  <c:v>33</c:v>
                </c:pt>
                <c:pt idx="5">
                  <c:v>35</c:v>
                </c:pt>
                <c:pt idx="6">
                  <c:v>31</c:v>
                </c:pt>
                <c:pt idx="7">
                  <c:v>29</c:v>
                </c:pt>
                <c:pt idx="8">
                  <c:v>36</c:v>
                </c:pt>
                <c:pt idx="9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22-4041-A605-347F8D81C6A2}"/>
            </c:ext>
          </c:extLst>
        </c:ser>
        <c:ser>
          <c:idx val="2"/>
          <c:order val="2"/>
          <c:tx>
            <c:strRef>
              <c:f>Sheet7!$B$12</c:f>
              <c:strCache>
                <c:ptCount val="1"/>
                <c:pt idx="0">
                  <c:v>Region 3: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Sheet7!$C$12:$L$12</c:f>
              <c:numCache>
                <c:formatCode>General</c:formatCode>
                <c:ptCount val="10"/>
                <c:pt idx="0">
                  <c:v>40</c:v>
                </c:pt>
                <c:pt idx="1">
                  <c:v>39</c:v>
                </c:pt>
                <c:pt idx="2">
                  <c:v>42</c:v>
                </c:pt>
                <c:pt idx="3">
                  <c:v>41</c:v>
                </c:pt>
                <c:pt idx="4">
                  <c:v>38</c:v>
                </c:pt>
                <c:pt idx="5">
                  <c:v>43</c:v>
                </c:pt>
                <c:pt idx="6">
                  <c:v>45</c:v>
                </c:pt>
                <c:pt idx="7">
                  <c:v>44</c:v>
                </c:pt>
                <c:pt idx="8">
                  <c:v>41</c:v>
                </c:pt>
                <c:pt idx="9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22-4041-A605-347F8D81C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8582848"/>
        <c:axId val="1468596992"/>
      </c:lineChart>
      <c:catAx>
        <c:axId val="146858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596992"/>
        <c:crosses val="autoZero"/>
        <c:auto val="1"/>
        <c:lblAlgn val="ctr"/>
        <c:lblOffset val="100"/>
        <c:noMultiLvlLbl val="0"/>
      </c:catAx>
      <c:valAx>
        <c:axId val="146859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58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</xdr:row>
      <xdr:rowOff>114300</xdr:rowOff>
    </xdr:from>
    <xdr:to>
      <xdr:col>11</xdr:col>
      <xdr:colOff>47625</xdr:colOff>
      <xdr:row>9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FB596B0-AC94-46D3-A764-DA5CAF8235D9}"/>
            </a:ext>
          </a:extLst>
        </xdr:cNvPr>
        <xdr:cNvSpPr txBox="1"/>
      </xdr:nvSpPr>
      <xdr:spPr>
        <a:xfrm>
          <a:off x="647700" y="304800"/>
          <a:ext cx="6105525" cy="1552575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>
              <a:solidFill>
                <a:srgbClr val="FF0000"/>
              </a:solidFill>
            </a:rPr>
            <a:t>8) Problem : A company wants to analyze the ages of its employees to understand the age distribution and demographics within the organization.</a:t>
          </a:r>
        </a:p>
        <a:p>
          <a:endParaRPr lang="en-IN">
            <a:solidFill>
              <a:srgbClr val="FF0000"/>
            </a:solidFill>
          </a:endParaRPr>
        </a:p>
        <a:p>
          <a:r>
            <a:rPr lang="en-IN">
              <a:solidFill>
                <a:srgbClr val="FF0000"/>
              </a:solidFill>
            </a:rPr>
            <a:t> Data:</a:t>
          </a:r>
        </a:p>
        <a:p>
          <a:r>
            <a:rPr lang="en-IN">
              <a:solidFill>
                <a:srgbClr val="FF0000"/>
              </a:solidFill>
            </a:rPr>
            <a:t> Let's consider the ages of 100 employees:</a:t>
          </a:r>
          <a:endParaRPr lang="en-IN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133350</xdr:colOff>
      <xdr:row>12</xdr:row>
      <xdr:rowOff>95250</xdr:rowOff>
    </xdr:from>
    <xdr:to>
      <xdr:col>5</xdr:col>
      <xdr:colOff>95250</xdr:colOff>
      <xdr:row>22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BC10891-4FAB-4BD7-AAD5-AD39C9A22663}"/>
            </a:ext>
          </a:extLst>
        </xdr:cNvPr>
        <xdr:cNvSpPr txBox="1"/>
      </xdr:nvSpPr>
      <xdr:spPr>
        <a:xfrm>
          <a:off x="742950" y="2381250"/>
          <a:ext cx="2400300" cy="1905000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>
              <a:solidFill>
                <a:srgbClr val="FF0000"/>
              </a:solidFill>
            </a:rPr>
            <a:t>28, 32, 35, 40, 42, 28, 33, 38, 30, 41, 37, 31, 34, 29, 36, 43, 39, 27, 35, 31, 39, 45, 29, 33, 37, 40, 36, 29, 31, 38, 35, 44, 32, 39, 36, 30, 33, 28, 41, 35, 31, 37, 42, 29, 34, 40, 31, 33, 38, 36, 39, 27, 35, 30, 43, 29, 32, 36, 31, 40, 38, 44, 37, 33, 35, 41, 30, 31, 39, 28, 45, 29, 33, 38, 34, 32, 35, 31, 40, 36, 39, 27, 35, 30, 43, 29, 32, 36, 31, 40, 38, 44, 37, 33, 35, 41, 30, 31, 39, 28</a:t>
          </a:r>
          <a:endParaRPr lang="en-IN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</xdr:row>
      <xdr:rowOff>85725</xdr:rowOff>
    </xdr:from>
    <xdr:to>
      <xdr:col>12</xdr:col>
      <xdr:colOff>400050</xdr:colOff>
      <xdr:row>7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764B0C-677F-46DB-BE9A-3C80CA4B7026}"/>
            </a:ext>
          </a:extLst>
        </xdr:cNvPr>
        <xdr:cNvSpPr txBox="1"/>
      </xdr:nvSpPr>
      <xdr:spPr>
        <a:xfrm>
          <a:off x="647700" y="276225"/>
          <a:ext cx="7067550" cy="110490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9) Problem :A retail store wants to analyze the purchase amounts made by customers to understand their spending habits.</a:t>
          </a:r>
        </a:p>
        <a:p>
          <a:endParaRPr lang="en-IN"/>
        </a:p>
        <a:p>
          <a:r>
            <a:rPr lang="en-IN"/>
            <a:t> Data:</a:t>
          </a:r>
        </a:p>
        <a:p>
          <a:r>
            <a:rPr lang="en-IN"/>
            <a:t>         Let's consider the purchase amounts (in dollars) for a sample of 50 customers: </a:t>
          </a:r>
          <a:endParaRPr lang="en-IN" sz="1100"/>
        </a:p>
      </xdr:txBody>
    </xdr:sp>
    <xdr:clientData/>
  </xdr:twoCellAnchor>
  <xdr:twoCellAnchor>
    <xdr:from>
      <xdr:col>1</xdr:col>
      <xdr:colOff>9526</xdr:colOff>
      <xdr:row>9</xdr:row>
      <xdr:rowOff>66675</xdr:rowOff>
    </xdr:from>
    <xdr:to>
      <xdr:col>4</xdr:col>
      <xdr:colOff>447676</xdr:colOff>
      <xdr:row>14</xdr:row>
      <xdr:rowOff>123825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B23E1A9-2039-411D-9DB5-1868EBC4B42C}"/>
            </a:ext>
          </a:extLst>
        </xdr:cNvPr>
        <xdr:cNvSpPr txBox="1"/>
      </xdr:nvSpPr>
      <xdr:spPr>
        <a:xfrm>
          <a:off x="619126" y="1781175"/>
          <a:ext cx="2266950" cy="100965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56, 40, 28, 73, 52, 61, 35, 40, 47, 65, 52, 44, 38, 60, 56, 40, 36, 49, 68, 57, 52, 63, 41, 48, 55, 42, 39, 58, 62, 49, 59, 45, 47, 51, 65, 41, 48, 55, 42, 39, 58, 62, 49, 59, 45, 47, 51, 65, 43, 58</a:t>
          </a:r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4</xdr:row>
      <xdr:rowOff>76200</xdr:rowOff>
    </xdr:from>
    <xdr:to>
      <xdr:col>12</xdr:col>
      <xdr:colOff>228600</xdr:colOff>
      <xdr:row>13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88F879-E505-4D2F-A0AE-F8946AC7FADB}"/>
            </a:ext>
          </a:extLst>
        </xdr:cNvPr>
        <xdr:cNvSpPr txBox="1"/>
      </xdr:nvSpPr>
      <xdr:spPr>
        <a:xfrm>
          <a:off x="590550" y="838200"/>
          <a:ext cx="6953250" cy="16954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10) Problem : A manufacturing company wants to analyze the defect rates of its production line to identify the frequency of different types of defects.</a:t>
          </a:r>
        </a:p>
        <a:p>
          <a:endParaRPr lang="en-IN"/>
        </a:p>
        <a:p>
          <a:r>
            <a:rPr lang="en-IN"/>
            <a:t> Data: </a:t>
          </a:r>
        </a:p>
        <a:p>
          <a:r>
            <a:rPr lang="en-IN"/>
            <a:t>        Let's consider the types of defects and their corresponding frequencies observed in a sample of 200 products: </a:t>
          </a:r>
        </a:p>
        <a:p>
          <a:endParaRPr lang="en-IN"/>
        </a:p>
        <a:p>
          <a:endParaRPr lang="en-IN"/>
        </a:p>
        <a:p>
          <a:r>
            <a:rPr lang="en-IN"/>
            <a:t> Defect Type: A, B, C, D, E, F, G</a:t>
          </a:r>
        </a:p>
        <a:p>
          <a:r>
            <a:rPr lang="en-IN"/>
            <a:t> Frequency: 30, 40, 20, 10, 45, 25, 30</a:t>
          </a:r>
          <a:endParaRPr lang="en-IN" sz="1100"/>
        </a:p>
      </xdr:txBody>
    </xdr:sp>
    <xdr:clientData/>
  </xdr:twoCellAnchor>
  <xdr:twoCellAnchor>
    <xdr:from>
      <xdr:col>1</xdr:col>
      <xdr:colOff>9525</xdr:colOff>
      <xdr:row>20</xdr:row>
      <xdr:rowOff>28575</xdr:rowOff>
    </xdr:from>
    <xdr:to>
      <xdr:col>7</xdr:col>
      <xdr:colOff>590550</xdr:colOff>
      <xdr:row>31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008444-91C3-4C18-B47B-1A470B9916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180975</xdr:colOff>
      <xdr:row>44</xdr:row>
      <xdr:rowOff>142875</xdr:rowOff>
    </xdr:from>
    <xdr:to>
      <xdr:col>8</xdr:col>
      <xdr:colOff>19050</xdr:colOff>
      <xdr:row>54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354B9BC-0062-4418-9202-7B692669A7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2</xdr:row>
      <xdr:rowOff>19050</xdr:rowOff>
    </xdr:from>
    <xdr:to>
      <xdr:col>10</xdr:col>
      <xdr:colOff>552450</xdr:colOff>
      <xdr:row>11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876049D-91E9-4526-881A-42BF3C85E8BA}"/>
            </a:ext>
          </a:extLst>
        </xdr:cNvPr>
        <xdr:cNvSpPr txBox="1"/>
      </xdr:nvSpPr>
      <xdr:spPr>
        <a:xfrm>
          <a:off x="685800" y="400050"/>
          <a:ext cx="5962650" cy="17430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11) Problem : A survey was conducted to gather feedback from customers about their satisfaction levels with a specific service on a scale of 1 to 5. </a:t>
          </a:r>
        </a:p>
        <a:p>
          <a:endParaRPr lang="en-IN"/>
        </a:p>
        <a:p>
          <a:r>
            <a:rPr lang="en-IN"/>
            <a:t>Data:</a:t>
          </a:r>
        </a:p>
        <a:p>
          <a:r>
            <a:rPr lang="en-IN"/>
            <a:t>      </a:t>
          </a:r>
        </a:p>
        <a:p>
          <a:r>
            <a:rPr lang="en-IN"/>
            <a:t>     Let's consider the satisfaction ratings from 100 customers: </a:t>
          </a:r>
          <a:endParaRPr lang="en-IN" sz="1100"/>
        </a:p>
      </xdr:txBody>
    </xdr:sp>
    <xdr:clientData/>
  </xdr:twoCellAnchor>
  <xdr:twoCellAnchor>
    <xdr:from>
      <xdr:col>3</xdr:col>
      <xdr:colOff>285750</xdr:colOff>
      <xdr:row>28</xdr:row>
      <xdr:rowOff>123825</xdr:rowOff>
    </xdr:from>
    <xdr:to>
      <xdr:col>9</xdr:col>
      <xdr:colOff>161925</xdr:colOff>
      <xdr:row>38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9342F1-53B9-4AE7-AE1D-C474460FF4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200025</xdr:colOff>
      <xdr:row>53</xdr:row>
      <xdr:rowOff>9525</xdr:rowOff>
    </xdr:from>
    <xdr:to>
      <xdr:col>8</xdr:col>
      <xdr:colOff>133350</xdr:colOff>
      <xdr:row>67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8FA95B-7612-4AF8-828E-0A0F993DBC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2</xdr:row>
      <xdr:rowOff>19051</xdr:rowOff>
    </xdr:from>
    <xdr:to>
      <xdr:col>12</xdr:col>
      <xdr:colOff>142875</xdr:colOff>
      <xdr:row>8</xdr:row>
      <xdr:rowOff>76201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3226A18-567C-4179-9AD1-EC8DE5E9D5C3}"/>
            </a:ext>
          </a:extLst>
        </xdr:cNvPr>
        <xdr:cNvSpPr txBox="1"/>
      </xdr:nvSpPr>
      <xdr:spPr>
        <a:xfrm>
          <a:off x="542925" y="400051"/>
          <a:ext cx="6915150" cy="1200150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>
              <a:solidFill>
                <a:schemeClr val="bg1"/>
              </a:solidFill>
            </a:rPr>
            <a:t>12) Problem : A company wants to analyze the monthly sales figures of its products to understand the sales distribution across different price ranges. </a:t>
          </a:r>
        </a:p>
        <a:p>
          <a:endParaRPr lang="en-IN">
            <a:solidFill>
              <a:schemeClr val="bg1"/>
            </a:solidFill>
          </a:endParaRPr>
        </a:p>
        <a:p>
          <a:r>
            <a:rPr lang="en-IN">
              <a:solidFill>
                <a:schemeClr val="bg1"/>
              </a:solidFill>
            </a:rPr>
            <a:t>Data:</a:t>
          </a:r>
        </a:p>
        <a:p>
          <a:r>
            <a:rPr lang="en-IN">
              <a:solidFill>
                <a:schemeClr val="bg1"/>
              </a:solidFill>
            </a:rPr>
            <a:t>    Let's consider the monthly sales figures (in thousands of dollars) for a sample of 50 products:</a:t>
          </a:r>
          <a:endParaRPr lang="en-IN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542925</xdr:colOff>
      <xdr:row>38</xdr:row>
      <xdr:rowOff>190499</xdr:rowOff>
    </xdr:from>
    <xdr:to>
      <xdr:col>11</xdr:col>
      <xdr:colOff>28575</xdr:colOff>
      <xdr:row>55</xdr:row>
      <xdr:rowOff>123824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C38B9F-BB6E-4A30-8FAE-E789A002AC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457200</xdr:colOff>
      <xdr:row>20</xdr:row>
      <xdr:rowOff>38100</xdr:rowOff>
    </xdr:from>
    <xdr:to>
      <xdr:col>15</xdr:col>
      <xdr:colOff>457200</xdr:colOff>
      <xdr:row>30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EE5B56-7C6E-4428-BECB-64257E2952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1</xdr:row>
      <xdr:rowOff>171450</xdr:rowOff>
    </xdr:from>
    <xdr:to>
      <xdr:col>11</xdr:col>
      <xdr:colOff>361950</xdr:colOff>
      <xdr:row>9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94E7503-8812-4BB0-B2ED-0702C09193BC}"/>
            </a:ext>
          </a:extLst>
        </xdr:cNvPr>
        <xdr:cNvSpPr txBox="1"/>
      </xdr:nvSpPr>
      <xdr:spPr>
        <a:xfrm>
          <a:off x="581025" y="361950"/>
          <a:ext cx="6486525" cy="142875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13) Problem : A study was conducted to analyze the response times of a website for different user locations. </a:t>
          </a:r>
        </a:p>
        <a:p>
          <a:endParaRPr lang="en-IN"/>
        </a:p>
        <a:p>
          <a:endParaRPr lang="en-IN"/>
        </a:p>
        <a:p>
          <a:r>
            <a:rPr lang="en-IN"/>
            <a:t>Data:</a:t>
          </a:r>
        </a:p>
        <a:p>
          <a:endParaRPr lang="en-IN"/>
        </a:p>
        <a:p>
          <a:r>
            <a:rPr lang="en-IN"/>
            <a:t>     Let's consider the response times (in milliseconds) for a sample of 200 user requests</a:t>
          </a:r>
          <a:endParaRPr lang="en-IN" sz="1100"/>
        </a:p>
      </xdr:txBody>
    </xdr:sp>
    <xdr:clientData/>
  </xdr:twoCellAnchor>
  <xdr:twoCellAnchor>
    <xdr:from>
      <xdr:col>7</xdr:col>
      <xdr:colOff>400050</xdr:colOff>
      <xdr:row>26</xdr:row>
      <xdr:rowOff>133350</xdr:rowOff>
    </xdr:from>
    <xdr:to>
      <xdr:col>13</xdr:col>
      <xdr:colOff>400050</xdr:colOff>
      <xdr:row>36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F24CA0-AC52-42BA-B519-F23C5E7D7A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581024</xdr:colOff>
      <xdr:row>51</xdr:row>
      <xdr:rowOff>171450</xdr:rowOff>
    </xdr:from>
    <xdr:to>
      <xdr:col>10</xdr:col>
      <xdr:colOff>114299</xdr:colOff>
      <xdr:row>66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382C9A-4EB8-4F3B-9499-5F949684C4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1</xdr:row>
      <xdr:rowOff>9525</xdr:rowOff>
    </xdr:from>
    <xdr:to>
      <xdr:col>10</xdr:col>
      <xdr:colOff>561975</xdr:colOff>
      <xdr:row>6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DCEAA3-B77E-4F14-A7B3-77A7B596E805}"/>
            </a:ext>
          </a:extLst>
        </xdr:cNvPr>
        <xdr:cNvSpPr txBox="1"/>
      </xdr:nvSpPr>
      <xdr:spPr>
        <a:xfrm>
          <a:off x="466725" y="200025"/>
          <a:ext cx="6191250" cy="1076325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>
              <a:solidFill>
                <a:schemeClr val="bg1"/>
              </a:solidFill>
            </a:rPr>
            <a:t>14) Problem : A company wants to analyze the sales performance of its products across different regions. </a:t>
          </a:r>
        </a:p>
        <a:p>
          <a:endParaRPr lang="en-IN">
            <a:solidFill>
              <a:schemeClr val="bg1"/>
            </a:solidFill>
          </a:endParaRPr>
        </a:p>
        <a:p>
          <a:endParaRPr lang="en-IN">
            <a:solidFill>
              <a:schemeClr val="bg1"/>
            </a:solidFill>
          </a:endParaRPr>
        </a:p>
        <a:p>
          <a:r>
            <a:rPr lang="en-IN">
              <a:solidFill>
                <a:schemeClr val="bg1"/>
              </a:solidFill>
            </a:rPr>
            <a:t>Data: </a:t>
          </a:r>
        </a:p>
        <a:p>
          <a:r>
            <a:rPr lang="en-IN">
              <a:solidFill>
                <a:schemeClr val="bg1"/>
              </a:solidFill>
            </a:rPr>
            <a:t>    Let's consider the sales figures (in thousands of dollars) for a sample of 50 products in three regions: </a:t>
          </a:r>
          <a:endParaRPr lang="en-IN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381000</xdr:colOff>
      <xdr:row>18</xdr:row>
      <xdr:rowOff>28575</xdr:rowOff>
    </xdr:from>
    <xdr:to>
      <xdr:col>7</xdr:col>
      <xdr:colOff>523875</xdr:colOff>
      <xdr:row>32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BBD866-5F6F-4C5F-BB32-45CB41549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7B58-F0F6-46BB-866B-1388CC90640A}">
  <dimension ref="B13:P65"/>
  <sheetViews>
    <sheetView topLeftCell="A37" workbookViewId="0">
      <selection activeCell="O26" sqref="O26"/>
    </sheetView>
  </sheetViews>
  <sheetFormatPr defaultRowHeight="15" x14ac:dyDescent="0.25"/>
  <cols>
    <col min="2" max="2" width="10" customWidth="1"/>
    <col min="3" max="3" width="9.7109375" customWidth="1"/>
  </cols>
  <sheetData>
    <row r="13" spans="7:16" x14ac:dyDescent="0.25">
      <c r="H13" s="2" t="s">
        <v>0</v>
      </c>
      <c r="I13" s="2"/>
    </row>
    <row r="14" spans="7:16" x14ac:dyDescent="0.25">
      <c r="G14" s="3">
        <v>28</v>
      </c>
      <c r="H14" s="3">
        <v>37</v>
      </c>
      <c r="I14" s="3">
        <v>39</v>
      </c>
      <c r="J14" s="3">
        <v>35</v>
      </c>
      <c r="K14" s="3">
        <v>31</v>
      </c>
      <c r="L14" s="3">
        <v>39</v>
      </c>
      <c r="M14" s="3">
        <v>38</v>
      </c>
      <c r="N14" s="3">
        <v>45</v>
      </c>
      <c r="O14" s="3">
        <v>39</v>
      </c>
      <c r="P14" s="3">
        <v>38</v>
      </c>
    </row>
    <row r="15" spans="7:16" x14ac:dyDescent="0.25">
      <c r="G15" s="3">
        <v>32</v>
      </c>
      <c r="H15" s="3">
        <v>31</v>
      </c>
      <c r="I15" s="3">
        <v>45</v>
      </c>
      <c r="J15" s="3">
        <v>44</v>
      </c>
      <c r="K15" s="3">
        <v>37</v>
      </c>
      <c r="L15" s="3">
        <v>27</v>
      </c>
      <c r="M15" s="3">
        <v>44</v>
      </c>
      <c r="N15" s="3">
        <v>29</v>
      </c>
      <c r="O15" s="3">
        <v>27</v>
      </c>
      <c r="P15" s="3">
        <v>44</v>
      </c>
    </row>
    <row r="16" spans="7:16" x14ac:dyDescent="0.25">
      <c r="G16" s="3">
        <v>35</v>
      </c>
      <c r="H16" s="3">
        <v>34</v>
      </c>
      <c r="I16" s="3">
        <v>29</v>
      </c>
      <c r="J16" s="3">
        <v>32</v>
      </c>
      <c r="K16" s="3">
        <v>42</v>
      </c>
      <c r="L16" s="3">
        <v>35</v>
      </c>
      <c r="M16" s="3">
        <v>37</v>
      </c>
      <c r="N16" s="3">
        <v>33</v>
      </c>
      <c r="O16" s="3">
        <v>35</v>
      </c>
      <c r="P16" s="3">
        <v>37</v>
      </c>
    </row>
    <row r="17" spans="2:16" x14ac:dyDescent="0.25">
      <c r="G17" s="3">
        <v>40</v>
      </c>
      <c r="H17" s="3">
        <v>29</v>
      </c>
      <c r="I17" s="3">
        <v>33</v>
      </c>
      <c r="J17" s="3">
        <v>39</v>
      </c>
      <c r="K17" s="3">
        <v>29</v>
      </c>
      <c r="L17" s="3">
        <v>30</v>
      </c>
      <c r="M17" s="3">
        <v>33</v>
      </c>
      <c r="N17" s="3">
        <v>38</v>
      </c>
      <c r="O17" s="3">
        <v>30</v>
      </c>
      <c r="P17" s="3">
        <v>33</v>
      </c>
    </row>
    <row r="18" spans="2:16" x14ac:dyDescent="0.25">
      <c r="G18" s="3">
        <v>42</v>
      </c>
      <c r="H18" s="3">
        <v>36</v>
      </c>
      <c r="I18" s="3">
        <v>37</v>
      </c>
      <c r="J18" s="3">
        <v>36</v>
      </c>
      <c r="K18" s="3">
        <v>34</v>
      </c>
      <c r="L18" s="3">
        <v>43</v>
      </c>
      <c r="M18" s="3">
        <v>35</v>
      </c>
      <c r="N18" s="3">
        <v>34</v>
      </c>
      <c r="O18" s="3">
        <v>43</v>
      </c>
      <c r="P18" s="3">
        <v>35</v>
      </c>
    </row>
    <row r="19" spans="2:16" x14ac:dyDescent="0.25">
      <c r="G19" s="3">
        <v>28</v>
      </c>
      <c r="H19" s="3">
        <v>43</v>
      </c>
      <c r="I19" s="3">
        <v>40</v>
      </c>
      <c r="J19" s="3">
        <v>30</v>
      </c>
      <c r="K19" s="3">
        <v>40</v>
      </c>
      <c r="L19" s="3">
        <v>29</v>
      </c>
      <c r="M19" s="3">
        <v>41</v>
      </c>
      <c r="N19" s="3">
        <v>32</v>
      </c>
      <c r="O19" s="3">
        <v>29</v>
      </c>
      <c r="P19" s="3">
        <v>41</v>
      </c>
    </row>
    <row r="20" spans="2:16" x14ac:dyDescent="0.25">
      <c r="G20" s="3">
        <v>33</v>
      </c>
      <c r="H20" s="3">
        <v>39</v>
      </c>
      <c r="I20" s="3">
        <v>36</v>
      </c>
      <c r="J20" s="3">
        <v>33</v>
      </c>
      <c r="K20" s="3">
        <v>31</v>
      </c>
      <c r="L20" s="3">
        <v>32</v>
      </c>
      <c r="M20" s="3">
        <v>30</v>
      </c>
      <c r="N20" s="3">
        <v>35</v>
      </c>
      <c r="O20" s="3">
        <v>32</v>
      </c>
      <c r="P20" s="3">
        <v>30</v>
      </c>
    </row>
    <row r="21" spans="2:16" x14ac:dyDescent="0.25">
      <c r="G21" s="3">
        <v>38</v>
      </c>
      <c r="H21" s="3">
        <v>27</v>
      </c>
      <c r="I21" s="3">
        <v>29</v>
      </c>
      <c r="J21" s="3">
        <v>28</v>
      </c>
      <c r="K21" s="3">
        <v>33</v>
      </c>
      <c r="L21" s="3">
        <v>36</v>
      </c>
      <c r="M21" s="3">
        <v>31</v>
      </c>
      <c r="N21" s="3">
        <v>31</v>
      </c>
      <c r="O21" s="3">
        <v>36</v>
      </c>
      <c r="P21" s="3">
        <v>31</v>
      </c>
    </row>
    <row r="22" spans="2:16" x14ac:dyDescent="0.25">
      <c r="G22" s="3">
        <v>30</v>
      </c>
      <c r="H22" s="3">
        <v>35</v>
      </c>
      <c r="I22" s="3">
        <v>31</v>
      </c>
      <c r="J22" s="3">
        <v>41</v>
      </c>
      <c r="K22" s="3">
        <v>38</v>
      </c>
      <c r="L22" s="3">
        <v>31</v>
      </c>
      <c r="M22" s="3">
        <v>39</v>
      </c>
      <c r="N22" s="3">
        <v>40</v>
      </c>
      <c r="O22" s="3">
        <v>31</v>
      </c>
      <c r="P22" s="3">
        <v>39</v>
      </c>
    </row>
    <row r="23" spans="2:16" x14ac:dyDescent="0.25">
      <c r="G23" s="3">
        <v>41</v>
      </c>
      <c r="H23" s="3">
        <v>31</v>
      </c>
      <c r="I23" s="3">
        <v>38</v>
      </c>
      <c r="J23" s="3">
        <v>35</v>
      </c>
      <c r="K23" s="3">
        <v>36</v>
      </c>
      <c r="L23" s="3">
        <v>40</v>
      </c>
      <c r="M23" s="3">
        <v>28</v>
      </c>
      <c r="N23" s="3">
        <v>36</v>
      </c>
      <c r="O23" s="3">
        <v>40</v>
      </c>
      <c r="P23" s="3">
        <v>28</v>
      </c>
    </row>
    <row r="26" spans="2:16" x14ac:dyDescent="0.25">
      <c r="B26" s="2" t="s">
        <v>1</v>
      </c>
    </row>
    <row r="28" spans="2:16" x14ac:dyDescent="0.25">
      <c r="B28" s="2" t="s">
        <v>2</v>
      </c>
      <c r="C28" s="1"/>
      <c r="D28" s="1"/>
      <c r="E28" s="1"/>
      <c r="F28" s="1"/>
      <c r="G28" s="1"/>
      <c r="H28" s="1"/>
      <c r="I28" s="1"/>
      <c r="J28" s="1"/>
      <c r="K28" s="1"/>
    </row>
    <row r="30" spans="2:16" x14ac:dyDescent="0.25">
      <c r="B30" s="4" t="s">
        <v>9</v>
      </c>
      <c r="C30" s="4" t="s">
        <v>10</v>
      </c>
    </row>
    <row r="31" spans="2:16" x14ac:dyDescent="0.25">
      <c r="B31" s="3">
        <v>27</v>
      </c>
      <c r="C31" s="3" cm="1">
        <f t="array" ref="C31:C50">FREQUENCY($G$14:$P$23,$B$31:$B$49)</f>
        <v>3</v>
      </c>
    </row>
    <row r="32" spans="2:16" x14ac:dyDescent="0.25">
      <c r="B32" s="3">
        <v>28</v>
      </c>
      <c r="C32" s="3">
        <v>5</v>
      </c>
    </row>
    <row r="33" spans="2:3" x14ac:dyDescent="0.25">
      <c r="B33" s="3">
        <v>29</v>
      </c>
      <c r="C33" s="3">
        <v>7</v>
      </c>
    </row>
    <row r="34" spans="2:3" x14ac:dyDescent="0.25">
      <c r="B34" s="3">
        <v>30</v>
      </c>
      <c r="C34" s="3">
        <v>6</v>
      </c>
    </row>
    <row r="35" spans="2:3" x14ac:dyDescent="0.25">
      <c r="B35" s="3">
        <v>31</v>
      </c>
      <c r="C35" s="3">
        <v>10</v>
      </c>
    </row>
    <row r="36" spans="2:3" x14ac:dyDescent="0.25">
      <c r="B36" s="3">
        <v>32</v>
      </c>
      <c r="C36" s="3">
        <v>5</v>
      </c>
    </row>
    <row r="37" spans="2:3" x14ac:dyDescent="0.25">
      <c r="B37" s="3">
        <v>33</v>
      </c>
      <c r="C37" s="3">
        <v>7</v>
      </c>
    </row>
    <row r="38" spans="2:3" x14ac:dyDescent="0.25">
      <c r="B38" s="3">
        <v>34</v>
      </c>
      <c r="C38" s="3">
        <v>3</v>
      </c>
    </row>
    <row r="39" spans="2:3" x14ac:dyDescent="0.25">
      <c r="B39" s="3">
        <v>35</v>
      </c>
      <c r="C39" s="3">
        <v>9</v>
      </c>
    </row>
    <row r="40" spans="2:3" x14ac:dyDescent="0.25">
      <c r="B40" s="3">
        <v>36</v>
      </c>
      <c r="C40" s="3">
        <v>7</v>
      </c>
    </row>
    <row r="41" spans="2:3" x14ac:dyDescent="0.25">
      <c r="B41" s="5">
        <v>37</v>
      </c>
      <c r="C41" s="3">
        <v>5</v>
      </c>
    </row>
    <row r="42" spans="2:3" x14ac:dyDescent="0.25">
      <c r="B42" s="5">
        <v>38</v>
      </c>
      <c r="C42" s="3">
        <v>6</v>
      </c>
    </row>
    <row r="43" spans="2:3" x14ac:dyDescent="0.25">
      <c r="B43" s="5">
        <v>39</v>
      </c>
      <c r="C43" s="3">
        <v>7</v>
      </c>
    </row>
    <row r="44" spans="2:3" x14ac:dyDescent="0.25">
      <c r="B44" s="5">
        <v>40</v>
      </c>
      <c r="C44" s="3">
        <v>6</v>
      </c>
    </row>
    <row r="45" spans="2:3" x14ac:dyDescent="0.25">
      <c r="B45" s="5">
        <v>41</v>
      </c>
      <c r="C45" s="3">
        <v>4</v>
      </c>
    </row>
    <row r="46" spans="2:3" x14ac:dyDescent="0.25">
      <c r="B46" s="5">
        <v>42</v>
      </c>
      <c r="C46" s="3">
        <v>2</v>
      </c>
    </row>
    <row r="47" spans="2:3" x14ac:dyDescent="0.25">
      <c r="B47" s="5">
        <v>43</v>
      </c>
      <c r="C47" s="3">
        <v>3</v>
      </c>
    </row>
    <row r="48" spans="2:3" x14ac:dyDescent="0.25">
      <c r="B48" s="5">
        <v>44</v>
      </c>
      <c r="C48" s="3">
        <v>3</v>
      </c>
    </row>
    <row r="49" spans="2:8" x14ac:dyDescent="0.25">
      <c r="B49" s="5">
        <v>45</v>
      </c>
      <c r="C49" s="3">
        <v>2</v>
      </c>
    </row>
    <row r="50" spans="2:8" x14ac:dyDescent="0.25">
      <c r="C50">
        <v>0</v>
      </c>
    </row>
    <row r="52" spans="2:8" x14ac:dyDescent="0.25">
      <c r="B52" s="2" t="s">
        <v>3</v>
      </c>
      <c r="C52" s="2"/>
      <c r="D52" s="2"/>
      <c r="E52" s="2"/>
      <c r="F52" s="2"/>
      <c r="G52" s="2"/>
      <c r="H52" s="2"/>
    </row>
    <row r="54" spans="2:8" x14ac:dyDescent="0.25">
      <c r="B54" s="2" t="s">
        <v>6</v>
      </c>
      <c r="C54">
        <f>MODE($G$14:$P$23)</f>
        <v>31</v>
      </c>
    </row>
    <row r="58" spans="2:8" x14ac:dyDescent="0.25">
      <c r="B58" s="2" t="s">
        <v>4</v>
      </c>
      <c r="C58" s="1"/>
      <c r="D58" s="1"/>
      <c r="E58" s="1"/>
      <c r="F58" s="1"/>
      <c r="G58" s="1"/>
    </row>
    <row r="60" spans="2:8" x14ac:dyDescent="0.25">
      <c r="B60" s="2" t="s">
        <v>7</v>
      </c>
      <c r="C60">
        <f>MEDIAN(G14:P23)</f>
        <v>35</v>
      </c>
    </row>
    <row r="63" spans="2:8" x14ac:dyDescent="0.25">
      <c r="B63" s="2" t="s">
        <v>5</v>
      </c>
      <c r="C63" s="2"/>
      <c r="D63" s="2"/>
      <c r="E63" s="2"/>
      <c r="F63" s="2"/>
      <c r="G63" s="2"/>
    </row>
    <row r="65" spans="2:3" x14ac:dyDescent="0.25">
      <c r="B65" s="2" t="s">
        <v>8</v>
      </c>
      <c r="C65">
        <f>45-27</f>
        <v>18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3ADA-3B44-4CD5-BFBC-D830440A26AD}">
  <dimension ref="B9:K49"/>
  <sheetViews>
    <sheetView topLeftCell="A4" workbookViewId="0">
      <selection activeCell="E23" sqref="E23"/>
    </sheetView>
  </sheetViews>
  <sheetFormatPr defaultRowHeight="15" x14ac:dyDescent="0.25"/>
  <cols>
    <col min="2" max="2" width="10.140625" customWidth="1"/>
    <col min="3" max="3" width="9.85546875" customWidth="1"/>
  </cols>
  <sheetData>
    <row r="9" spans="7:11" x14ac:dyDescent="0.25">
      <c r="G9" s="6" t="s">
        <v>11</v>
      </c>
      <c r="H9" s="6"/>
      <c r="I9" s="6"/>
    </row>
    <row r="10" spans="7:11" x14ac:dyDescent="0.25">
      <c r="G10" s="3">
        <v>56</v>
      </c>
      <c r="H10" s="3">
        <v>52</v>
      </c>
      <c r="I10" s="3">
        <v>52</v>
      </c>
      <c r="J10" s="3">
        <v>59</v>
      </c>
      <c r="K10" s="3">
        <v>58</v>
      </c>
    </row>
    <row r="11" spans="7:11" x14ac:dyDescent="0.25">
      <c r="G11" s="3">
        <v>40</v>
      </c>
      <c r="H11" s="3">
        <v>44</v>
      </c>
      <c r="I11" s="3">
        <v>63</v>
      </c>
      <c r="J11" s="3">
        <v>45</v>
      </c>
      <c r="K11" s="3">
        <v>62</v>
      </c>
    </row>
    <row r="12" spans="7:11" x14ac:dyDescent="0.25">
      <c r="G12" s="3">
        <v>28</v>
      </c>
      <c r="H12" s="3">
        <v>38</v>
      </c>
      <c r="I12" s="3">
        <v>41</v>
      </c>
      <c r="J12" s="3">
        <v>47</v>
      </c>
      <c r="K12" s="3">
        <v>49</v>
      </c>
    </row>
    <row r="13" spans="7:11" x14ac:dyDescent="0.25">
      <c r="G13" s="3">
        <v>73</v>
      </c>
      <c r="H13" s="3">
        <v>60</v>
      </c>
      <c r="I13" s="3">
        <v>48</v>
      </c>
      <c r="J13" s="3">
        <v>51</v>
      </c>
      <c r="K13" s="3">
        <v>59</v>
      </c>
    </row>
    <row r="14" spans="7:11" x14ac:dyDescent="0.25">
      <c r="G14" s="3">
        <v>52</v>
      </c>
      <c r="H14" s="3">
        <v>56</v>
      </c>
      <c r="I14" s="3">
        <v>55</v>
      </c>
      <c r="J14" s="3">
        <v>65</v>
      </c>
      <c r="K14" s="3">
        <v>45</v>
      </c>
    </row>
    <row r="15" spans="7:11" x14ac:dyDescent="0.25">
      <c r="G15" s="3">
        <v>61</v>
      </c>
      <c r="H15" s="3">
        <v>40</v>
      </c>
      <c r="I15" s="3">
        <v>42</v>
      </c>
      <c r="J15" s="3">
        <v>41</v>
      </c>
      <c r="K15" s="3">
        <v>47</v>
      </c>
    </row>
    <row r="16" spans="7:11" x14ac:dyDescent="0.25">
      <c r="G16" s="3">
        <v>35</v>
      </c>
      <c r="H16" s="3">
        <v>36</v>
      </c>
      <c r="I16" s="3">
        <v>39</v>
      </c>
      <c r="J16" s="3">
        <v>48</v>
      </c>
      <c r="K16" s="3">
        <v>51</v>
      </c>
    </row>
    <row r="17" spans="2:11" x14ac:dyDescent="0.25">
      <c r="G17" s="3">
        <v>40</v>
      </c>
      <c r="H17" s="3">
        <v>49</v>
      </c>
      <c r="I17" s="3">
        <v>58</v>
      </c>
      <c r="J17" s="3">
        <v>55</v>
      </c>
      <c r="K17" s="3">
        <v>65</v>
      </c>
    </row>
    <row r="18" spans="2:11" x14ac:dyDescent="0.25">
      <c r="G18" s="3">
        <v>47</v>
      </c>
      <c r="H18" s="3">
        <v>68</v>
      </c>
      <c r="I18" s="3">
        <v>62</v>
      </c>
      <c r="J18" s="3">
        <v>42</v>
      </c>
      <c r="K18" s="3">
        <v>43</v>
      </c>
    </row>
    <row r="19" spans="2:11" x14ac:dyDescent="0.25">
      <c r="G19" s="3">
        <v>65</v>
      </c>
      <c r="H19" s="3">
        <v>57</v>
      </c>
      <c r="I19" s="3">
        <v>49</v>
      </c>
      <c r="J19" s="3">
        <v>39</v>
      </c>
      <c r="K19" s="3">
        <v>58</v>
      </c>
    </row>
    <row r="22" spans="2:11" x14ac:dyDescent="0.25">
      <c r="B22" s="6" t="s">
        <v>1</v>
      </c>
    </row>
    <row r="24" spans="2:11" x14ac:dyDescent="0.25">
      <c r="B24" s="6" t="s">
        <v>12</v>
      </c>
      <c r="C24" s="6"/>
      <c r="D24" s="6"/>
      <c r="E24" s="6"/>
      <c r="F24" s="6"/>
      <c r="G24" s="6"/>
      <c r="H24" s="6"/>
      <c r="I24" s="6"/>
      <c r="J24" s="6"/>
    </row>
    <row r="25" spans="2:11" x14ac:dyDescent="0.25">
      <c r="B25" s="13" t="s">
        <v>29</v>
      </c>
      <c r="C25" s="14" t="s">
        <v>10</v>
      </c>
    </row>
    <row r="26" spans="2:11" x14ac:dyDescent="0.25">
      <c r="B26" s="3" t="s">
        <v>21</v>
      </c>
      <c r="C26" s="12">
        <v>1</v>
      </c>
    </row>
    <row r="27" spans="2:11" x14ac:dyDescent="0.25">
      <c r="B27" s="3" t="s">
        <v>22</v>
      </c>
      <c r="C27" s="12">
        <v>5</v>
      </c>
    </row>
    <row r="28" spans="2:11" x14ac:dyDescent="0.25">
      <c r="B28" s="3" t="s">
        <v>23</v>
      </c>
      <c r="C28" s="12">
        <v>19</v>
      </c>
    </row>
    <row r="29" spans="2:11" x14ac:dyDescent="0.25">
      <c r="B29" s="3" t="s">
        <v>24</v>
      </c>
      <c r="C29" s="12">
        <v>15</v>
      </c>
    </row>
    <row r="30" spans="2:11" x14ac:dyDescent="0.25">
      <c r="B30" s="3" t="s">
        <v>25</v>
      </c>
      <c r="C30" s="12">
        <v>9</v>
      </c>
    </row>
    <row r="31" spans="2:11" x14ac:dyDescent="0.25">
      <c r="B31" s="3" t="s">
        <v>28</v>
      </c>
      <c r="C31" s="12">
        <v>1</v>
      </c>
    </row>
    <row r="34" spans="2:10" x14ac:dyDescent="0.25">
      <c r="B34" s="6" t="s">
        <v>13</v>
      </c>
      <c r="C34" s="6"/>
      <c r="D34" s="6"/>
      <c r="E34" s="6"/>
      <c r="F34" s="6"/>
      <c r="G34" s="6"/>
      <c r="H34" s="6"/>
      <c r="I34" s="6"/>
      <c r="J34" s="6"/>
    </row>
    <row r="36" spans="2:10" x14ac:dyDescent="0.25">
      <c r="B36" s="6" t="s">
        <v>16</v>
      </c>
      <c r="C36">
        <f>MODE($G$10:$K$19)</f>
        <v>52</v>
      </c>
    </row>
    <row r="39" spans="2:10" x14ac:dyDescent="0.25">
      <c r="B39" s="6" t="s">
        <v>14</v>
      </c>
      <c r="C39" s="6"/>
      <c r="D39" s="6"/>
      <c r="E39" s="6"/>
      <c r="F39" s="6"/>
      <c r="G39" s="6"/>
      <c r="H39" s="6"/>
    </row>
    <row r="41" spans="2:10" x14ac:dyDescent="0.25">
      <c r="B41" s="6" t="s">
        <v>7</v>
      </c>
      <c r="C41">
        <f>MEDIAN($G$10:$K$19)</f>
        <v>50</v>
      </c>
    </row>
    <row r="43" spans="2:10" x14ac:dyDescent="0.25">
      <c r="B43" s="6" t="s">
        <v>15</v>
      </c>
      <c r="C43" s="6"/>
      <c r="D43" s="6"/>
      <c r="E43" s="6"/>
      <c r="F43" s="6"/>
      <c r="G43" s="6"/>
      <c r="H43" s="6"/>
      <c r="I43" s="6"/>
    </row>
    <row r="45" spans="2:10" x14ac:dyDescent="0.25">
      <c r="B45" s="6" t="s">
        <v>17</v>
      </c>
      <c r="C45">
        <f>_xlfn.QUARTILE.INC($G$10:$K$19,1)</f>
        <v>42.25</v>
      </c>
    </row>
    <row r="46" spans="2:10" x14ac:dyDescent="0.25">
      <c r="B46" s="6" t="s">
        <v>18</v>
      </c>
      <c r="C46">
        <f>_xlfn.QUARTILE.INC($G$10:$K$19,2)</f>
        <v>50</v>
      </c>
    </row>
    <row r="47" spans="2:10" x14ac:dyDescent="0.25">
      <c r="B47" s="6" t="s">
        <v>19</v>
      </c>
      <c r="C47">
        <f>_xlfn.QUARTILE.INC($G$10:$K$19,3)</f>
        <v>58</v>
      </c>
    </row>
    <row r="49" spans="2:3" x14ac:dyDescent="0.25">
      <c r="B49" s="7" t="s">
        <v>20</v>
      </c>
      <c r="C49">
        <f>C47-C45</f>
        <v>15.75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2506-6031-46A9-8D99-825BA9A6889E}">
  <dimension ref="B15:K51"/>
  <sheetViews>
    <sheetView workbookViewId="0">
      <selection activeCell="M1" sqref="M1"/>
    </sheetView>
  </sheetViews>
  <sheetFormatPr defaultRowHeight="15" x14ac:dyDescent="0.25"/>
  <cols>
    <col min="2" max="3" width="10.7109375" customWidth="1"/>
    <col min="4" max="4" width="12.85546875" customWidth="1"/>
    <col min="5" max="6" width="10.7109375" customWidth="1"/>
    <col min="7" max="7" width="12.28515625" customWidth="1"/>
    <col min="8" max="8" width="10.7109375" customWidth="1"/>
  </cols>
  <sheetData>
    <row r="15" spans="5:11" x14ac:dyDescent="0.25">
      <c r="E15" s="15" t="s">
        <v>33</v>
      </c>
      <c r="F15" s="15" t="s">
        <v>34</v>
      </c>
      <c r="G15" s="15" t="s">
        <v>35</v>
      </c>
      <c r="H15" s="15" t="s">
        <v>36</v>
      </c>
      <c r="I15" s="15" t="s">
        <v>37</v>
      </c>
      <c r="J15" s="15" t="s">
        <v>38</v>
      </c>
      <c r="K15" s="15" t="s">
        <v>39</v>
      </c>
    </row>
    <row r="16" spans="5:11" x14ac:dyDescent="0.25">
      <c r="E16" s="3">
        <v>30</v>
      </c>
      <c r="F16" s="3">
        <v>40</v>
      </c>
      <c r="G16" s="3">
        <v>20</v>
      </c>
      <c r="H16" s="3">
        <v>10</v>
      </c>
      <c r="I16" s="3">
        <v>45</v>
      </c>
      <c r="J16" s="3">
        <v>25</v>
      </c>
      <c r="K16" s="3">
        <v>30</v>
      </c>
    </row>
    <row r="17" spans="2:9" x14ac:dyDescent="0.25">
      <c r="B17" s="16" t="s">
        <v>1</v>
      </c>
    </row>
    <row r="19" spans="2:9" x14ac:dyDescent="0.25">
      <c r="B19" s="16" t="s">
        <v>30</v>
      </c>
      <c r="C19" s="16"/>
      <c r="D19" s="16"/>
      <c r="E19" s="16"/>
      <c r="F19" s="16"/>
      <c r="G19" s="16"/>
      <c r="H19" s="16"/>
      <c r="I19" s="16"/>
    </row>
    <row r="38" spans="2:10" x14ac:dyDescent="0.25">
      <c r="B38" s="16" t="s">
        <v>31</v>
      </c>
      <c r="C38" s="16"/>
      <c r="D38" s="16"/>
      <c r="E38" s="16"/>
      <c r="F38" s="16"/>
      <c r="G38" s="16"/>
      <c r="H38" s="16"/>
    </row>
    <row r="40" spans="2:10" x14ac:dyDescent="0.25">
      <c r="B40" s="16" t="s">
        <v>40</v>
      </c>
      <c r="C40" s="16"/>
    </row>
    <row r="43" spans="2:10" x14ac:dyDescent="0.25">
      <c r="B43" s="16" t="s">
        <v>32</v>
      </c>
      <c r="C43" s="16"/>
      <c r="D43" s="16"/>
      <c r="E43" s="16"/>
      <c r="F43" s="16"/>
      <c r="G43" s="16"/>
      <c r="H43" s="16"/>
    </row>
    <row r="45" spans="2:10" ht="15.75" thickBot="1" x14ac:dyDescent="0.3">
      <c r="J45" t="s">
        <v>41</v>
      </c>
    </row>
    <row r="46" spans="2:10" x14ac:dyDescent="0.25">
      <c r="B46" s="11" t="s">
        <v>26</v>
      </c>
      <c r="C46" s="11" t="s">
        <v>10</v>
      </c>
      <c r="J46">
        <v>20</v>
      </c>
    </row>
    <row r="47" spans="2:10" x14ac:dyDescent="0.25">
      <c r="B47" s="8">
        <v>20</v>
      </c>
      <c r="C47" s="9">
        <v>2</v>
      </c>
      <c r="J47">
        <v>30</v>
      </c>
    </row>
    <row r="48" spans="2:10" x14ac:dyDescent="0.25">
      <c r="B48" s="8">
        <v>30</v>
      </c>
      <c r="C48" s="9">
        <v>3</v>
      </c>
      <c r="J48">
        <v>40</v>
      </c>
    </row>
    <row r="49" spans="2:10" x14ac:dyDescent="0.25">
      <c r="B49" s="8">
        <v>40</v>
      </c>
      <c r="C49" s="9">
        <v>1</v>
      </c>
      <c r="J49">
        <v>50</v>
      </c>
    </row>
    <row r="50" spans="2:10" x14ac:dyDescent="0.25">
      <c r="B50" s="8">
        <v>50</v>
      </c>
      <c r="C50" s="9">
        <v>1</v>
      </c>
    </row>
    <row r="51" spans="2:10" ht="15.75" thickBot="1" x14ac:dyDescent="0.3">
      <c r="B51" s="10" t="s">
        <v>27</v>
      </c>
      <c r="C51" s="10">
        <v>0</v>
      </c>
    </row>
  </sheetData>
  <sortState xmlns:xlrd2="http://schemas.microsoft.com/office/spreadsheetml/2017/richdata2" ref="B47:B50">
    <sortCondition ref="B47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BA99E-010F-4EFE-9EBD-F39582D147F6}">
  <dimension ref="B14:N52"/>
  <sheetViews>
    <sheetView topLeftCell="A4" workbookViewId="0">
      <selection activeCell="O6" sqref="O6"/>
    </sheetView>
  </sheetViews>
  <sheetFormatPr defaultRowHeight="15" x14ac:dyDescent="0.25"/>
  <cols>
    <col min="2" max="4" width="11" customWidth="1"/>
    <col min="14" max="14" width="10.140625" bestFit="1" customWidth="1"/>
  </cols>
  <sheetData>
    <row r="14" spans="2:14" x14ac:dyDescent="0.25">
      <c r="B14" s="17" t="s">
        <v>42</v>
      </c>
      <c r="C14" s="17"/>
      <c r="D14" s="17"/>
      <c r="E14" s="17"/>
      <c r="F14" s="17"/>
      <c r="G14" s="17"/>
      <c r="H14" s="17"/>
      <c r="I14" s="17"/>
      <c r="J14" s="17"/>
      <c r="K14" s="17"/>
      <c r="M14" t="s">
        <v>46</v>
      </c>
      <c r="N14" t="s">
        <v>47</v>
      </c>
    </row>
    <row r="15" spans="2:14" x14ac:dyDescent="0.25">
      <c r="B15" s="18">
        <v>4</v>
      </c>
      <c r="C15" s="18">
        <v>5</v>
      </c>
      <c r="D15" s="18">
        <v>3</v>
      </c>
      <c r="E15" s="18">
        <v>4</v>
      </c>
      <c r="F15" s="18">
        <v>4</v>
      </c>
      <c r="G15" s="18">
        <v>3</v>
      </c>
      <c r="H15" s="18">
        <v>2</v>
      </c>
      <c r="I15" s="18">
        <v>5</v>
      </c>
      <c r="J15" s="18">
        <v>4</v>
      </c>
      <c r="K15" s="18">
        <v>3</v>
      </c>
      <c r="M15" s="19">
        <v>1</v>
      </c>
      <c r="N15" cm="1">
        <f t="array" ref="N15:N20">FREQUENCY($B$15:$K$24,$M$15:$M$19)</f>
        <v>0</v>
      </c>
    </row>
    <row r="16" spans="2:14" x14ac:dyDescent="0.25">
      <c r="B16" s="18">
        <v>5</v>
      </c>
      <c r="C16" s="18">
        <v>4</v>
      </c>
      <c r="D16" s="18">
        <v>2</v>
      </c>
      <c r="E16" s="18">
        <v>3</v>
      </c>
      <c r="F16" s="18">
        <v>4</v>
      </c>
      <c r="G16" s="18">
        <v>5</v>
      </c>
      <c r="H16" s="18">
        <v>3</v>
      </c>
      <c r="I16" s="18">
        <v>4</v>
      </c>
      <c r="J16" s="18">
        <v>5</v>
      </c>
      <c r="K16" s="18">
        <v>3</v>
      </c>
      <c r="M16" s="19">
        <v>2</v>
      </c>
      <c r="N16">
        <v>8</v>
      </c>
    </row>
    <row r="17" spans="2:14" x14ac:dyDescent="0.25">
      <c r="B17" s="18">
        <v>4</v>
      </c>
      <c r="C17" s="18">
        <v>3</v>
      </c>
      <c r="D17" s="18">
        <v>2</v>
      </c>
      <c r="E17" s="18">
        <v>4</v>
      </c>
      <c r="F17" s="18">
        <v>5</v>
      </c>
      <c r="G17" s="18">
        <v>3</v>
      </c>
      <c r="H17" s="18">
        <v>4</v>
      </c>
      <c r="I17" s="18">
        <v>5</v>
      </c>
      <c r="J17" s="18">
        <v>4</v>
      </c>
      <c r="K17" s="18">
        <v>3</v>
      </c>
      <c r="M17" s="19">
        <v>3</v>
      </c>
      <c r="N17">
        <v>30</v>
      </c>
    </row>
    <row r="18" spans="2:14" x14ac:dyDescent="0.25">
      <c r="B18" s="18">
        <v>3</v>
      </c>
      <c r="C18" s="18">
        <v>4</v>
      </c>
      <c r="D18" s="18">
        <v>5</v>
      </c>
      <c r="E18" s="18">
        <v>2</v>
      </c>
      <c r="F18" s="18">
        <v>3</v>
      </c>
      <c r="G18" s="18">
        <v>4</v>
      </c>
      <c r="H18" s="18">
        <v>4</v>
      </c>
      <c r="I18" s="18">
        <v>3</v>
      </c>
      <c r="J18" s="18">
        <v>5</v>
      </c>
      <c r="K18" s="18">
        <v>4</v>
      </c>
      <c r="M18" s="20">
        <v>4</v>
      </c>
      <c r="N18">
        <v>39</v>
      </c>
    </row>
    <row r="19" spans="2:14" x14ac:dyDescent="0.25">
      <c r="B19" s="18">
        <v>3</v>
      </c>
      <c r="C19" s="18">
        <v>4</v>
      </c>
      <c r="D19" s="18">
        <v>5</v>
      </c>
      <c r="E19" s="18">
        <v>4</v>
      </c>
      <c r="F19" s="18">
        <v>2</v>
      </c>
      <c r="G19" s="18">
        <v>3</v>
      </c>
      <c r="H19" s="18">
        <v>4</v>
      </c>
      <c r="I19" s="18">
        <v>5</v>
      </c>
      <c r="J19" s="18">
        <v>3</v>
      </c>
      <c r="K19" s="18">
        <v>4</v>
      </c>
      <c r="M19" s="20">
        <v>5</v>
      </c>
      <c r="N19">
        <v>23</v>
      </c>
    </row>
    <row r="20" spans="2:14" x14ac:dyDescent="0.25">
      <c r="B20" s="18">
        <v>5</v>
      </c>
      <c r="C20" s="18">
        <v>4</v>
      </c>
      <c r="D20" s="18">
        <v>3</v>
      </c>
      <c r="E20" s="18">
        <v>4</v>
      </c>
      <c r="F20" s="18">
        <v>5</v>
      </c>
      <c r="G20" s="18">
        <v>3</v>
      </c>
      <c r="H20" s="18">
        <v>4</v>
      </c>
      <c r="I20" s="18">
        <v>5</v>
      </c>
      <c r="J20" s="18">
        <v>4</v>
      </c>
      <c r="K20" s="18">
        <v>3</v>
      </c>
      <c r="N20">
        <v>0</v>
      </c>
    </row>
    <row r="21" spans="2:14" x14ac:dyDescent="0.25">
      <c r="B21" s="18">
        <v>3</v>
      </c>
      <c r="C21" s="18">
        <v>4</v>
      </c>
      <c r="D21" s="18">
        <v>5</v>
      </c>
      <c r="E21" s="18">
        <v>2</v>
      </c>
      <c r="F21" s="18">
        <v>3</v>
      </c>
      <c r="G21" s="18">
        <v>4</v>
      </c>
      <c r="H21" s="18">
        <v>4</v>
      </c>
      <c r="I21" s="18">
        <v>3</v>
      </c>
      <c r="J21" s="18">
        <v>5</v>
      </c>
      <c r="K21" s="18">
        <v>4</v>
      </c>
    </row>
    <row r="22" spans="2:14" x14ac:dyDescent="0.25">
      <c r="B22" s="18">
        <v>3</v>
      </c>
      <c r="C22" s="18">
        <v>4</v>
      </c>
      <c r="D22" s="18">
        <v>5</v>
      </c>
      <c r="E22" s="18">
        <v>4</v>
      </c>
      <c r="F22" s="18">
        <v>2</v>
      </c>
      <c r="G22" s="18">
        <v>3</v>
      </c>
      <c r="H22" s="18">
        <v>4</v>
      </c>
      <c r="I22" s="18">
        <v>5</v>
      </c>
      <c r="J22" s="18">
        <v>3</v>
      </c>
      <c r="K22" s="18">
        <v>4</v>
      </c>
    </row>
    <row r="23" spans="2:14" x14ac:dyDescent="0.25">
      <c r="B23" s="18">
        <v>5</v>
      </c>
      <c r="C23" s="18">
        <v>4</v>
      </c>
      <c r="D23" s="18">
        <v>3</v>
      </c>
      <c r="E23" s="18">
        <v>4</v>
      </c>
      <c r="F23" s="18">
        <v>5</v>
      </c>
      <c r="G23" s="18">
        <v>3</v>
      </c>
      <c r="H23" s="18">
        <v>4</v>
      </c>
      <c r="I23" s="18">
        <v>5</v>
      </c>
      <c r="J23" s="18">
        <v>4</v>
      </c>
      <c r="K23" s="18">
        <v>3</v>
      </c>
    </row>
    <row r="24" spans="2:14" x14ac:dyDescent="0.25">
      <c r="B24" s="18">
        <v>3</v>
      </c>
      <c r="C24" s="18">
        <v>4</v>
      </c>
      <c r="D24" s="18">
        <v>5</v>
      </c>
      <c r="E24" s="18">
        <v>2</v>
      </c>
      <c r="F24" s="18">
        <v>3</v>
      </c>
      <c r="G24" s="18">
        <v>4</v>
      </c>
      <c r="H24" s="18">
        <v>4</v>
      </c>
      <c r="I24" s="18">
        <v>3</v>
      </c>
      <c r="J24" s="18">
        <v>5</v>
      </c>
      <c r="K24" s="18">
        <v>4</v>
      </c>
    </row>
    <row r="27" spans="2:14" x14ac:dyDescent="0.25">
      <c r="B27" s="17" t="s">
        <v>1</v>
      </c>
    </row>
    <row r="28" spans="2:14" x14ac:dyDescent="0.25">
      <c r="B28" s="17" t="s">
        <v>43</v>
      </c>
      <c r="C28" s="17"/>
      <c r="D28" s="17"/>
      <c r="E28" s="17"/>
      <c r="F28" s="17"/>
      <c r="G28" s="17"/>
      <c r="H28" s="17"/>
      <c r="I28" s="17"/>
    </row>
    <row r="29" spans="2:14" ht="15.75" thickBot="1" x14ac:dyDescent="0.3"/>
    <row r="30" spans="2:14" x14ac:dyDescent="0.25">
      <c r="B30" s="11" t="s">
        <v>26</v>
      </c>
      <c r="C30" s="11" t="s">
        <v>10</v>
      </c>
    </row>
    <row r="31" spans="2:14" x14ac:dyDescent="0.25">
      <c r="B31" s="8">
        <v>1</v>
      </c>
      <c r="C31" s="9">
        <v>0</v>
      </c>
    </row>
    <row r="32" spans="2:14" x14ac:dyDescent="0.25">
      <c r="B32" s="8">
        <v>2</v>
      </c>
      <c r="C32" s="9">
        <v>8</v>
      </c>
    </row>
    <row r="33" spans="2:7" x14ac:dyDescent="0.25">
      <c r="B33" s="8">
        <v>3</v>
      </c>
      <c r="C33" s="9">
        <v>30</v>
      </c>
    </row>
    <row r="34" spans="2:7" x14ac:dyDescent="0.25">
      <c r="B34" s="8">
        <v>4</v>
      </c>
      <c r="C34" s="9">
        <v>39</v>
      </c>
    </row>
    <row r="35" spans="2:7" x14ac:dyDescent="0.25">
      <c r="B35" s="8">
        <v>5</v>
      </c>
      <c r="C35" s="9">
        <v>23</v>
      </c>
    </row>
    <row r="36" spans="2:7" ht="15.75" thickBot="1" x14ac:dyDescent="0.3">
      <c r="B36" s="10" t="s">
        <v>27</v>
      </c>
      <c r="C36" s="10">
        <v>0</v>
      </c>
    </row>
    <row r="44" spans="2:7" x14ac:dyDescent="0.25">
      <c r="B44" s="17" t="s">
        <v>44</v>
      </c>
      <c r="C44" s="17"/>
      <c r="D44" s="17"/>
      <c r="E44" s="17"/>
      <c r="F44" s="17"/>
      <c r="G44" s="17"/>
    </row>
    <row r="46" spans="2:7" x14ac:dyDescent="0.25">
      <c r="B46" t="s">
        <v>48</v>
      </c>
      <c r="C46">
        <f>MODE($B$15:$K$24)</f>
        <v>4</v>
      </c>
    </row>
    <row r="52" spans="2:9" x14ac:dyDescent="0.25">
      <c r="B52" s="17" t="s">
        <v>45</v>
      </c>
      <c r="C52" s="17"/>
      <c r="D52" s="17"/>
      <c r="E52" s="17"/>
      <c r="F52" s="17"/>
      <c r="G52" s="17"/>
      <c r="H52" s="17"/>
      <c r="I52" s="17"/>
    </row>
  </sheetData>
  <sortState xmlns:xlrd2="http://schemas.microsoft.com/office/spreadsheetml/2017/richdata2" ref="B31:B35">
    <sortCondition ref="B31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218E-10A6-4B13-8E9B-C8B24C3AF6CE}">
  <dimension ref="B10:M38"/>
  <sheetViews>
    <sheetView workbookViewId="0">
      <selection activeCell="R23" sqref="R23"/>
    </sheetView>
  </sheetViews>
  <sheetFormatPr defaultRowHeight="15" x14ac:dyDescent="0.25"/>
  <cols>
    <col min="2" max="2" width="5.7109375" bestFit="1" customWidth="1"/>
    <col min="3" max="3" width="10.5703125" bestFit="1" customWidth="1"/>
    <col min="4" max="4" width="13.5703125" bestFit="1" customWidth="1"/>
    <col min="5" max="5" width="5.7109375" bestFit="1" customWidth="1"/>
    <col min="6" max="6" width="10.5703125" bestFit="1" customWidth="1"/>
    <col min="7" max="7" width="13.5703125" bestFit="1" customWidth="1"/>
  </cols>
  <sheetData>
    <row r="10" spans="2:13" x14ac:dyDescent="0.25">
      <c r="B10" s="22" t="s">
        <v>49</v>
      </c>
      <c r="C10" s="22" t="s">
        <v>49</v>
      </c>
      <c r="D10" s="22" t="s">
        <v>49</v>
      </c>
      <c r="E10" s="22" t="s">
        <v>49</v>
      </c>
      <c r="F10" s="22" t="s">
        <v>49</v>
      </c>
      <c r="G10" s="22" t="s">
        <v>49</v>
      </c>
      <c r="H10" s="22" t="s">
        <v>49</v>
      </c>
      <c r="I10" s="22" t="s">
        <v>49</v>
      </c>
      <c r="J10" s="22" t="s">
        <v>49</v>
      </c>
      <c r="K10" s="22" t="s">
        <v>49</v>
      </c>
      <c r="M10" s="22" t="s">
        <v>56</v>
      </c>
    </row>
    <row r="11" spans="2:13" x14ac:dyDescent="0.25">
      <c r="B11" s="3">
        <v>35</v>
      </c>
      <c r="C11" s="3">
        <v>28</v>
      </c>
      <c r="D11" s="3">
        <v>32</v>
      </c>
      <c r="E11" s="3">
        <v>45</v>
      </c>
      <c r="F11" s="3">
        <v>38</v>
      </c>
      <c r="G11" s="3">
        <v>29</v>
      </c>
      <c r="H11" s="3">
        <v>42</v>
      </c>
      <c r="I11" s="3">
        <v>30</v>
      </c>
      <c r="J11" s="3">
        <v>36</v>
      </c>
      <c r="K11" s="3">
        <v>41</v>
      </c>
      <c r="M11">
        <v>30</v>
      </c>
    </row>
    <row r="12" spans="2:13" x14ac:dyDescent="0.25">
      <c r="B12" s="3">
        <v>47</v>
      </c>
      <c r="C12" s="3">
        <v>31</v>
      </c>
      <c r="D12" s="3">
        <v>39</v>
      </c>
      <c r="E12" s="3">
        <v>43</v>
      </c>
      <c r="F12" s="3">
        <v>37</v>
      </c>
      <c r="G12" s="3">
        <v>30</v>
      </c>
      <c r="H12" s="3">
        <v>34</v>
      </c>
      <c r="I12" s="3">
        <v>39</v>
      </c>
      <c r="J12" s="3">
        <v>28</v>
      </c>
      <c r="K12" s="3">
        <v>33</v>
      </c>
      <c r="M12">
        <v>40</v>
      </c>
    </row>
    <row r="13" spans="2:13" x14ac:dyDescent="0.25">
      <c r="B13" s="3">
        <v>36</v>
      </c>
      <c r="C13" s="3">
        <v>40</v>
      </c>
      <c r="D13" s="3">
        <v>42</v>
      </c>
      <c r="E13" s="3">
        <v>29</v>
      </c>
      <c r="F13" s="3">
        <v>31</v>
      </c>
      <c r="G13" s="3">
        <v>45</v>
      </c>
      <c r="H13" s="3">
        <v>38</v>
      </c>
      <c r="I13" s="3">
        <v>33</v>
      </c>
      <c r="J13" s="3">
        <v>41</v>
      </c>
      <c r="K13" s="3">
        <v>35</v>
      </c>
      <c r="M13">
        <v>50</v>
      </c>
    </row>
    <row r="14" spans="2:13" x14ac:dyDescent="0.25">
      <c r="B14" s="3">
        <v>34</v>
      </c>
      <c r="C14" s="3">
        <v>46</v>
      </c>
      <c r="D14" s="3">
        <v>30</v>
      </c>
      <c r="E14" s="3">
        <v>39</v>
      </c>
      <c r="F14" s="3">
        <v>43</v>
      </c>
      <c r="G14" s="3">
        <v>28</v>
      </c>
      <c r="H14" s="3">
        <v>32</v>
      </c>
      <c r="I14" s="3">
        <v>36</v>
      </c>
      <c r="J14" s="3">
        <v>29</v>
      </c>
      <c r="K14" s="3">
        <v>37</v>
      </c>
    </row>
    <row r="15" spans="2:13" x14ac:dyDescent="0.25">
      <c r="B15" s="3">
        <v>31</v>
      </c>
      <c r="C15" s="3">
        <v>37</v>
      </c>
      <c r="D15" s="3">
        <v>40</v>
      </c>
      <c r="E15" s="3">
        <v>42</v>
      </c>
      <c r="F15" s="3">
        <v>33</v>
      </c>
      <c r="G15" s="3">
        <v>39</v>
      </c>
      <c r="H15" s="3">
        <v>28</v>
      </c>
      <c r="I15" s="3">
        <v>35</v>
      </c>
      <c r="J15" s="3">
        <v>38</v>
      </c>
      <c r="K15" s="3">
        <v>43</v>
      </c>
    </row>
    <row r="17" spans="2:10" x14ac:dyDescent="0.25">
      <c r="B17" s="22" t="s">
        <v>1</v>
      </c>
      <c r="C17" s="22"/>
    </row>
    <row r="19" spans="2:10" x14ac:dyDescent="0.25">
      <c r="B19" s="22" t="s">
        <v>50</v>
      </c>
      <c r="C19" s="22"/>
      <c r="D19" s="22"/>
      <c r="E19" s="22"/>
      <c r="F19" s="22"/>
      <c r="G19" s="22"/>
      <c r="H19" s="22"/>
      <c r="I19" s="22"/>
      <c r="J19" s="22"/>
    </row>
    <row r="20" spans="2:10" x14ac:dyDescent="0.25">
      <c r="B20" s="22" t="s">
        <v>51</v>
      </c>
      <c r="C20" s="22"/>
      <c r="D20" s="22"/>
      <c r="E20" s="22"/>
      <c r="F20" s="22"/>
      <c r="G20" s="22"/>
      <c r="H20" s="22"/>
      <c r="I20" s="22"/>
      <c r="J20" s="22"/>
    </row>
    <row r="22" spans="2:10" ht="15.75" thickBot="1" x14ac:dyDescent="0.3"/>
    <row r="23" spans="2:10" x14ac:dyDescent="0.25">
      <c r="B23" s="11" t="s">
        <v>26</v>
      </c>
      <c r="C23" s="11" t="s">
        <v>10</v>
      </c>
      <c r="D23" s="11" t="s">
        <v>57</v>
      </c>
      <c r="E23" s="11" t="s">
        <v>26</v>
      </c>
      <c r="F23" s="11" t="s">
        <v>10</v>
      </c>
      <c r="G23" s="11" t="s">
        <v>57</v>
      </c>
    </row>
    <row r="24" spans="2:10" x14ac:dyDescent="0.25">
      <c r="B24" s="8">
        <v>30</v>
      </c>
      <c r="C24" s="9">
        <v>10</v>
      </c>
      <c r="D24" s="23">
        <v>0.2</v>
      </c>
      <c r="E24" s="8">
        <v>40</v>
      </c>
      <c r="F24" s="9">
        <v>28</v>
      </c>
      <c r="G24" s="23">
        <v>0.56000000000000005</v>
      </c>
    </row>
    <row r="25" spans="2:10" x14ac:dyDescent="0.25">
      <c r="B25" s="8">
        <v>40</v>
      </c>
      <c r="C25" s="9">
        <v>28</v>
      </c>
      <c r="D25" s="23">
        <v>0.76</v>
      </c>
      <c r="E25" s="8">
        <v>50</v>
      </c>
      <c r="F25" s="9">
        <v>12</v>
      </c>
      <c r="G25" s="23">
        <v>0.8</v>
      </c>
    </row>
    <row r="26" spans="2:10" x14ac:dyDescent="0.25">
      <c r="B26" s="8">
        <v>50</v>
      </c>
      <c r="C26" s="9">
        <v>12</v>
      </c>
      <c r="D26" s="23">
        <v>1</v>
      </c>
      <c r="E26" s="8">
        <v>30</v>
      </c>
      <c r="F26" s="9">
        <v>10</v>
      </c>
      <c r="G26" s="23">
        <v>1</v>
      </c>
    </row>
    <row r="27" spans="2:10" ht="15.75" thickBot="1" x14ac:dyDescent="0.3">
      <c r="B27" s="10" t="s">
        <v>27</v>
      </c>
      <c r="C27" s="10">
        <v>0</v>
      </c>
      <c r="D27" s="24">
        <v>1</v>
      </c>
      <c r="E27" s="25" t="s">
        <v>27</v>
      </c>
      <c r="F27" s="10">
        <v>0</v>
      </c>
      <c r="G27" s="24">
        <v>1</v>
      </c>
    </row>
    <row r="31" spans="2:10" x14ac:dyDescent="0.25">
      <c r="B31" s="22" t="s">
        <v>52</v>
      </c>
      <c r="C31" s="22"/>
      <c r="D31" s="22"/>
      <c r="E31" s="22"/>
      <c r="F31" s="22"/>
      <c r="G31" s="22"/>
      <c r="H31" s="22"/>
      <c r="I31" s="22"/>
    </row>
    <row r="33" spans="2:9" x14ac:dyDescent="0.25">
      <c r="B33" s="22" t="s">
        <v>55</v>
      </c>
      <c r="C33">
        <f>AVERAGE($B$11:$K$15)</f>
        <v>36.14</v>
      </c>
    </row>
    <row r="37" spans="2:9" x14ac:dyDescent="0.25">
      <c r="B37" s="22" t="s">
        <v>53</v>
      </c>
      <c r="C37" s="21"/>
      <c r="D37" s="21"/>
      <c r="E37" s="21"/>
      <c r="F37" s="21"/>
      <c r="G37" s="21"/>
      <c r="H37" s="21"/>
      <c r="I37" s="21"/>
    </row>
    <row r="38" spans="2:9" x14ac:dyDescent="0.25">
      <c r="B38" s="22" t="s">
        <v>51</v>
      </c>
    </row>
  </sheetData>
  <sortState xmlns:xlrd2="http://schemas.microsoft.com/office/spreadsheetml/2017/richdata2" ref="E24:F27">
    <sortCondition descending="1" ref="F24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90F38-0625-4B2C-837B-D2726F5F5530}">
  <dimension ref="B12:M51"/>
  <sheetViews>
    <sheetView workbookViewId="0">
      <selection activeCell="N57" sqref="N57"/>
    </sheetView>
  </sheetViews>
  <sheetFormatPr defaultRowHeight="15" x14ac:dyDescent="0.25"/>
  <cols>
    <col min="2" max="2" width="7.7109375" bestFit="1" customWidth="1"/>
    <col min="3" max="3" width="10.5703125" bestFit="1" customWidth="1"/>
    <col min="4" max="4" width="13.5703125" bestFit="1" customWidth="1"/>
    <col min="5" max="5" width="5.7109375" bestFit="1" customWidth="1"/>
    <col min="6" max="6" width="10.5703125" bestFit="1" customWidth="1"/>
    <col min="7" max="7" width="13.5703125" bestFit="1" customWidth="1"/>
    <col min="10" max="10" width="9.140625" customWidth="1"/>
  </cols>
  <sheetData>
    <row r="12" spans="2:13" x14ac:dyDescent="0.25">
      <c r="B12" s="26" t="s">
        <v>58</v>
      </c>
      <c r="C12" s="26"/>
    </row>
    <row r="13" spans="2:13" x14ac:dyDescent="0.25">
      <c r="B13" s="3">
        <v>125</v>
      </c>
      <c r="C13" s="3">
        <v>148</v>
      </c>
      <c r="D13" s="3">
        <v>137</v>
      </c>
      <c r="E13" s="3">
        <v>120</v>
      </c>
      <c r="F13" s="3">
        <v>135</v>
      </c>
      <c r="G13" s="3">
        <v>132</v>
      </c>
      <c r="H13" s="3">
        <v>145</v>
      </c>
      <c r="I13" s="3">
        <v>122</v>
      </c>
      <c r="J13" s="3">
        <v>130</v>
      </c>
      <c r="K13" s="3">
        <v>141</v>
      </c>
    </row>
    <row r="14" spans="2:13" x14ac:dyDescent="0.25">
      <c r="B14" s="3">
        <v>118</v>
      </c>
      <c r="C14" s="3">
        <v>125</v>
      </c>
      <c r="D14" s="3">
        <v>132</v>
      </c>
      <c r="E14" s="3">
        <v>136</v>
      </c>
      <c r="F14" s="3">
        <v>128</v>
      </c>
      <c r="G14" s="3">
        <v>123</v>
      </c>
      <c r="H14" s="3">
        <v>132</v>
      </c>
      <c r="I14" s="3">
        <v>138</v>
      </c>
      <c r="J14" s="3">
        <v>126</v>
      </c>
      <c r="K14" s="3">
        <v>129</v>
      </c>
      <c r="M14" s="27" t="s">
        <v>56</v>
      </c>
    </row>
    <row r="15" spans="2:13" x14ac:dyDescent="0.25">
      <c r="B15" s="3">
        <v>136</v>
      </c>
      <c r="C15" s="3">
        <v>127</v>
      </c>
      <c r="D15" s="3">
        <v>130</v>
      </c>
      <c r="E15" s="3">
        <v>122</v>
      </c>
      <c r="F15" s="3">
        <v>125</v>
      </c>
      <c r="G15" s="3">
        <v>133</v>
      </c>
      <c r="H15" s="3">
        <v>140</v>
      </c>
      <c r="I15" s="3">
        <v>126</v>
      </c>
      <c r="J15" s="3">
        <v>133</v>
      </c>
      <c r="K15" s="3">
        <v>135</v>
      </c>
      <c r="M15" s="3">
        <v>120</v>
      </c>
    </row>
    <row r="16" spans="2:13" x14ac:dyDescent="0.25">
      <c r="B16" s="3">
        <v>130</v>
      </c>
      <c r="C16" s="3">
        <v>134</v>
      </c>
      <c r="D16" s="3">
        <v>141</v>
      </c>
      <c r="E16" s="3">
        <v>119</v>
      </c>
      <c r="F16" s="3">
        <v>125</v>
      </c>
      <c r="G16" s="3">
        <v>131</v>
      </c>
      <c r="H16" s="3">
        <v>136</v>
      </c>
      <c r="I16" s="3">
        <v>128</v>
      </c>
      <c r="J16" s="3">
        <v>124</v>
      </c>
      <c r="K16" s="3">
        <v>132</v>
      </c>
      <c r="M16" s="3">
        <v>130</v>
      </c>
    </row>
    <row r="17" spans="2:13" x14ac:dyDescent="0.25">
      <c r="B17" s="3">
        <v>136</v>
      </c>
      <c r="C17" s="3">
        <v>127</v>
      </c>
      <c r="D17" s="3">
        <v>130</v>
      </c>
      <c r="E17" s="3">
        <v>122</v>
      </c>
      <c r="F17" s="3">
        <v>125</v>
      </c>
      <c r="G17" s="3">
        <v>133</v>
      </c>
      <c r="H17" s="3">
        <v>140</v>
      </c>
      <c r="I17" s="3">
        <v>126</v>
      </c>
      <c r="J17" s="3">
        <v>133</v>
      </c>
      <c r="K17" s="3">
        <v>135</v>
      </c>
      <c r="M17" s="3">
        <v>140</v>
      </c>
    </row>
    <row r="18" spans="2:13" x14ac:dyDescent="0.25">
      <c r="B18" s="3">
        <v>130</v>
      </c>
      <c r="C18" s="3">
        <v>134</v>
      </c>
      <c r="D18" s="3">
        <v>141</v>
      </c>
      <c r="E18" s="3">
        <v>119</v>
      </c>
      <c r="F18" s="3">
        <v>125</v>
      </c>
      <c r="G18" s="3">
        <v>131</v>
      </c>
      <c r="H18" s="3">
        <v>136</v>
      </c>
      <c r="I18" s="3">
        <v>128</v>
      </c>
      <c r="J18" s="3">
        <v>124</v>
      </c>
      <c r="K18" s="3">
        <v>132</v>
      </c>
      <c r="M18" s="3">
        <v>150</v>
      </c>
    </row>
    <row r="19" spans="2:13" x14ac:dyDescent="0.25">
      <c r="B19" s="3">
        <v>136</v>
      </c>
      <c r="C19" s="3">
        <v>127</v>
      </c>
      <c r="D19" s="3">
        <v>130</v>
      </c>
      <c r="E19" s="3">
        <v>122</v>
      </c>
      <c r="F19" s="3">
        <v>125</v>
      </c>
      <c r="G19" s="3">
        <v>133</v>
      </c>
      <c r="H19" s="3">
        <v>140</v>
      </c>
      <c r="I19" s="3">
        <v>126</v>
      </c>
      <c r="J19" s="3">
        <v>133</v>
      </c>
      <c r="K19" s="3">
        <v>135</v>
      </c>
    </row>
    <row r="20" spans="2:13" x14ac:dyDescent="0.25">
      <c r="B20" s="3">
        <v>130</v>
      </c>
      <c r="C20" s="3">
        <v>134</v>
      </c>
      <c r="D20" s="3">
        <v>141</v>
      </c>
      <c r="E20" s="3">
        <v>119</v>
      </c>
      <c r="F20" s="3">
        <v>125</v>
      </c>
      <c r="G20" s="3">
        <v>131</v>
      </c>
      <c r="H20" s="3">
        <v>136</v>
      </c>
      <c r="I20" s="3">
        <v>128</v>
      </c>
      <c r="J20" s="3">
        <v>124</v>
      </c>
      <c r="K20" s="3">
        <v>132</v>
      </c>
    </row>
    <row r="21" spans="2:13" x14ac:dyDescent="0.25">
      <c r="B21" s="3">
        <v>136</v>
      </c>
      <c r="C21" s="3">
        <v>127</v>
      </c>
      <c r="D21" s="3">
        <v>130</v>
      </c>
      <c r="E21" s="3">
        <v>122</v>
      </c>
      <c r="F21" s="3">
        <v>125</v>
      </c>
      <c r="G21" s="3">
        <v>133</v>
      </c>
      <c r="H21" s="3">
        <v>140</v>
      </c>
      <c r="I21" s="3">
        <v>126</v>
      </c>
      <c r="J21" s="3">
        <v>133</v>
      </c>
      <c r="K21" s="3">
        <v>135</v>
      </c>
    </row>
    <row r="22" spans="2:13" x14ac:dyDescent="0.25">
      <c r="B22" s="3">
        <v>130</v>
      </c>
      <c r="C22" s="3">
        <v>134</v>
      </c>
      <c r="D22" s="3">
        <v>141</v>
      </c>
      <c r="E22" s="3">
        <v>119</v>
      </c>
      <c r="F22" s="3">
        <v>125</v>
      </c>
      <c r="G22" s="3">
        <v>131</v>
      </c>
      <c r="H22" s="3">
        <v>136</v>
      </c>
      <c r="I22" s="3">
        <v>128</v>
      </c>
      <c r="J22" s="3">
        <v>124</v>
      </c>
      <c r="K22" s="3">
        <v>132</v>
      </c>
    </row>
    <row r="25" spans="2:13" x14ac:dyDescent="0.25">
      <c r="B25" s="28" t="s">
        <v>1</v>
      </c>
      <c r="C25" s="28"/>
    </row>
    <row r="26" spans="2:13" x14ac:dyDescent="0.25">
      <c r="B26" s="28" t="s">
        <v>59</v>
      </c>
      <c r="C26" s="28"/>
      <c r="D26" s="28"/>
      <c r="E26" s="28"/>
      <c r="F26" s="28"/>
      <c r="G26" s="28"/>
      <c r="H26" s="28"/>
      <c r="I26" s="28"/>
    </row>
    <row r="27" spans="2:13" ht="15.75" thickBot="1" x14ac:dyDescent="0.3"/>
    <row r="28" spans="2:13" x14ac:dyDescent="0.25">
      <c r="B28" s="29" t="s">
        <v>26</v>
      </c>
      <c r="C28" s="29" t="s">
        <v>10</v>
      </c>
      <c r="D28" s="29" t="s">
        <v>57</v>
      </c>
      <c r="E28" s="29" t="s">
        <v>26</v>
      </c>
      <c r="F28" s="29" t="s">
        <v>10</v>
      </c>
      <c r="G28" s="29" t="s">
        <v>57</v>
      </c>
    </row>
    <row r="29" spans="2:13" x14ac:dyDescent="0.25">
      <c r="B29" s="30">
        <v>120</v>
      </c>
      <c r="C29" s="31">
        <v>6</v>
      </c>
      <c r="D29" s="32">
        <v>0.06</v>
      </c>
      <c r="E29" s="30">
        <v>130</v>
      </c>
      <c r="F29" s="31">
        <v>44</v>
      </c>
      <c r="G29" s="32">
        <v>0.44</v>
      </c>
    </row>
    <row r="30" spans="2:13" x14ac:dyDescent="0.25">
      <c r="B30" s="30">
        <v>130</v>
      </c>
      <c r="C30" s="31">
        <v>44</v>
      </c>
      <c r="D30" s="32">
        <v>0.5</v>
      </c>
      <c r="E30" s="30">
        <v>140</v>
      </c>
      <c r="F30" s="31">
        <v>43</v>
      </c>
      <c r="G30" s="32">
        <v>0.87</v>
      </c>
    </row>
    <row r="31" spans="2:13" x14ac:dyDescent="0.25">
      <c r="B31" s="30">
        <v>140</v>
      </c>
      <c r="C31" s="31">
        <v>43</v>
      </c>
      <c r="D31" s="32">
        <v>0.93</v>
      </c>
      <c r="E31" s="30">
        <v>150</v>
      </c>
      <c r="F31" s="31">
        <v>7</v>
      </c>
      <c r="G31" s="32">
        <v>0.94</v>
      </c>
    </row>
    <row r="32" spans="2:13" x14ac:dyDescent="0.25">
      <c r="B32" s="30">
        <v>150</v>
      </c>
      <c r="C32" s="31">
        <v>7</v>
      </c>
      <c r="D32" s="32">
        <v>1</v>
      </c>
      <c r="E32" s="30">
        <v>120</v>
      </c>
      <c r="F32" s="31">
        <v>6</v>
      </c>
      <c r="G32" s="32">
        <v>1</v>
      </c>
    </row>
    <row r="33" spans="2:8" ht="15.75" thickBot="1" x14ac:dyDescent="0.3">
      <c r="B33" s="33" t="s">
        <v>27</v>
      </c>
      <c r="C33" s="33">
        <v>0</v>
      </c>
      <c r="D33" s="34">
        <v>1</v>
      </c>
      <c r="E33" s="35" t="s">
        <v>27</v>
      </c>
      <c r="F33" s="33">
        <v>0</v>
      </c>
      <c r="G33" s="34">
        <v>1</v>
      </c>
    </row>
    <row r="42" spans="2:8" x14ac:dyDescent="0.25">
      <c r="B42" s="28" t="s">
        <v>60</v>
      </c>
      <c r="C42" s="28"/>
      <c r="D42" s="28"/>
      <c r="E42" s="28"/>
      <c r="F42" s="28"/>
      <c r="G42" s="28"/>
      <c r="H42" s="28"/>
    </row>
    <row r="45" spans="2:8" x14ac:dyDescent="0.25">
      <c r="B45" s="28" t="s">
        <v>63</v>
      </c>
      <c r="C45">
        <f>MEDIAN(B13:K22)</f>
        <v>130.5</v>
      </c>
    </row>
    <row r="50" spans="2:9" x14ac:dyDescent="0.25">
      <c r="B50" s="28" t="s">
        <v>61</v>
      </c>
      <c r="C50" s="28"/>
      <c r="D50" s="28"/>
      <c r="E50" s="28"/>
      <c r="F50" s="28"/>
      <c r="G50" s="28"/>
      <c r="H50" s="28"/>
      <c r="I50" s="28"/>
    </row>
    <row r="51" spans="2:9" x14ac:dyDescent="0.25">
      <c r="B51" s="28" t="s">
        <v>62</v>
      </c>
      <c r="C51" s="28"/>
    </row>
  </sheetData>
  <sortState xmlns:xlrd2="http://schemas.microsoft.com/office/spreadsheetml/2017/richdata2" ref="E29:F33">
    <sortCondition descending="1" ref="F29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516B0-7240-47EB-8972-CF8595FDAE24}">
  <dimension ref="A10:L52"/>
  <sheetViews>
    <sheetView tabSelected="1" topLeftCell="A8" workbookViewId="0">
      <selection activeCell="M43" sqref="M43"/>
    </sheetView>
  </sheetViews>
  <sheetFormatPr defaultRowHeight="15" x14ac:dyDescent="0.25"/>
  <cols>
    <col min="2" max="2" width="11.5703125" bestFit="1" customWidth="1"/>
  </cols>
  <sheetData>
    <row r="10" spans="2:12" x14ac:dyDescent="0.25">
      <c r="B10" s="36" t="s">
        <v>64</v>
      </c>
      <c r="C10" s="36">
        <v>45</v>
      </c>
      <c r="D10" s="36">
        <v>35</v>
      </c>
      <c r="E10" s="36">
        <v>40</v>
      </c>
      <c r="F10" s="36">
        <v>38</v>
      </c>
      <c r="G10" s="36">
        <v>42</v>
      </c>
      <c r="H10" s="36">
        <v>37</v>
      </c>
      <c r="I10" s="36">
        <v>39</v>
      </c>
      <c r="J10" s="36">
        <v>43</v>
      </c>
      <c r="K10" s="36">
        <v>44</v>
      </c>
      <c r="L10" s="36">
        <v>41</v>
      </c>
    </row>
    <row r="11" spans="2:12" x14ac:dyDescent="0.25">
      <c r="B11" s="36" t="s">
        <v>65</v>
      </c>
      <c r="C11" s="36">
        <v>32</v>
      </c>
      <c r="D11" s="36">
        <v>28</v>
      </c>
      <c r="E11" s="36">
        <v>30</v>
      </c>
      <c r="F11" s="36">
        <v>34</v>
      </c>
      <c r="G11" s="36">
        <v>33</v>
      </c>
      <c r="H11" s="36">
        <v>35</v>
      </c>
      <c r="I11" s="36">
        <v>31</v>
      </c>
      <c r="J11" s="36">
        <v>29</v>
      </c>
      <c r="K11" s="36">
        <v>36</v>
      </c>
      <c r="L11" s="36">
        <v>37</v>
      </c>
    </row>
    <row r="12" spans="2:12" x14ac:dyDescent="0.25">
      <c r="B12" s="36" t="s">
        <v>66</v>
      </c>
      <c r="C12" s="36">
        <v>40</v>
      </c>
      <c r="D12" s="36">
        <v>39</v>
      </c>
      <c r="E12" s="36">
        <v>42</v>
      </c>
      <c r="F12" s="36">
        <v>41</v>
      </c>
      <c r="G12" s="36">
        <v>38</v>
      </c>
      <c r="H12" s="36">
        <v>43</v>
      </c>
      <c r="I12" s="36">
        <v>45</v>
      </c>
      <c r="J12" s="36">
        <v>44</v>
      </c>
      <c r="K12" s="36">
        <v>41</v>
      </c>
      <c r="L12" s="36">
        <v>37</v>
      </c>
    </row>
    <row r="15" spans="2:12" x14ac:dyDescent="0.25">
      <c r="B15" s="37" t="s">
        <v>1</v>
      </c>
    </row>
    <row r="18" spans="1:9" x14ac:dyDescent="0.25">
      <c r="A18" s="37"/>
      <c r="B18" s="37" t="s">
        <v>67</v>
      </c>
      <c r="C18" s="37"/>
      <c r="D18" s="37"/>
      <c r="E18" s="37"/>
      <c r="F18" s="37"/>
      <c r="G18" s="37"/>
      <c r="H18" s="37"/>
      <c r="I18" s="37"/>
    </row>
    <row r="35" spans="2:9" x14ac:dyDescent="0.25">
      <c r="B35" s="37" t="s">
        <v>68</v>
      </c>
      <c r="C35" s="37"/>
      <c r="D35" s="37"/>
      <c r="E35" s="37"/>
      <c r="F35" s="37"/>
      <c r="G35" s="37"/>
      <c r="H35" s="37"/>
      <c r="I35" s="37"/>
    </row>
    <row r="36" spans="2:9" x14ac:dyDescent="0.25">
      <c r="C36" s="38" t="s">
        <v>54</v>
      </c>
    </row>
    <row r="37" spans="2:9" x14ac:dyDescent="0.25">
      <c r="B37" s="38" t="s">
        <v>71</v>
      </c>
      <c r="C37" s="3">
        <f>AVERAGE(C10:L10)</f>
        <v>40.4</v>
      </c>
    </row>
    <row r="38" spans="2:9" x14ac:dyDescent="0.25">
      <c r="B38" s="38" t="s">
        <v>72</v>
      </c>
      <c r="C38" s="3">
        <f>AVERAGE(C11:L11)</f>
        <v>32.5</v>
      </c>
    </row>
    <row r="39" spans="2:9" x14ac:dyDescent="0.25">
      <c r="B39" s="38" t="s">
        <v>73</v>
      </c>
      <c r="C39" s="3">
        <f>AVERAGE(C12:L12)</f>
        <v>41</v>
      </c>
    </row>
    <row r="47" spans="2:9" x14ac:dyDescent="0.25">
      <c r="B47" s="37" t="s">
        <v>69</v>
      </c>
      <c r="C47" s="37"/>
      <c r="D47" s="37"/>
      <c r="E47" s="37"/>
      <c r="F47" s="37"/>
    </row>
    <row r="48" spans="2:9" x14ac:dyDescent="0.25">
      <c r="B48" s="37" t="s">
        <v>70</v>
      </c>
      <c r="C48" s="37"/>
      <c r="D48" s="37"/>
      <c r="E48" s="37"/>
      <c r="F48" s="37"/>
    </row>
    <row r="49" spans="2:3" x14ac:dyDescent="0.25">
      <c r="C49" s="38" t="s">
        <v>74</v>
      </c>
    </row>
    <row r="50" spans="2:3" x14ac:dyDescent="0.25">
      <c r="B50" s="38" t="s">
        <v>71</v>
      </c>
      <c r="C50" s="3">
        <f>45-35</f>
        <v>10</v>
      </c>
    </row>
    <row r="51" spans="2:3" x14ac:dyDescent="0.25">
      <c r="B51" s="38" t="s">
        <v>72</v>
      </c>
      <c r="C51" s="3">
        <f>37-28</f>
        <v>9</v>
      </c>
    </row>
    <row r="52" spans="2:3" x14ac:dyDescent="0.25">
      <c r="B52" s="38" t="s">
        <v>73</v>
      </c>
      <c r="C52" s="3">
        <f>45-37</f>
        <v>8</v>
      </c>
    </row>
  </sheetData>
  <phoneticPr fontId="5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9DAA0C-81D3-40FC-BD52-4A78CE19E5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 Bhavya</dc:creator>
  <cp:lastModifiedBy>Patel Bhavya</cp:lastModifiedBy>
  <dcterms:created xsi:type="dcterms:W3CDTF">2024-12-13T16:32:08Z</dcterms:created>
  <dcterms:modified xsi:type="dcterms:W3CDTF">2024-12-15T08:35:15Z</dcterms:modified>
</cp:coreProperties>
</file>