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May 2022\Monthly Portfolio April\"/>
    </mc:Choice>
  </mc:AlternateContent>
  <xr:revisionPtr revIDLastSave="0" documentId="8_{1C04E12A-83BF-4001-9561-3E824B3AA5D5}" xr6:coauthVersionLast="47" xr6:coauthVersionMax="47" xr10:uidLastSave="{00000000-0000-0000-0000-000000000000}"/>
  <bookViews>
    <workbookView xWindow="-120" yWindow="-120" windowWidth="20730" windowHeight="11160" xr2:uid="{974B0F62-0A4D-4E7D-A860-5FBF4C5C335E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I'!$C$6:$H$98</definedName>
    <definedName name="_xlnm.Print_Area" localSheetId="0">'A-TIER I'!$B$2:$H$133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H11" i="1"/>
  <c r="C12" i="1"/>
  <c r="D12" i="1"/>
  <c r="E12" i="1"/>
  <c r="F12" i="1"/>
  <c r="H12" i="1"/>
  <c r="C13" i="1"/>
  <c r="D13" i="1"/>
  <c r="E13" i="1"/>
  <c r="F13" i="1"/>
  <c r="H13" i="1"/>
  <c r="H14" i="1"/>
  <c r="H143" i="1" s="1"/>
  <c r="H15" i="1"/>
  <c r="H16" i="1"/>
  <c r="H17" i="1"/>
  <c r="H18" i="1"/>
  <c r="H151" i="1" s="1"/>
  <c r="H19" i="1"/>
  <c r="H20" i="1"/>
  <c r="H21" i="1"/>
  <c r="H22" i="1"/>
  <c r="H23" i="1"/>
  <c r="H24" i="1"/>
  <c r="H25" i="1"/>
  <c r="H26" i="1"/>
  <c r="G142" i="1" s="1"/>
  <c r="H27" i="1"/>
  <c r="H28" i="1"/>
  <c r="H29" i="1"/>
  <c r="H30" i="1"/>
  <c r="G144" i="1" s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F100" i="1"/>
  <c r="F104" i="1"/>
  <c r="F110" i="1" s="1"/>
  <c r="F108" i="1"/>
  <c r="F127" i="1"/>
  <c r="F129" i="1"/>
  <c r="F132" i="1"/>
  <c r="F133" i="1"/>
  <c r="F134" i="1"/>
  <c r="F135" i="1"/>
  <c r="F136" i="1"/>
  <c r="F137" i="1"/>
  <c r="G143" i="1"/>
  <c r="G145" i="1"/>
  <c r="G147" i="1"/>
  <c r="G149" i="1"/>
  <c r="G151" i="1"/>
  <c r="G100" i="1" l="1"/>
  <c r="F112" i="1"/>
  <c r="G13" i="1" s="1"/>
  <c r="G8" i="1"/>
  <c r="H150" i="1"/>
  <c r="H148" i="1"/>
  <c r="F130" i="1" s="1"/>
  <c r="G130" i="1" s="1"/>
  <c r="H146" i="1"/>
  <c r="F131" i="1" s="1"/>
  <c r="G131" i="1" s="1"/>
  <c r="H144" i="1"/>
  <c r="H142" i="1"/>
  <c r="G104" i="1"/>
  <c r="G146" i="1"/>
  <c r="G150" i="1"/>
  <c r="G148" i="1"/>
  <c r="H149" i="1"/>
  <c r="H147" i="1"/>
  <c r="H145" i="1"/>
  <c r="F128" i="1" l="1"/>
  <c r="G128" i="1" s="1"/>
  <c r="G110" i="1"/>
  <c r="G7" i="1"/>
  <c r="G11" i="1"/>
  <c r="G9" i="1"/>
  <c r="G12" i="1"/>
  <c r="G108" i="1"/>
  <c r="G10" i="1"/>
  <c r="G127" i="1"/>
  <c r="G129" i="1"/>
  <c r="F113" i="1"/>
</calcChain>
</file>

<file path=xl/sharedStrings.xml><?xml version="1.0" encoding="utf-8"?>
<sst xmlns="http://schemas.openxmlformats.org/spreadsheetml/2006/main" count="84" uniqueCount="65">
  <si>
    <t>CRISIL AA</t>
  </si>
  <si>
    <t>AA / Equivalent</t>
  </si>
  <si>
    <t>CRISIL AA+</t>
  </si>
  <si>
    <t>AA+ / Equivalent</t>
  </si>
  <si>
    <t>CRISIL AAA</t>
  </si>
  <si>
    <t>AAA / Equivalent</t>
  </si>
  <si>
    <t>IND AA+</t>
  </si>
  <si>
    <t>IND AAA</t>
  </si>
  <si>
    <t>CARE AA</t>
  </si>
  <si>
    <t>CARE AAA(CE)</t>
  </si>
  <si>
    <t>CARE AAA</t>
  </si>
  <si>
    <t>[ICRA]AA+</t>
  </si>
  <si>
    <t>[ICRA]AAA</t>
  </si>
  <si>
    <t>BBB / Equivalent</t>
  </si>
  <si>
    <t>BBB+ / Equivalent</t>
  </si>
  <si>
    <t>A- / Equivalent</t>
  </si>
  <si>
    <t>A / Equivalent</t>
  </si>
  <si>
    <t>A+ / Equivalent</t>
  </si>
  <si>
    <t>AA- / Equivalent</t>
  </si>
  <si>
    <t>A1+ (For Commercial Paper)</t>
  </si>
  <si>
    <t>State Development Loans</t>
  </si>
  <si>
    <t>Central Govt. Securities</t>
  </si>
  <si>
    <t>Ratings</t>
  </si>
  <si>
    <t>% of Portfolio</t>
  </si>
  <si>
    <t>Market Value</t>
  </si>
  <si>
    <t xml:space="preserve">Securities </t>
  </si>
  <si>
    <t>CREDIT RATING EXPOSURE</t>
  </si>
  <si>
    <t>Total NPA provided for</t>
  </si>
  <si>
    <t xml:space="preserve">Total outstanding exposure to derivatives </t>
  </si>
  <si>
    <t xml:space="preserve">Total investment in Infrastructure </t>
  </si>
  <si>
    <t xml:space="preserve">Net asset value last month </t>
  </si>
  <si>
    <t>Infra</t>
  </si>
  <si>
    <t>Net Asset Value</t>
  </si>
  <si>
    <t>Yield to Maturity (%) (annualised)(at market price_</t>
  </si>
  <si>
    <t>Modified Duration (in yrs)</t>
  </si>
  <si>
    <t>Average Maturity of Portfolio (in yrs)</t>
  </si>
  <si>
    <t>GRAND TOTAL (sub total A + sub total B)</t>
  </si>
  <si>
    <t xml:space="preserve">Sub Total B </t>
  </si>
  <si>
    <t>Net Current assets</t>
  </si>
  <si>
    <t>Nil</t>
  </si>
  <si>
    <t xml:space="preserve">  - Bank Fixed Deposits (&lt; 1 Year)</t>
  </si>
  <si>
    <t>NCA</t>
  </si>
  <si>
    <t xml:space="preserve">  - Application Pending Allotment </t>
  </si>
  <si>
    <t xml:space="preserve">  - Certificate of Deposits / Commercial Papers</t>
  </si>
  <si>
    <t xml:space="preserve">  - Money Market Mutual Funds</t>
  </si>
  <si>
    <t xml:space="preserve">  - Treasury Bills</t>
  </si>
  <si>
    <t>MF</t>
  </si>
  <si>
    <t>Money Market Instruments:-</t>
  </si>
  <si>
    <t xml:space="preserve">Subtotal A </t>
  </si>
  <si>
    <t>INE090A08UB4</t>
  </si>
  <si>
    <t>INE062A08199</t>
  </si>
  <si>
    <t>INE062A08249</t>
  </si>
  <si>
    <t>INE041025011</t>
  </si>
  <si>
    <t>INE0GGX23010</t>
  </si>
  <si>
    <t>INE219X23014</t>
  </si>
  <si>
    <t>INE0CCU25019</t>
  </si>
  <si>
    <t>Quantity</t>
  </si>
  <si>
    <t xml:space="preserve">Industry </t>
  </si>
  <si>
    <t>Name of the Instrument</t>
  </si>
  <si>
    <t>ISIN No.</t>
  </si>
  <si>
    <t>MONTH</t>
  </si>
  <si>
    <t>Scheme A TIER I</t>
  </si>
  <si>
    <t>SCHEME NAME</t>
  </si>
  <si>
    <t>ADITYA BIRLA SUN LIFE PENSION MANAGEMENT LIMITED</t>
  </si>
  <si>
    <t>NAME OF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</si>
</sst>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.000000"/>
    <numFmt numFmtId="166" formatCode="[$-4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43" fontId="0" fillId="0" borderId="0" xfId="1" applyFont="1"/>
    <xf numFmtId="0" fontId="0" fillId="0" borderId="1" xfId="0" applyBorder="1"/>
    <xf numFmtId="43" fontId="0" fillId="0" borderId="2" xfId="1" quotePrefix="1" applyFont="1" applyBorder="1"/>
    <xf numFmtId="164" fontId="0" fillId="0" borderId="1" xfId="1" applyNumberFormat="1" applyFont="1" applyBorder="1" applyAlignment="1">
      <alignment vertical="top"/>
    </xf>
    <xf numFmtId="43" fontId="0" fillId="0" borderId="1" xfId="1" applyFont="1" applyBorder="1"/>
    <xf numFmtId="10" fontId="0" fillId="0" borderId="1" xfId="2" applyNumberFormat="1" applyFont="1" applyBorder="1"/>
    <xf numFmtId="10" fontId="0" fillId="0" borderId="3" xfId="2" applyNumberFormat="1" applyFont="1" applyBorder="1" applyAlignment="1">
      <alignment vertical="center"/>
    </xf>
    <xf numFmtId="0" fontId="0" fillId="0" borderId="1" xfId="0" applyBorder="1" applyAlignment="1">
      <alignment vertical="top"/>
    </xf>
    <xf numFmtId="0" fontId="2" fillId="2" borderId="1" xfId="0" applyFont="1" applyFill="1" applyBorder="1"/>
    <xf numFmtId="0" fontId="0" fillId="0" borderId="0" xfId="0" applyAlignment="1">
      <alignment vertical="top"/>
    </xf>
    <xf numFmtId="10" fontId="0" fillId="3" borderId="0" xfId="2" applyNumberFormat="1" applyFont="1" applyFill="1" applyBorder="1"/>
    <xf numFmtId="43" fontId="0" fillId="3" borderId="1" xfId="1" applyFont="1" applyFill="1" applyBorder="1" applyAlignment="1">
      <alignment horizontal="right"/>
    </xf>
    <xf numFmtId="164" fontId="6" fillId="0" borderId="1" xfId="1" applyNumberFormat="1" applyFont="1" applyFill="1" applyBorder="1"/>
    <xf numFmtId="165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/>
    </xf>
    <xf numFmtId="43" fontId="0" fillId="0" borderId="1" xfId="0" applyNumberFormat="1" applyBorder="1"/>
    <xf numFmtId="164" fontId="0" fillId="0" borderId="0" xfId="0" applyNumberFormat="1"/>
    <xf numFmtId="10" fontId="4" fillId="0" borderId="1" xfId="2" applyNumberFormat="1" applyFont="1" applyBorder="1"/>
    <xf numFmtId="164" fontId="4" fillId="0" borderId="1" xfId="1" applyNumberFormat="1" applyFont="1" applyBorder="1"/>
    <xf numFmtId="43" fontId="4" fillId="0" borderId="1" xfId="1" applyFont="1" applyBorder="1"/>
    <xf numFmtId="0" fontId="4" fillId="0" borderId="1" xfId="0" applyFont="1" applyBorder="1"/>
    <xf numFmtId="0" fontId="4" fillId="0" borderId="1" xfId="0" applyFont="1" applyBorder="1" applyAlignment="1">
      <alignment vertical="top"/>
    </xf>
    <xf numFmtId="9" fontId="0" fillId="0" borderId="1" xfId="2" applyFont="1" applyBorder="1"/>
    <xf numFmtId="164" fontId="7" fillId="0" borderId="1" xfId="1" applyNumberFormat="1" applyFont="1" applyFill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/>
    <xf numFmtId="164" fontId="0" fillId="0" borderId="1" xfId="1" applyNumberFormat="1" applyFont="1" applyBorder="1" applyAlignment="1">
      <alignment horizontal="right" vertical="top"/>
    </xf>
    <xf numFmtId="164" fontId="0" fillId="0" borderId="1" xfId="1" applyNumberFormat="1" applyFont="1" applyBorder="1"/>
    <xf numFmtId="0" fontId="3" fillId="0" borderId="0" xfId="0" applyFont="1"/>
    <xf numFmtId="43" fontId="0" fillId="0" borderId="1" xfId="1" applyFont="1" applyBorder="1" applyAlignment="1">
      <alignment horizontal="right" vertical="top"/>
    </xf>
    <xf numFmtId="0" fontId="0" fillId="0" borderId="1" xfId="0" quotePrefix="1" applyBorder="1"/>
    <xf numFmtId="0" fontId="0" fillId="0" borderId="4" xfId="0" quotePrefix="1" applyBorder="1"/>
    <xf numFmtId="10" fontId="0" fillId="0" borderId="1" xfId="2" applyNumberFormat="1" applyFont="1" applyFill="1" applyBorder="1"/>
    <xf numFmtId="164" fontId="0" fillId="0" borderId="1" xfId="1" applyNumberFormat="1" applyFont="1" applyFill="1" applyBorder="1" applyAlignment="1">
      <alignment horizontal="right" vertical="top"/>
    </xf>
    <xf numFmtId="43" fontId="0" fillId="0" borderId="1" xfId="1" applyFont="1" applyFill="1" applyBorder="1" applyAlignment="1">
      <alignment horizontal="right" vertical="top"/>
    </xf>
    <xf numFmtId="0" fontId="0" fillId="0" borderId="5" xfId="0" applyBorder="1" applyAlignment="1">
      <alignment vertical="top"/>
    </xf>
    <xf numFmtId="0" fontId="0" fillId="0" borderId="2" xfId="0" quotePrefix="1" applyBorder="1"/>
    <xf numFmtId="0" fontId="0" fillId="0" borderId="5" xfId="0" applyBorder="1"/>
    <xf numFmtId="0" fontId="4" fillId="2" borderId="6" xfId="0" applyFont="1" applyFill="1" applyBorder="1"/>
    <xf numFmtId="0" fontId="4" fillId="2" borderId="7" xfId="0" applyFont="1" applyFill="1" applyBorder="1"/>
    <xf numFmtId="43" fontId="4" fillId="2" borderId="7" xfId="1" applyFont="1" applyFill="1" applyBorder="1"/>
    <xf numFmtId="0" fontId="4" fillId="2" borderId="3" xfId="0" applyFont="1" applyFill="1" applyBorder="1"/>
    <xf numFmtId="166" fontId="4" fillId="0" borderId="0" xfId="0" applyNumberFormat="1" applyFont="1" applyAlignment="1">
      <alignment horizontal="left"/>
    </xf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p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Apr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Sum of Market Value (Rs)</v>
          </cell>
        </row>
      </sheetData>
      <sheetData sheetId="10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INF846K01N65</v>
          </cell>
          <cell r="F2" t="str">
            <v>AXIS OVERNIGHT FUND - DIRECT PLAN- GROWTH OPTION</v>
          </cell>
          <cell r="G2" t="str">
            <v>AXIS MUTUAL FUND</v>
          </cell>
          <cell r="H2" t="str">
            <v>66301</v>
          </cell>
          <cell r="I2" t="str">
            <v>Management of mutual funds</v>
          </cell>
          <cell r="J2" t="str">
            <v>Social and
Commercial
Infrastructure</v>
          </cell>
          <cell r="K2" t="str">
            <v>MF</v>
          </cell>
          <cell r="L2">
            <v>1422.0219999999999</v>
          </cell>
          <cell r="M2">
            <v>1602503.33</v>
          </cell>
          <cell r="N2">
            <v>7.910866953933797E-2</v>
          </cell>
          <cell r="O2">
            <v>0</v>
          </cell>
          <cell r="P2" t="str">
            <v/>
          </cell>
          <cell r="Q2">
            <v>1598661.79</v>
          </cell>
          <cell r="R2">
            <v>1598661.79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[ICRA]AAA</v>
          </cell>
        </row>
        <row r="3">
          <cell r="E3" t="str">
            <v>INE0CCU25019</v>
          </cell>
          <cell r="F3" t="str">
            <v>Mindspace Business Parks REIT</v>
          </cell>
          <cell r="G3" t="str">
            <v>MINDSPACE BUSINESS PARKS REIT</v>
          </cell>
          <cell r="H3" t="str">
            <v>68100</v>
          </cell>
          <cell r="I3" t="str">
            <v>Real estate activities with own or leased property</v>
          </cell>
          <cell r="J3" t="str">
            <v>Social and
Commercial
Infrastructure</v>
          </cell>
          <cell r="K3" t="str">
            <v>REIT</v>
          </cell>
          <cell r="L3">
            <v>5990</v>
          </cell>
          <cell r="M3">
            <v>2087634.8</v>
          </cell>
          <cell r="N3">
            <v>0.10305751533884296</v>
          </cell>
          <cell r="O3">
            <v>0</v>
          </cell>
          <cell r="P3" t="str">
            <v/>
          </cell>
          <cell r="Q3">
            <v>1793637.99</v>
          </cell>
          <cell r="R3">
            <v>1793637.99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348.52</v>
          </cell>
          <cell r="AA3">
            <v>348.79</v>
          </cell>
          <cell r="AB3">
            <v>0</v>
          </cell>
          <cell r="AC3" t="str">
            <v>AAA</v>
          </cell>
          <cell r="AD3" t="str">
            <v>AAA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[ICRA]AAA</v>
          </cell>
        </row>
        <row r="4">
          <cell r="E4" t="str">
            <v>INE219X23014</v>
          </cell>
          <cell r="F4" t="str">
            <v>India Grid Trust - InvITs</v>
          </cell>
          <cell r="G4" t="str">
            <v>INDIA GRID TRUST - INVIT</v>
          </cell>
          <cell r="H4" t="str">
            <v>35107</v>
          </cell>
          <cell r="I4" t="str">
            <v>Transmission of electric energy</v>
          </cell>
          <cell r="J4" t="str">
            <v>Social and
Commercial
Infrastructure</v>
          </cell>
          <cell r="K4" t="str">
            <v>InvIT</v>
          </cell>
          <cell r="L4">
            <v>11601</v>
          </cell>
          <cell r="M4">
            <v>1751634.99</v>
          </cell>
          <cell r="N4">
            <v>8.6470655619449832E-2</v>
          </cell>
          <cell r="O4">
            <v>0</v>
          </cell>
          <cell r="P4" t="str">
            <v/>
          </cell>
          <cell r="Q4">
            <v>1585142.39</v>
          </cell>
          <cell r="R4">
            <v>1585142.39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150.99</v>
          </cell>
          <cell r="AA4">
            <v>151</v>
          </cell>
          <cell r="AB4" t="str">
            <v>AAA</v>
          </cell>
          <cell r="AC4" t="str">
            <v>AAA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[ICRA]AAA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2055836.3</v>
          </cell>
          <cell r="N5">
            <v>0.10148776070479384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139.19</v>
          </cell>
          <cell r="AA5">
            <v>139.03</v>
          </cell>
          <cell r="AB5">
            <v>0</v>
          </cell>
          <cell r="AC5" t="str">
            <v>AAA</v>
          </cell>
          <cell r="AD5" t="str">
            <v>AAA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str">
            <v>[ICRA]AAA</v>
          </cell>
        </row>
        <row r="6">
          <cell r="E6" t="str">
            <v>INE041025011</v>
          </cell>
          <cell r="F6" t="str">
            <v>Embassy Office Parks REIT</v>
          </cell>
          <cell r="G6" t="str">
            <v>EMBASSY OFFICE PARKS REIT</v>
          </cell>
          <cell r="H6" t="str">
            <v>68100</v>
          </cell>
          <cell r="I6" t="str">
            <v>Real estate activities with own or leased property</v>
          </cell>
          <cell r="J6" t="str">
            <v>Social and
Commercial
Infrastructure</v>
          </cell>
          <cell r="K6" t="str">
            <v>REIT</v>
          </cell>
          <cell r="L6">
            <v>5190</v>
          </cell>
          <cell r="M6">
            <v>1998772.8</v>
          </cell>
          <cell r="N6">
            <v>9.8670782119009551E-2</v>
          </cell>
          <cell r="O6">
            <v>0</v>
          </cell>
          <cell r="P6" t="str">
            <v/>
          </cell>
          <cell r="Q6">
            <v>1831317.45</v>
          </cell>
          <cell r="R6">
            <v>1831317.45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385.12</v>
          </cell>
          <cell r="AA6">
            <v>385.83</v>
          </cell>
          <cell r="AB6" t="str">
            <v>AAA</v>
          </cell>
          <cell r="AC6" t="str">
            <v>AAA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/>
          </cell>
          <cell r="F7" t="str">
            <v>Net Current Asset</v>
          </cell>
          <cell r="G7" t="str">
            <v/>
          </cell>
          <cell r="H7" t="str">
            <v/>
          </cell>
          <cell r="I7" t="str">
            <v/>
          </cell>
          <cell r="J7">
            <v>0</v>
          </cell>
          <cell r="K7" t="str">
            <v>NCA</v>
          </cell>
          <cell r="L7">
            <v>0</v>
          </cell>
          <cell r="M7">
            <v>541565.28</v>
          </cell>
          <cell r="N7">
            <v>2.6734739309090261E-2</v>
          </cell>
          <cell r="O7">
            <v>0</v>
          </cell>
          <cell r="P7" t="str">
            <v/>
          </cell>
          <cell r="Q7">
            <v>0</v>
          </cell>
          <cell r="R7">
            <v>541565.28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6034230</v>
          </cell>
          <cell r="N8">
            <v>0.29788387834074537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20.087671232876712</v>
          </cell>
          <cell r="W8">
            <v>2.7486020373617581</v>
          </cell>
          <cell r="X8">
            <v>6.7676E-2</v>
          </cell>
          <cell r="Y8">
            <v>7.5190627836942525E-2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INE062A08199</v>
          </cell>
          <cell r="F9" t="str">
            <v>9.45% SBI 22-March-2099 BASEL III (CALL OPT 22-MARCH-2024)</v>
          </cell>
          <cell r="G9" t="str">
            <v>STATE BANK OF INDIA</v>
          </cell>
          <cell r="H9" t="str">
            <v>64191</v>
          </cell>
          <cell r="I9" t="str">
            <v>Monetary intermediation of commercial banks, saving banks. postal savings</v>
          </cell>
          <cell r="J9" t="str">
            <v>Social and
Commercial
Infrastructure</v>
          </cell>
          <cell r="K9" t="str">
            <v>Bonds</v>
          </cell>
          <cell r="L9">
            <v>1</v>
          </cell>
          <cell r="M9">
            <v>1039682</v>
          </cell>
          <cell r="N9">
            <v>5.1324610828732554E-2</v>
          </cell>
          <cell r="O9">
            <v>9.4499999999999987E-2</v>
          </cell>
          <cell r="P9" t="str">
            <v>Yearly</v>
          </cell>
          <cell r="Q9">
            <v>1055236</v>
          </cell>
          <cell r="R9">
            <v>1055236</v>
          </cell>
          <cell r="S9">
            <v>45373</v>
          </cell>
          <cell r="T9">
            <v>0</v>
          </cell>
          <cell r="U9">
            <v>45373</v>
          </cell>
          <cell r="V9">
            <v>20.087671232876712</v>
          </cell>
          <cell r="W9">
            <v>1.6907932042052294</v>
          </cell>
          <cell r="X9">
            <v>8.9403999999999997E-2</v>
          </cell>
          <cell r="Y9">
            <v>7.1230840025527931E-2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str">
            <v>CRISIL AA+</v>
          </cell>
        </row>
        <row r="10">
          <cell r="E10" t="str">
            <v>INE090A08UB4</v>
          </cell>
          <cell r="F10" t="str">
            <v>9.15% ICICI 20-March-2099 BASEL III (CALL OPT 20-JUNE-2023)</v>
          </cell>
          <cell r="G10" t="str">
            <v>ICICI BANK LTD</v>
          </cell>
          <cell r="H10" t="str">
            <v>64191</v>
          </cell>
          <cell r="I10" t="str">
            <v>Monetary intermediation of commercial banks, saving banks. postal savings</v>
          </cell>
          <cell r="J10" t="str">
            <v>Social and
Commercial
Infrastructure</v>
          </cell>
          <cell r="K10" t="str">
            <v>Bonds</v>
          </cell>
          <cell r="L10">
            <v>3</v>
          </cell>
          <cell r="M10">
            <v>3145128</v>
          </cell>
          <cell r="N10">
            <v>0.15526138819999766</v>
          </cell>
          <cell r="O10">
            <v>9.1499999999999998E-2</v>
          </cell>
          <cell r="P10" t="str">
            <v>Yearly</v>
          </cell>
          <cell r="Q10">
            <v>3102404</v>
          </cell>
          <cell r="R10">
            <v>3102404</v>
          </cell>
          <cell r="S10">
            <v>45097</v>
          </cell>
          <cell r="T10">
            <v>0</v>
          </cell>
          <cell r="U10">
            <v>45097</v>
          </cell>
          <cell r="V10">
            <v>20.087671232876712</v>
          </cell>
          <cell r="W10">
            <v>1.0143558237218693</v>
          </cell>
          <cell r="X10">
            <v>8.7524999999999992E-2</v>
          </cell>
          <cell r="Y10">
            <v>4.6767366594675508E-2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str">
            <v>[ICRA]AA+</v>
          </cell>
        </row>
        <row r="11">
          <cell r="E11" t="str">
            <v>INE572E09197</v>
          </cell>
          <cell r="F11" t="str">
            <v>9.10% PNB HOUSING FINANCE LTD 21.12.2022</v>
          </cell>
          <cell r="G11" t="str">
            <v>PNB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1</v>
          </cell>
          <cell r="M11">
            <v>1006083</v>
          </cell>
          <cell r="N11">
            <v>8.9379034706494112E-4</v>
          </cell>
          <cell r="O11">
            <v>9.0999999999999998E-2</v>
          </cell>
          <cell r="P11" t="str">
            <v>Half Yly</v>
          </cell>
          <cell r="Q11">
            <v>1069000</v>
          </cell>
          <cell r="R11">
            <v>1069000</v>
          </cell>
          <cell r="S11">
            <v>0</v>
          </cell>
          <cell r="T11">
            <v>0</v>
          </cell>
          <cell r="U11">
            <v>44916</v>
          </cell>
          <cell r="V11">
            <v>0.64657534246575343</v>
          </cell>
          <cell r="W11">
            <v>0.59915215931955568</v>
          </cell>
          <cell r="X11">
            <v>7.4523999999999988E-4</v>
          </cell>
          <cell r="Y11">
            <v>8.2699999999999996E-2</v>
          </cell>
          <cell r="Z11">
            <v>0</v>
          </cell>
          <cell r="AA11">
            <v>0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1089459</v>
          </cell>
          <cell r="N12">
            <v>9.6786044265038138E-4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8.1287671232876715</v>
          </cell>
          <cell r="W12">
            <v>5.4153903818720242</v>
          </cell>
          <cell r="X12">
            <v>7.7699999999999991E-4</v>
          </cell>
          <cell r="Y12">
            <v>7.3435E-2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INE121A08OE4</v>
          </cell>
          <cell r="F13" t="str">
            <v>8.80% Chola Investment &amp; Finance 28 Jun 27</v>
          </cell>
          <cell r="G13" t="str">
            <v>CHOLAMANDALAM INVESTMENT AND FIN. C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5210100</v>
          </cell>
          <cell r="N13">
            <v>4.6285814264260998E-3</v>
          </cell>
          <cell r="O13">
            <v>8.8000000000000009E-2</v>
          </cell>
          <cell r="P13" t="str">
            <v>Yearly</v>
          </cell>
          <cell r="Q13">
            <v>4789425</v>
          </cell>
          <cell r="R13">
            <v>4789425</v>
          </cell>
          <cell r="S13">
            <v>0</v>
          </cell>
          <cell r="T13">
            <v>0</v>
          </cell>
          <cell r="U13">
            <v>46566</v>
          </cell>
          <cell r="V13">
            <v>5.1643835616438354</v>
          </cell>
          <cell r="W13">
            <v>3.8063003350899294</v>
          </cell>
          <cell r="X13">
            <v>9.5100000000000002E-4</v>
          </cell>
          <cell r="Y13">
            <v>7.7700000000000005E-2</v>
          </cell>
          <cell r="Z13">
            <v>0</v>
          </cell>
          <cell r="AA13">
            <v>0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[ICRA]AA+</v>
          </cell>
        </row>
        <row r="14">
          <cell r="E14" t="str">
            <v>INE235P07894</v>
          </cell>
          <cell r="F14" t="str">
            <v>9.30% L&amp;T INFRA DEBT FUND 5 July 2024</v>
          </cell>
          <cell r="G14" t="str">
            <v>L&amp;T INFRA DEBT FUND LIMITED</v>
          </cell>
          <cell r="H14" t="str">
            <v>64920</v>
          </cell>
          <cell r="I14" t="str">
            <v>Other credit granting</v>
          </cell>
          <cell r="J14" t="str">
            <v>Social and
Commercial
Infrastructure</v>
          </cell>
          <cell r="K14" t="str">
            <v>Bonds</v>
          </cell>
          <cell r="L14">
            <v>9</v>
          </cell>
          <cell r="M14">
            <v>9417942</v>
          </cell>
          <cell r="N14">
            <v>8.3667705833589123E-3</v>
          </cell>
          <cell r="O14">
            <v>9.3000000000000013E-2</v>
          </cell>
          <cell r="P14" t="str">
            <v>Yearly</v>
          </cell>
          <cell r="Q14">
            <v>9052108</v>
          </cell>
          <cell r="R14">
            <v>9052108</v>
          </cell>
          <cell r="S14">
            <v>0</v>
          </cell>
          <cell r="T14">
            <v>0</v>
          </cell>
          <cell r="U14">
            <v>45478</v>
          </cell>
          <cell r="V14">
            <v>2.1835691294258552</v>
          </cell>
          <cell r="W14">
            <v>1.8177069939664898</v>
          </cell>
          <cell r="X14">
            <v>9.1329999999999992E-4</v>
          </cell>
          <cell r="Y14">
            <v>6.9099999999999995E-2</v>
          </cell>
          <cell r="Z14">
            <v>0</v>
          </cell>
          <cell r="AA14">
            <v>0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INE660A08BY6</v>
          </cell>
          <cell r="F15" t="str">
            <v>8.45 % SUNDARAM FINANCE 21.02.2028</v>
          </cell>
          <cell r="G15" t="str">
            <v>SUNDARAM FINANCE LIMITED</v>
          </cell>
          <cell r="H15" t="str">
            <v>64910</v>
          </cell>
          <cell r="I15" t="str">
            <v>Financial leasing</v>
          </cell>
          <cell r="J15" t="str">
            <v>Social and
Commercial
Infrastructure</v>
          </cell>
          <cell r="K15" t="str">
            <v>Bonds</v>
          </cell>
          <cell r="L15">
            <v>7</v>
          </cell>
          <cell r="M15">
            <v>7255143</v>
          </cell>
          <cell r="N15">
            <v>6.4453695967189367E-3</v>
          </cell>
          <cell r="O15">
            <v>8.4499999999999992E-2</v>
          </cell>
          <cell r="P15" t="str">
            <v>Yearly</v>
          </cell>
          <cell r="Q15">
            <v>7036652</v>
          </cell>
          <cell r="R15">
            <v>7036652</v>
          </cell>
          <cell r="S15">
            <v>0</v>
          </cell>
          <cell r="T15">
            <v>0</v>
          </cell>
          <cell r="U15">
            <v>46804</v>
          </cell>
          <cell r="V15">
            <v>5.816438356164384</v>
          </cell>
          <cell r="W15">
            <v>4.4441401690432505</v>
          </cell>
          <cell r="X15">
            <v>8.3599999999999994E-4</v>
          </cell>
          <cell r="Y15">
            <v>7.6399999999999996E-2</v>
          </cell>
          <cell r="Z15">
            <v>0</v>
          </cell>
          <cell r="AA15">
            <v>0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INE206D08188</v>
          </cell>
          <cell r="F16" t="str">
            <v>9.18% NPCIL 23.01.2026</v>
          </cell>
          <cell r="G16" t="str">
            <v>NUCLEAR POWER CORPORATION OF INDIA</v>
          </cell>
          <cell r="H16" t="str">
            <v>35107</v>
          </cell>
          <cell r="I16" t="str">
            <v>Transmission of electric energy</v>
          </cell>
          <cell r="J16" t="str">
            <v>Social and
Commercial
Infrastructure</v>
          </cell>
          <cell r="K16" t="str">
            <v>Bonds</v>
          </cell>
          <cell r="L16">
            <v>2</v>
          </cell>
          <cell r="M16">
            <v>2181052</v>
          </cell>
          <cell r="N16">
            <v>1.9376167016505435E-3</v>
          </cell>
          <cell r="O16">
            <v>9.1799999999999993E-2</v>
          </cell>
          <cell r="P16" t="str">
            <v>Half Yly</v>
          </cell>
          <cell r="Q16">
            <v>2181026</v>
          </cell>
          <cell r="R16">
            <v>2181026</v>
          </cell>
          <cell r="S16">
            <v>0</v>
          </cell>
          <cell r="T16">
            <v>0</v>
          </cell>
          <cell r="U16">
            <v>46045</v>
          </cell>
          <cell r="V16">
            <v>3.7369863013698632</v>
          </cell>
          <cell r="W16">
            <v>3.0988254348805691</v>
          </cell>
          <cell r="X16">
            <v>7.6533000000000005E-4</v>
          </cell>
          <cell r="Y16">
            <v>6.5140000000000003E-2</v>
          </cell>
          <cell r="Z16">
            <v>0</v>
          </cell>
          <cell r="AA16">
            <v>0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INE115A07DT9</v>
          </cell>
          <cell r="F17" t="str">
            <v>8.89% LIC Housing 25 Apr 2023</v>
          </cell>
          <cell r="G17" t="str">
            <v>LIC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5</v>
          </cell>
          <cell r="M17">
            <v>5163100</v>
          </cell>
          <cell r="N17">
            <v>4.5868272706436715E-3</v>
          </cell>
          <cell r="O17">
            <v>8.8900000000000007E-2</v>
          </cell>
          <cell r="P17" t="str">
            <v>Yearly</v>
          </cell>
          <cell r="Q17">
            <v>5036440</v>
          </cell>
          <cell r="R17">
            <v>5036440</v>
          </cell>
          <cell r="S17">
            <v>0</v>
          </cell>
          <cell r="T17">
            <v>0</v>
          </cell>
          <cell r="U17">
            <v>45041</v>
          </cell>
          <cell r="V17">
            <v>0.989041095890411</v>
          </cell>
          <cell r="W17">
            <v>0.93836916118634817</v>
          </cell>
          <cell r="X17">
            <v>8.6693999999999996E-4</v>
          </cell>
          <cell r="Y17">
            <v>5.3999999999999999E-2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AAA</v>
          </cell>
        </row>
        <row r="18">
          <cell r="E18" t="str">
            <v>INE752E07KZ3</v>
          </cell>
          <cell r="F18" t="str">
            <v>7.93% POWER GRID CORPORATION MD 20.05.2028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1044516</v>
          </cell>
          <cell r="N18">
            <v>9.2793369747315479E-4</v>
          </cell>
          <cell r="O18">
            <v>7.9299999999999995E-2</v>
          </cell>
          <cell r="P18" t="str">
            <v>Yearly</v>
          </cell>
          <cell r="Q18">
            <v>1010700</v>
          </cell>
          <cell r="R18">
            <v>1010700</v>
          </cell>
          <cell r="S18">
            <v>0</v>
          </cell>
          <cell r="T18">
            <v>0</v>
          </cell>
          <cell r="U18">
            <v>46893</v>
          </cell>
          <cell r="V18">
            <v>6.0575342465753428</v>
          </cell>
          <cell r="W18">
            <v>4.4176562527315797</v>
          </cell>
          <cell r="X18">
            <v>7.76E-4</v>
          </cell>
          <cell r="Y18">
            <v>7.0000000000000007E-2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INE537P07430</v>
          </cell>
          <cell r="F19" t="str">
            <v>9.25 % INDIA INFRADEBT 19.06.2023</v>
          </cell>
          <cell r="G19" t="str">
            <v>INDIA INFRADEBT LIMITED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5181450</v>
          </cell>
          <cell r="N19">
            <v>4.6031291591246831E-3</v>
          </cell>
          <cell r="O19">
            <v>9.2499999999999999E-2</v>
          </cell>
          <cell r="P19" t="str">
            <v>Yearly</v>
          </cell>
          <cell r="Q19">
            <v>5000000</v>
          </cell>
          <cell r="R19">
            <v>5000000</v>
          </cell>
          <cell r="S19">
            <v>0</v>
          </cell>
          <cell r="T19">
            <v>0</v>
          </cell>
          <cell r="U19">
            <v>45096</v>
          </cell>
          <cell r="V19">
            <v>1.1397260273972603</v>
          </cell>
          <cell r="W19">
            <v>0.99923495558809117</v>
          </cell>
          <cell r="X19">
            <v>9.243700000000001E-4</v>
          </cell>
          <cell r="Y19">
            <v>5.8299999999999998E-2</v>
          </cell>
          <cell r="Z19">
            <v>0</v>
          </cell>
          <cell r="AA19">
            <v>0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INE752E07KX8</v>
          </cell>
          <cell r="F20" t="str">
            <v>7.93% PGC 20.05.2026</v>
          </cell>
          <cell r="G20" t="str">
            <v>POWER GRID CORPN OF INDIA LTD</v>
          </cell>
          <cell r="H20" t="str">
            <v>35107</v>
          </cell>
          <cell r="I20" t="str">
            <v>Transmission of electric energy</v>
          </cell>
          <cell r="J20" t="str">
            <v>Social and
Commercial
Infrastructure</v>
          </cell>
          <cell r="K20" t="str">
            <v>Bonds</v>
          </cell>
          <cell r="L20">
            <v>1</v>
          </cell>
          <cell r="M20">
            <v>1051241</v>
          </cell>
          <cell r="N20">
            <v>9.3390809529521497E-4</v>
          </cell>
          <cell r="O20">
            <v>7.9299999999999995E-2</v>
          </cell>
          <cell r="P20" t="str">
            <v>Yearly</v>
          </cell>
          <cell r="Q20">
            <v>1003144</v>
          </cell>
          <cell r="R20">
            <v>1003144</v>
          </cell>
          <cell r="S20">
            <v>0</v>
          </cell>
          <cell r="T20">
            <v>0</v>
          </cell>
          <cell r="U20">
            <v>46162</v>
          </cell>
          <cell r="V20">
            <v>4.0575342465753428</v>
          </cell>
          <cell r="W20">
            <v>3.1912146762331535</v>
          </cell>
          <cell r="X20">
            <v>7.8600000000000002E-4</v>
          </cell>
          <cell r="Y20">
            <v>6.4500000000000002E-2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INE535H08553</v>
          </cell>
          <cell r="F21" t="str">
            <v>11.40 % FULLERTON INDIA CREDIT CO LTD 28-Oct-2022</v>
          </cell>
          <cell r="G21" t="str">
            <v>FULLERTON INDIA CREDIT CO LTD</v>
          </cell>
          <cell r="H21" t="str">
            <v>64920</v>
          </cell>
          <cell r="I21" t="str">
            <v>Other credit granting</v>
          </cell>
          <cell r="J21" t="str">
            <v>Social and
Commercial
Infrastructure</v>
          </cell>
          <cell r="K21" t="str">
            <v>Bonds</v>
          </cell>
          <cell r="L21">
            <v>8</v>
          </cell>
          <cell r="M21">
            <v>8195656</v>
          </cell>
          <cell r="N21">
            <v>7.2809084545359245E-3</v>
          </cell>
          <cell r="O21">
            <v>0.114</v>
          </cell>
          <cell r="P21" t="str">
            <v>Yearly</v>
          </cell>
          <cell r="Q21">
            <v>8808500</v>
          </cell>
          <cell r="R21">
            <v>8808500</v>
          </cell>
          <cell r="S21">
            <v>0</v>
          </cell>
          <cell r="T21">
            <v>0</v>
          </cell>
          <cell r="U21">
            <v>44862</v>
          </cell>
          <cell r="V21">
            <v>0.49863013698630138</v>
          </cell>
          <cell r="W21">
            <v>0.47049456216861796</v>
          </cell>
          <cell r="X21">
            <v>8.5797999999999994E-4</v>
          </cell>
          <cell r="Y21">
            <v>5.9799999999999999E-2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INE774D08MK5</v>
          </cell>
          <cell r="F22" t="str">
            <v>8%Mahindra Financial Sevices LTD NCD MD 24/07/2027</v>
          </cell>
          <cell r="G22" t="str">
            <v>MAHINDRA &amp; MAHINDRA FINANCIAL SERVI</v>
          </cell>
          <cell r="H22" t="str">
            <v>64990</v>
          </cell>
          <cell r="I22" t="str">
            <v>Other financial service activities, except insurance and pension funding activities</v>
          </cell>
          <cell r="J22" t="str">
            <v>Social and
Commercial
Infrastructure</v>
          </cell>
          <cell r="K22" t="str">
            <v>Bonds</v>
          </cell>
          <cell r="L22">
            <v>1300</v>
          </cell>
          <cell r="M22">
            <v>1305683.6000000001</v>
          </cell>
          <cell r="N22">
            <v>1.1599514135523627E-3</v>
          </cell>
          <cell r="O22">
            <v>0.08</v>
          </cell>
          <cell r="P22" t="str">
            <v>Yearly</v>
          </cell>
          <cell r="Q22">
            <v>1283023.3</v>
          </cell>
          <cell r="R22">
            <v>1283023.3</v>
          </cell>
          <cell r="S22">
            <v>0</v>
          </cell>
          <cell r="T22">
            <v>0</v>
          </cell>
          <cell r="U22">
            <v>46592</v>
          </cell>
          <cell r="V22">
            <v>5.2356164383561641</v>
          </cell>
          <cell r="W22">
            <v>3.9211433280026795</v>
          </cell>
          <cell r="X22">
            <v>8.1765000000000006E-4</v>
          </cell>
          <cell r="Y22">
            <v>7.9000000000000001E-2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BWR AAA</v>
          </cell>
        </row>
        <row r="23">
          <cell r="E23" t="str">
            <v>INE134E08CY2</v>
          </cell>
          <cell r="F23" t="str">
            <v>8.70% PFC 14.05.2025</v>
          </cell>
          <cell r="G23" t="str">
            <v>POWER FINANCE CORPORATION</v>
          </cell>
          <cell r="H23" t="str">
            <v>64920</v>
          </cell>
          <cell r="I23" t="str">
            <v>Other credit granting</v>
          </cell>
          <cell r="J23" t="str">
            <v>Social and
Commercial
Infrastructure</v>
          </cell>
          <cell r="K23" t="str">
            <v>Bonds</v>
          </cell>
          <cell r="L23">
            <v>16</v>
          </cell>
          <cell r="M23">
            <v>16972736</v>
          </cell>
          <cell r="N23">
            <v>1.5078346021234451E-2</v>
          </cell>
          <cell r="O23">
            <v>8.6999999999999994E-2</v>
          </cell>
          <cell r="P23" t="str">
            <v>Yearly</v>
          </cell>
          <cell r="Q23">
            <v>16948703</v>
          </cell>
          <cell r="R23">
            <v>16948703</v>
          </cell>
          <cell r="S23">
            <v>0</v>
          </cell>
          <cell r="T23">
            <v>0</v>
          </cell>
          <cell r="U23">
            <v>45791</v>
          </cell>
          <cell r="V23">
            <v>3.0410958904109591</v>
          </cell>
          <cell r="W23">
            <v>2.4467952292141324</v>
          </cell>
          <cell r="X23">
            <v>6.4500000000000007E-4</v>
          </cell>
          <cell r="Y23">
            <v>6.4299999999999996E-2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INE020B08AQ9</v>
          </cell>
          <cell r="F24" t="str">
            <v>7.70% REC 10.12.2027</v>
          </cell>
          <cell r="G24" t="str">
            <v>RURAL ELECTRIFICATION CORP LTD.</v>
          </cell>
          <cell r="H24" t="str">
            <v>64920</v>
          </cell>
          <cell r="I24" t="str">
            <v>Other credit granting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5144910</v>
          </cell>
          <cell r="N24">
            <v>4.5706675239695791E-3</v>
          </cell>
          <cell r="O24">
            <v>7.6999999999999999E-2</v>
          </cell>
          <cell r="P24" t="str">
            <v>Yearly</v>
          </cell>
          <cell r="Q24">
            <v>4946920</v>
          </cell>
          <cell r="R24">
            <v>4946920</v>
          </cell>
          <cell r="S24">
            <v>0</v>
          </cell>
          <cell r="T24">
            <v>0</v>
          </cell>
          <cell r="U24">
            <v>46731</v>
          </cell>
          <cell r="V24">
            <v>5.6164383561643838</v>
          </cell>
          <cell r="W24">
            <v>4.35063554810821</v>
          </cell>
          <cell r="X24">
            <v>7.8498000000000001E-4</v>
          </cell>
          <cell r="Y24">
            <v>7.0499999999999993E-2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INE134E08JD1</v>
          </cell>
          <cell r="F25" t="str">
            <v>7.10 % PFC 08.08.2022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5034910</v>
          </cell>
          <cell r="N25">
            <v>4.4729450317128336E-3</v>
          </cell>
          <cell r="O25">
            <v>7.0999999999999994E-2</v>
          </cell>
          <cell r="P25" t="str">
            <v>Yearly</v>
          </cell>
          <cell r="Q25">
            <v>4731460</v>
          </cell>
          <cell r="R25">
            <v>4731460</v>
          </cell>
          <cell r="S25">
            <v>0</v>
          </cell>
          <cell r="T25">
            <v>0</v>
          </cell>
          <cell r="U25">
            <v>44781</v>
          </cell>
          <cell r="V25">
            <v>0.27671232876712326</v>
          </cell>
          <cell r="W25">
            <v>0.26530424618132614</v>
          </cell>
          <cell r="X25">
            <v>8.6700000000000004E-4</v>
          </cell>
          <cell r="Y25">
            <v>4.2999999999999997E-2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INE660A08BX8</v>
          </cell>
          <cell r="F26" t="str">
            <v>8.45% SUNDARAM FINANCE 19.01.2028</v>
          </cell>
          <cell r="G26" t="str">
            <v>SUNDARAM FINANCE LIMITED</v>
          </cell>
          <cell r="H26" t="str">
            <v>64910</v>
          </cell>
          <cell r="I26" t="str">
            <v>Financial leasing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5179180</v>
          </cell>
          <cell r="N26">
            <v>4.6011125222390212E-3</v>
          </cell>
          <cell r="O26">
            <v>8.4499999999999992E-2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46771</v>
          </cell>
          <cell r="V26">
            <v>5.7260273972602738</v>
          </cell>
          <cell r="W26">
            <v>4.360146338771874</v>
          </cell>
          <cell r="X26">
            <v>8.4442000000000002E-4</v>
          </cell>
          <cell r="Y26">
            <v>7.6399999999999996E-2</v>
          </cell>
          <cell r="Z26">
            <v>0</v>
          </cell>
          <cell r="AA26">
            <v>0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INE261F08AD8</v>
          </cell>
          <cell r="F27" t="str">
            <v>8.20% NABARD 09.03.2028 (GOI Service)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5277125</v>
          </cell>
          <cell r="N27">
            <v>4.6881255177307216E-3</v>
          </cell>
          <cell r="O27">
            <v>8.199999999999999E-2</v>
          </cell>
          <cell r="P27" t="str">
            <v>Half Yly</v>
          </cell>
          <cell r="Q27">
            <v>5009000</v>
          </cell>
          <cell r="R27">
            <v>5009000</v>
          </cell>
          <cell r="S27">
            <v>0</v>
          </cell>
          <cell r="T27">
            <v>0</v>
          </cell>
          <cell r="U27">
            <v>46821</v>
          </cell>
          <cell r="V27">
            <v>5.8616513212066774</v>
          </cell>
          <cell r="W27">
            <v>4.5865006528106882</v>
          </cell>
          <cell r="X27">
            <v>8.1673E-4</v>
          </cell>
          <cell r="Y27">
            <v>7.1499999999999994E-2</v>
          </cell>
          <cell r="Z27">
            <v>0</v>
          </cell>
          <cell r="AA27">
            <v>0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INE020B08740</v>
          </cell>
          <cell r="F28" t="str">
            <v>9.35 % REC 15.06.2022</v>
          </cell>
          <cell r="G28" t="str">
            <v>RURAL ELECTRIFICATION CORP LTD.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6</v>
          </cell>
          <cell r="M28">
            <v>6037140</v>
          </cell>
          <cell r="N28">
            <v>5.3633124263899089E-3</v>
          </cell>
          <cell r="O28">
            <v>9.35E-2</v>
          </cell>
          <cell r="P28" t="str">
            <v>Yearly</v>
          </cell>
          <cell r="Q28">
            <v>6230136</v>
          </cell>
          <cell r="R28">
            <v>6230136</v>
          </cell>
          <cell r="S28">
            <v>0</v>
          </cell>
          <cell r="T28">
            <v>0</v>
          </cell>
          <cell r="U28">
            <v>44727</v>
          </cell>
          <cell r="V28">
            <v>0.12876712328767123</v>
          </cell>
          <cell r="W28">
            <v>0.12371937287439591</v>
          </cell>
          <cell r="X28">
            <v>8.2266999999999996E-4</v>
          </cell>
          <cell r="Y28">
            <v>4.0800000000000003E-2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INE238A08351</v>
          </cell>
          <cell r="F29" t="str">
            <v>8.85 % AXIS BANK 05.12.2024 (infras Bond)</v>
          </cell>
          <cell r="G29" t="str">
            <v>AXIS BANK LTD.</v>
          </cell>
          <cell r="H29" t="str">
            <v>64191</v>
          </cell>
          <cell r="I29" t="str">
            <v>Monetary intermediation of commercial banks, saving banks. postal savings</v>
          </cell>
          <cell r="J29" t="str">
            <v>Social and
Commercial
Infrastructure</v>
          </cell>
          <cell r="K29" t="str">
            <v>Bonds</v>
          </cell>
          <cell r="L29">
            <v>53</v>
          </cell>
          <cell r="M29">
            <v>56000701</v>
          </cell>
          <cell r="N29">
            <v>4.9750255180407571E-2</v>
          </cell>
          <cell r="O29">
            <v>8.8499999999999995E-2</v>
          </cell>
          <cell r="P29" t="str">
            <v>Yearly</v>
          </cell>
          <cell r="Q29">
            <v>57671607.390000001</v>
          </cell>
          <cell r="R29">
            <v>57671607.390000001</v>
          </cell>
          <cell r="S29">
            <v>0</v>
          </cell>
          <cell r="T29">
            <v>0</v>
          </cell>
          <cell r="U29">
            <v>45631</v>
          </cell>
          <cell r="V29">
            <v>2.6027397260273974</v>
          </cell>
          <cell r="W29">
            <v>2.2306323746155883</v>
          </cell>
          <cell r="X29">
            <v>7.4350000000000002E-4</v>
          </cell>
          <cell r="Y29">
            <v>6.3899999999999998E-2</v>
          </cell>
          <cell r="Z29">
            <v>0</v>
          </cell>
          <cell r="AA29">
            <v>0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INE134E08JP5</v>
          </cell>
          <cell r="F30" t="str">
            <v>7.85% PFC 03.04.2028.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2078396</v>
          </cell>
          <cell r="N30">
            <v>1.8464185183313755E-3</v>
          </cell>
          <cell r="O30">
            <v>7.85E-2</v>
          </cell>
          <cell r="P30" t="str">
            <v>Half Yly</v>
          </cell>
          <cell r="Q30">
            <v>1981292</v>
          </cell>
          <cell r="R30">
            <v>1981292</v>
          </cell>
          <cell r="S30">
            <v>0</v>
          </cell>
          <cell r="T30">
            <v>0</v>
          </cell>
          <cell r="U30">
            <v>46846</v>
          </cell>
          <cell r="V30">
            <v>5.9301369863013695</v>
          </cell>
          <cell r="W30">
            <v>4.6807747504286619</v>
          </cell>
          <cell r="X30">
            <v>7.9816999999999996E-4</v>
          </cell>
          <cell r="Y30">
            <v>7.1499999999999994E-2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INF846K01N65</v>
          </cell>
          <cell r="F31" t="str">
            <v>AXIS OVERNIGHT FUND - DIRECT PLAN- GROWTH OPTION</v>
          </cell>
          <cell r="G31" t="str">
            <v>AXIS MUTUAL FUND</v>
          </cell>
          <cell r="H31" t="str">
            <v>66301</v>
          </cell>
          <cell r="I31" t="str">
            <v>Management of mutual funds</v>
          </cell>
          <cell r="J31" t="str">
            <v>Social and
Commercial
Infrastructure</v>
          </cell>
          <cell r="K31" t="str">
            <v>MF</v>
          </cell>
          <cell r="L31">
            <v>74029.138999999996</v>
          </cell>
          <cell r="M31">
            <v>83424828.489999995</v>
          </cell>
          <cell r="N31">
            <v>7.4113474146676045E-2</v>
          </cell>
          <cell r="O31">
            <v>0</v>
          </cell>
          <cell r="P31" t="str">
            <v/>
          </cell>
          <cell r="Q31">
            <v>83429000</v>
          </cell>
          <cell r="R31">
            <v>83429000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e">
            <v>#N/A</v>
          </cell>
        </row>
        <row r="32">
          <cell r="E32" t="str">
            <v>INE514E08EL8</v>
          </cell>
          <cell r="F32" t="str">
            <v>8.15 % EXIM 05.03.2025</v>
          </cell>
          <cell r="G32" t="str">
            <v>EXPORT IMPORT BANK OF INDIA</v>
          </cell>
          <cell r="H32" t="str">
            <v>64199</v>
          </cell>
          <cell r="I32" t="str">
            <v>Other monetary intermediation services n.e.c.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5239440</v>
          </cell>
          <cell r="N32">
            <v>4.6546466802698536E-3</v>
          </cell>
          <cell r="O32">
            <v>8.1500000000000003E-2</v>
          </cell>
          <cell r="P32" t="str">
            <v>Yearly</v>
          </cell>
          <cell r="Q32">
            <v>4937880</v>
          </cell>
          <cell r="R32">
            <v>4937880</v>
          </cell>
          <cell r="S32">
            <v>0</v>
          </cell>
          <cell r="T32">
            <v>0</v>
          </cell>
          <cell r="U32">
            <v>45721</v>
          </cell>
          <cell r="V32">
            <v>2.8493225540833893</v>
          </cell>
          <cell r="W32">
            <v>2.4795913416184794</v>
          </cell>
          <cell r="X32">
            <v>8.3849999999999994E-4</v>
          </cell>
          <cell r="Y32">
            <v>6.25E-2</v>
          </cell>
          <cell r="Z32">
            <v>0</v>
          </cell>
          <cell r="AA32">
            <v>0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INE202E07062</v>
          </cell>
          <cell r="F33" t="str">
            <v>9.02% IREDA 24 Sep 2025</v>
          </cell>
          <cell r="G33" t="str">
            <v>INDIAN RENEWABLE ENERGY DEVELOPMENT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1</v>
          </cell>
          <cell r="M33">
            <v>1071908</v>
          </cell>
          <cell r="N33">
            <v>9.5226837481767097E-4</v>
          </cell>
          <cell r="O33">
            <v>9.0200000000000002E-2</v>
          </cell>
          <cell r="P33" t="str">
            <v>Yearly</v>
          </cell>
          <cell r="Q33">
            <v>1018300</v>
          </cell>
          <cell r="R33">
            <v>1018300</v>
          </cell>
          <cell r="S33">
            <v>0</v>
          </cell>
          <cell r="T33">
            <v>0</v>
          </cell>
          <cell r="U33">
            <v>45924</v>
          </cell>
          <cell r="V33">
            <v>3.4054794520547946</v>
          </cell>
          <cell r="W33">
            <v>2.7736426977636821</v>
          </cell>
          <cell r="X33">
            <v>8.6499000000000005E-4</v>
          </cell>
          <cell r="Y33">
            <v>6.5699999999999995E-2</v>
          </cell>
          <cell r="Z33">
            <v>0</v>
          </cell>
          <cell r="AA33">
            <v>0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BWR AAA(CE)</v>
          </cell>
        </row>
        <row r="34">
          <cell r="E34" t="str">
            <v>INE906B07FT4</v>
          </cell>
          <cell r="F34" t="str">
            <v>7.27 % NHAI 06.06.2022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5</v>
          </cell>
          <cell r="M34">
            <v>5014810</v>
          </cell>
          <cell r="N34">
            <v>4.455088467218646E-3</v>
          </cell>
          <cell r="O34">
            <v>7.2700000000000001E-2</v>
          </cell>
          <cell r="P34" t="str">
            <v>Yearly</v>
          </cell>
          <cell r="Q34">
            <v>4843825</v>
          </cell>
          <cell r="R34">
            <v>4843825</v>
          </cell>
          <cell r="S34">
            <v>0</v>
          </cell>
          <cell r="T34">
            <v>0</v>
          </cell>
          <cell r="U34">
            <v>44718</v>
          </cell>
          <cell r="V34">
            <v>0.10410958904109589</v>
          </cell>
          <cell r="W34">
            <v>0.10003804078129711</v>
          </cell>
          <cell r="X34">
            <v>8.1899999999999996E-4</v>
          </cell>
          <cell r="Y34">
            <v>4.07E-2</v>
          </cell>
          <cell r="Z34">
            <v>0</v>
          </cell>
          <cell r="AA34">
            <v>0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INE733E07JB6</v>
          </cell>
          <cell r="F35" t="str">
            <v>8.84% NTPC 4 Oct 2022</v>
          </cell>
          <cell r="G35" t="str">
            <v>NTPC LIMITED</v>
          </cell>
          <cell r="H35" t="str">
            <v>35102</v>
          </cell>
          <cell r="I35" t="str">
            <v>Electric power generation by coal based thermal power plants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2033904</v>
          </cell>
          <cell r="N35">
            <v>1.8068924353724016E-3</v>
          </cell>
          <cell r="O35">
            <v>8.8399999999999992E-2</v>
          </cell>
          <cell r="P35" t="str">
            <v>Yearly</v>
          </cell>
          <cell r="Q35">
            <v>2025600</v>
          </cell>
          <cell r="R35">
            <v>2025600</v>
          </cell>
          <cell r="S35">
            <v>0</v>
          </cell>
          <cell r="T35">
            <v>0</v>
          </cell>
          <cell r="U35">
            <v>44838</v>
          </cell>
          <cell r="V35">
            <v>0.43287671232876712</v>
          </cell>
          <cell r="W35">
            <v>0.41387963699088548</v>
          </cell>
          <cell r="X35">
            <v>8.4489999999999999E-4</v>
          </cell>
          <cell r="Y35">
            <v>4.5900000000000003E-2</v>
          </cell>
          <cell r="Z35">
            <v>0</v>
          </cell>
          <cell r="AA35">
            <v>0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INE121A08OA2</v>
          </cell>
          <cell r="F36" t="str">
            <v>9.08% Cholamandalam Investment &amp; Finance co. Ltd 23.11.2023</v>
          </cell>
          <cell r="G36" t="str">
            <v>CHOLAMANDALAM INVESTMENT AND FIN. C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1</v>
          </cell>
          <cell r="M36">
            <v>1036300</v>
          </cell>
          <cell r="N36">
            <v>9.2063471568786914E-4</v>
          </cell>
          <cell r="O36">
            <v>9.0800000000000006E-2</v>
          </cell>
          <cell r="P36" t="str">
            <v>Yearly</v>
          </cell>
          <cell r="Q36">
            <v>978000</v>
          </cell>
          <cell r="R36">
            <v>978000</v>
          </cell>
          <cell r="S36">
            <v>0</v>
          </cell>
          <cell r="T36">
            <v>0</v>
          </cell>
          <cell r="U36">
            <v>45253</v>
          </cell>
          <cell r="V36">
            <v>1.5698630136986302</v>
          </cell>
          <cell r="W36">
            <v>1.3973111534218492</v>
          </cell>
          <cell r="X36">
            <v>9.5951999999999995E-4</v>
          </cell>
          <cell r="Y36">
            <v>6.5199999999999994E-2</v>
          </cell>
          <cell r="Z36">
            <v>0</v>
          </cell>
          <cell r="AA36">
            <v>0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[ICRA]AA+</v>
          </cell>
        </row>
        <row r="37">
          <cell r="E37" t="str">
            <v>INE906B07HH5</v>
          </cell>
          <cell r="F37" t="str">
            <v>7.70% NHAI 13 Sep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21</v>
          </cell>
          <cell r="M37">
            <v>21524055</v>
          </cell>
          <cell r="N37">
            <v>1.9121675437011539E-2</v>
          </cell>
          <cell r="O37">
            <v>7.6999999999999999E-2</v>
          </cell>
          <cell r="P37" t="str">
            <v>Yearly</v>
          </cell>
          <cell r="Q37">
            <v>21394539</v>
          </cell>
          <cell r="R37">
            <v>21394539</v>
          </cell>
          <cell r="S37">
            <v>0</v>
          </cell>
          <cell r="T37">
            <v>0</v>
          </cell>
          <cell r="U37">
            <v>47374</v>
          </cell>
          <cell r="V37">
            <v>7.375342465753425</v>
          </cell>
          <cell r="W37">
            <v>5.2790860378320659</v>
          </cell>
          <cell r="X37">
            <v>7.4135999999999994E-2</v>
          </cell>
          <cell r="Y37">
            <v>7.2400000000000006E-2</v>
          </cell>
          <cell r="Z37">
            <v>0</v>
          </cell>
          <cell r="AA37">
            <v>0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INE001A07FG3</v>
          </cell>
          <cell r="F38" t="str">
            <v>8.96% HDFC Ltd 8 Apr 2025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Social and
Commercial
Infrastructure</v>
          </cell>
          <cell r="K38" t="str">
            <v>Bonds</v>
          </cell>
          <cell r="L38">
            <v>2</v>
          </cell>
          <cell r="M38">
            <v>2127606</v>
          </cell>
          <cell r="N38">
            <v>1.8901360078218705E-3</v>
          </cell>
          <cell r="O38">
            <v>8.9600000000000013E-2</v>
          </cell>
          <cell r="P38" t="str">
            <v>Yearly</v>
          </cell>
          <cell r="Q38">
            <v>2099684</v>
          </cell>
          <cell r="R38">
            <v>2099684</v>
          </cell>
          <cell r="S38">
            <v>0</v>
          </cell>
          <cell r="T38">
            <v>0</v>
          </cell>
          <cell r="U38">
            <v>45755</v>
          </cell>
          <cell r="V38">
            <v>2.9424657534246577</v>
          </cell>
          <cell r="W38">
            <v>2.5449111463274448</v>
          </cell>
          <cell r="X38">
            <v>7.7499999999999999E-2</v>
          </cell>
          <cell r="Y38">
            <v>6.5000000000000002E-2</v>
          </cell>
          <cell r="Z38">
            <v>0</v>
          </cell>
          <cell r="AA38">
            <v>0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INE134E08JG4</v>
          </cell>
          <cell r="F39" t="str">
            <v>7.65% Power Finance Corporation 22-Nov-2027</v>
          </cell>
          <cell r="G39" t="str">
            <v>POWER FINANCE CORPORATION</v>
          </cell>
          <cell r="H39" t="str">
            <v>64920</v>
          </cell>
          <cell r="I39" t="str">
            <v>Other credit granting</v>
          </cell>
          <cell r="J39" t="str">
            <v>Other</v>
          </cell>
          <cell r="K39" t="str">
            <v>Bonds</v>
          </cell>
          <cell r="L39">
            <v>6</v>
          </cell>
          <cell r="M39">
            <v>6160008</v>
          </cell>
          <cell r="N39">
            <v>5.4724666734681073E-3</v>
          </cell>
          <cell r="O39">
            <v>7.6499999999999999E-2</v>
          </cell>
          <cell r="P39" t="str">
            <v>Yearly</v>
          </cell>
          <cell r="Q39">
            <v>6149214</v>
          </cell>
          <cell r="R39">
            <v>6149214</v>
          </cell>
          <cell r="S39">
            <v>0</v>
          </cell>
          <cell r="T39">
            <v>0</v>
          </cell>
          <cell r="U39">
            <v>46713</v>
          </cell>
          <cell r="V39">
            <v>5.5671232876712331</v>
          </cell>
          <cell r="W39">
            <v>4.3089637052207994</v>
          </cell>
          <cell r="X39">
            <v>7.0999999999999994E-2</v>
          </cell>
          <cell r="Y39">
            <v>7.0400000000000004E-2</v>
          </cell>
          <cell r="Z39">
            <v>0</v>
          </cell>
          <cell r="AA39">
            <v>0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INE752E07JM3</v>
          </cell>
          <cell r="F40" t="str">
            <v>9.25% PGC_DEC 26</v>
          </cell>
          <cell r="G40" t="str">
            <v>POWER GRID CORPN OF INDIA LTD</v>
          </cell>
          <cell r="H40" t="str">
            <v>35107</v>
          </cell>
          <cell r="I40" t="str">
            <v>Transmission of electric energy</v>
          </cell>
          <cell r="J40" t="str">
            <v>Social and
Commercial
Infrastructure</v>
          </cell>
          <cell r="K40" t="str">
            <v>Bonds</v>
          </cell>
          <cell r="L40">
            <v>8</v>
          </cell>
          <cell r="M40">
            <v>11027110</v>
          </cell>
          <cell r="N40">
            <v>9.7963333780843945E-3</v>
          </cell>
          <cell r="O40">
            <v>9.2499999999999999E-2</v>
          </cell>
          <cell r="P40" t="str">
            <v>Yearly</v>
          </cell>
          <cell r="Q40">
            <v>10936230</v>
          </cell>
          <cell r="R40">
            <v>10936230</v>
          </cell>
          <cell r="S40">
            <v>0</v>
          </cell>
          <cell r="T40">
            <v>0</v>
          </cell>
          <cell r="U40">
            <v>46382</v>
          </cell>
          <cell r="V40">
            <v>4.6602739726027398</v>
          </cell>
          <cell r="W40">
            <v>3.6823102039779627</v>
          </cell>
          <cell r="X40">
            <v>7.46E-2</v>
          </cell>
          <cell r="Y40">
            <v>6.6000000000000003E-2</v>
          </cell>
          <cell r="Z40">
            <v>0</v>
          </cell>
          <cell r="AA40">
            <v>0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INE134E08DU8</v>
          </cell>
          <cell r="F41" t="str">
            <v>09.45% Power Finance Corporation 01-Sept-2026</v>
          </cell>
          <cell r="G41" t="str">
            <v>POWER FINANCE CORPORATION</v>
          </cell>
          <cell r="H41" t="str">
            <v>64920</v>
          </cell>
          <cell r="I41" t="str">
            <v>Other credit granting</v>
          </cell>
          <cell r="J41" t="str">
            <v>Other</v>
          </cell>
          <cell r="K41" t="str">
            <v>Bonds</v>
          </cell>
          <cell r="L41">
            <v>3</v>
          </cell>
          <cell r="M41">
            <v>3295287</v>
          </cell>
          <cell r="N41">
            <v>2.9274878031023172E-3</v>
          </cell>
          <cell r="O41">
            <v>9.4499999999999987E-2</v>
          </cell>
          <cell r="P41" t="str">
            <v>Yearly</v>
          </cell>
          <cell r="Q41">
            <v>3259764</v>
          </cell>
          <cell r="R41">
            <v>3259764</v>
          </cell>
          <cell r="S41">
            <v>0</v>
          </cell>
          <cell r="T41">
            <v>0</v>
          </cell>
          <cell r="U41">
            <v>46266</v>
          </cell>
          <cell r="V41">
            <v>4.3424657534246576</v>
          </cell>
          <cell r="W41">
            <v>3.3679412547365501</v>
          </cell>
          <cell r="X41">
            <v>7.1499999999999994E-2</v>
          </cell>
          <cell r="Y41">
            <v>6.7400000000000002E-2</v>
          </cell>
          <cell r="Z41">
            <v>0</v>
          </cell>
          <cell r="AA41">
            <v>0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INE053F07BC1</v>
          </cell>
          <cell r="F42" t="str">
            <v>8.35% IRFC 13 Mar 2029</v>
          </cell>
          <cell r="G42" t="str">
            <v>INDIAN RAILWAY FINANCE CORPN. LTD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5</v>
          </cell>
          <cell r="M42">
            <v>5283200</v>
          </cell>
          <cell r="N42">
            <v>4.693522464462173E-3</v>
          </cell>
          <cell r="O42">
            <v>8.3499999999999991E-2</v>
          </cell>
          <cell r="P42" t="str">
            <v>Yearly</v>
          </cell>
          <cell r="Q42">
            <v>5496000</v>
          </cell>
          <cell r="R42">
            <v>5496000</v>
          </cell>
          <cell r="S42">
            <v>0</v>
          </cell>
          <cell r="T42">
            <v>0</v>
          </cell>
          <cell r="U42">
            <v>47190</v>
          </cell>
          <cell r="V42">
            <v>6.8712328767123285</v>
          </cell>
          <cell r="W42">
            <v>5.1170841644437113</v>
          </cell>
          <cell r="X42">
            <v>6.7892000000000008E-2</v>
          </cell>
          <cell r="Y42">
            <v>7.2678999999999994E-2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INE906B07ID2</v>
          </cell>
          <cell r="F43" t="str">
            <v>6.98% NHAI 29 June 2035</v>
          </cell>
          <cell r="G43" t="str">
            <v>NATIONAL HIGHWAYS AUTHORITY OF INDI</v>
          </cell>
          <cell r="H43" t="str">
            <v>42101</v>
          </cell>
          <cell r="I43" t="str">
            <v>Construction and maintenance of motorways, streets, roads, other vehicular ways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4849580</v>
          </cell>
          <cell r="N43">
            <v>4.3083003999860817E-3</v>
          </cell>
          <cell r="O43">
            <v>6.9800000000000001E-2</v>
          </cell>
          <cell r="P43" t="str">
            <v>Yearly</v>
          </cell>
          <cell r="Q43">
            <v>5143785</v>
          </cell>
          <cell r="R43">
            <v>5143785</v>
          </cell>
          <cell r="S43">
            <v>0</v>
          </cell>
          <cell r="T43">
            <v>0</v>
          </cell>
          <cell r="U43">
            <v>49489</v>
          </cell>
          <cell r="V43">
            <v>13.167123287671233</v>
          </cell>
          <cell r="W43">
            <v>7.8779506087900826</v>
          </cell>
          <cell r="X43">
            <v>6.8436999999999998E-2</v>
          </cell>
          <cell r="Y43">
            <v>7.3400000000000007E-2</v>
          </cell>
          <cell r="Z43">
            <v>0</v>
          </cell>
          <cell r="AA43">
            <v>0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INE296A07RA7</v>
          </cell>
          <cell r="F44" t="str">
            <v>7.90% Bajaj Finance 10-Jan-2030</v>
          </cell>
          <cell r="G44" t="str">
            <v>BAJAJ FINANCE LIMITED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1</v>
          </cell>
          <cell r="M44">
            <v>1022313</v>
          </cell>
          <cell r="N44">
            <v>9.0820885660427729E-4</v>
          </cell>
          <cell r="O44">
            <v>7.9000000000000001E-2</v>
          </cell>
          <cell r="P44" t="str">
            <v>Yearly</v>
          </cell>
          <cell r="Q44">
            <v>1041175</v>
          </cell>
          <cell r="R44">
            <v>1041175</v>
          </cell>
          <cell r="S44">
            <v>0</v>
          </cell>
          <cell r="T44">
            <v>0</v>
          </cell>
          <cell r="U44">
            <v>47493</v>
          </cell>
          <cell r="V44">
            <v>7.7013698630136984</v>
          </cell>
          <cell r="W44">
            <v>5.5332080726528261</v>
          </cell>
          <cell r="X44">
            <v>7.2680999999999996E-2</v>
          </cell>
          <cell r="Y44">
            <v>7.4999999999999997E-2</v>
          </cell>
          <cell r="Z44">
            <v>0</v>
          </cell>
          <cell r="AA44">
            <v>0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INE906B07JA6</v>
          </cell>
          <cell r="F45" t="str">
            <v>6.87% NHAI 14-April-2032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50</v>
          </cell>
          <cell r="M45">
            <v>48534100</v>
          </cell>
          <cell r="N45">
            <v>4.3117029194892027E-2</v>
          </cell>
          <cell r="O45">
            <v>6.8699999999999997E-2</v>
          </cell>
          <cell r="P45" t="str">
            <v>Yearly</v>
          </cell>
          <cell r="Q45">
            <v>50000000</v>
          </cell>
          <cell r="R45">
            <v>50000000</v>
          </cell>
          <cell r="S45">
            <v>0</v>
          </cell>
          <cell r="T45">
            <v>0</v>
          </cell>
          <cell r="U45">
            <v>48318</v>
          </cell>
          <cell r="V45">
            <v>9.9607904783292156</v>
          </cell>
          <cell r="W45">
            <v>6.9622586929196135</v>
          </cell>
          <cell r="X45">
            <v>6.8624077000000006E-2</v>
          </cell>
          <cell r="Y45">
            <v>7.2900000000000006E-2</v>
          </cell>
          <cell r="Z45">
            <v>0</v>
          </cell>
          <cell r="AA45">
            <v>0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INE752E07IL7</v>
          </cell>
          <cell r="F46" t="str">
            <v>9.64%POWER GRID CORPN OF INDIA LTD 31-May-2026</v>
          </cell>
          <cell r="G46" t="str">
            <v>POWER GRID CORPN OF INDIA LTD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13</v>
          </cell>
          <cell r="M46">
            <v>18057162.5</v>
          </cell>
          <cell r="N46">
            <v>1.6041735659864085E-2</v>
          </cell>
          <cell r="O46">
            <v>9.64E-2</v>
          </cell>
          <cell r="P46" t="str">
            <v>Yearly</v>
          </cell>
          <cell r="Q46">
            <v>18072846.5</v>
          </cell>
          <cell r="R46">
            <v>18072846.5</v>
          </cell>
          <cell r="S46">
            <v>0</v>
          </cell>
          <cell r="T46">
            <v>0</v>
          </cell>
          <cell r="U46">
            <v>46173</v>
          </cell>
          <cell r="V46">
            <v>4.087671232876712</v>
          </cell>
          <cell r="W46">
            <v>3.1331123372269225</v>
          </cell>
          <cell r="X46">
            <v>6.6499950000000002E-2</v>
          </cell>
          <cell r="Y46">
            <v>6.4500000000000002E-2</v>
          </cell>
          <cell r="Z46">
            <v>0</v>
          </cell>
          <cell r="AA46">
            <v>0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INE053F08122</v>
          </cell>
          <cell r="F47" t="str">
            <v>6.92%IRFC 29-Aug-2031</v>
          </cell>
          <cell r="G47" t="str">
            <v>INDIAN RAILWAY FINANCE CORPN. LTD</v>
          </cell>
          <cell r="H47" t="str">
            <v>64920</v>
          </cell>
          <cell r="I47" t="str">
            <v>Other credit granting</v>
          </cell>
          <cell r="J47">
            <v>0</v>
          </cell>
          <cell r="K47" t="str">
            <v>Bonds</v>
          </cell>
          <cell r="L47">
            <v>20</v>
          </cell>
          <cell r="M47">
            <v>19502340</v>
          </cell>
          <cell r="N47">
            <v>1.7325611542167479E-2</v>
          </cell>
          <cell r="O47">
            <v>6.9199999999999998E-2</v>
          </cell>
          <cell r="P47" t="str">
            <v>Yearly</v>
          </cell>
          <cell r="Q47">
            <v>19797421</v>
          </cell>
          <cell r="R47">
            <v>19797421</v>
          </cell>
          <cell r="S47">
            <v>0</v>
          </cell>
          <cell r="T47">
            <v>0</v>
          </cell>
          <cell r="U47">
            <v>48091</v>
          </cell>
          <cell r="V47">
            <v>9.3342465753424655</v>
          </cell>
          <cell r="W47">
            <v>6.3750799168031573</v>
          </cell>
          <cell r="X47">
            <v>7.0608000000000004E-2</v>
          </cell>
          <cell r="Y47">
            <v>7.2999999999999995E-2</v>
          </cell>
          <cell r="Z47">
            <v>0</v>
          </cell>
          <cell r="AA47">
            <v>0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INE062A08231</v>
          </cell>
          <cell r="F48" t="str">
            <v>6.80% SBI BasellI Tier II 21 Aug 2035 Call 21 Aug 2030</v>
          </cell>
          <cell r="G48" t="str">
            <v>STATE BANK OF INDIA</v>
          </cell>
          <cell r="H48" t="str">
            <v>64191</v>
          </cell>
          <cell r="I48" t="str">
            <v>Monetary intermediation of commercial banks, saving banks. postal savings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8707509</v>
          </cell>
          <cell r="N48">
            <v>7.7356316438913072E-3</v>
          </cell>
          <cell r="O48">
            <v>6.8000000000000005E-2</v>
          </cell>
          <cell r="P48" t="str">
            <v>Yearly</v>
          </cell>
          <cell r="Q48">
            <v>9000000</v>
          </cell>
          <cell r="R48">
            <v>9000000</v>
          </cell>
          <cell r="S48">
            <v>0</v>
          </cell>
          <cell r="T48">
            <v>0</v>
          </cell>
          <cell r="U48">
            <v>49542</v>
          </cell>
          <cell r="V48">
            <v>13.312328767123288</v>
          </cell>
          <cell r="W48">
            <v>5.8620169569606402</v>
          </cell>
          <cell r="X48">
            <v>6.7960999999999994E-2</v>
          </cell>
          <cell r="Y48">
            <v>7.3273160152375505E-2</v>
          </cell>
          <cell r="Z48">
            <v>0</v>
          </cell>
          <cell r="AA48">
            <v>0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INE134E08JR1</v>
          </cell>
          <cell r="F49" t="str">
            <v>8.67%PFC 19-Nov-2028</v>
          </cell>
          <cell r="G49" t="str">
            <v>POWER FINANCE CORPORATION</v>
          </cell>
          <cell r="H49" t="str">
            <v>64920</v>
          </cell>
          <cell r="I49" t="str">
            <v>Other credit granting</v>
          </cell>
          <cell r="J49" t="str">
            <v>Social and
Commercial
Infrastructure</v>
          </cell>
          <cell r="K49" t="str">
            <v>Bonds</v>
          </cell>
          <cell r="L49">
            <v>4</v>
          </cell>
          <cell r="M49">
            <v>4325552</v>
          </cell>
          <cell r="N49">
            <v>3.8427611075104637E-3</v>
          </cell>
          <cell r="O49">
            <v>8.6699999999999999E-2</v>
          </cell>
          <cell r="P49" t="str">
            <v>Half Yly</v>
          </cell>
          <cell r="Q49">
            <v>4414972</v>
          </cell>
          <cell r="R49">
            <v>4414972</v>
          </cell>
          <cell r="S49">
            <v>0</v>
          </cell>
          <cell r="T49">
            <v>0</v>
          </cell>
          <cell r="U49">
            <v>47076</v>
          </cell>
          <cell r="V49">
            <v>6.5561718691518829</v>
          </cell>
          <cell r="W49">
            <v>4.8395299329381825</v>
          </cell>
          <cell r="X49">
            <v>6.9786000000000001E-2</v>
          </cell>
          <cell r="Y49">
            <v>7.22E-2</v>
          </cell>
          <cell r="Z49">
            <v>0</v>
          </cell>
          <cell r="AA49">
            <v>0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INE261F08BM7</v>
          </cell>
          <cell r="F50" t="str">
            <v>7.41% NABARD(Non GOI) 18-July-2029</v>
          </cell>
          <cell r="G50" t="str">
            <v>NABARD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49</v>
          </cell>
          <cell r="M50">
            <v>49299341</v>
          </cell>
          <cell r="N50">
            <v>4.3796858810319701E-2</v>
          </cell>
          <cell r="O50">
            <v>7.4099999999999999E-2</v>
          </cell>
          <cell r="P50" t="str">
            <v>Yearly</v>
          </cell>
          <cell r="Q50">
            <v>51033993</v>
          </cell>
          <cell r="R50">
            <v>51033993</v>
          </cell>
          <cell r="S50">
            <v>0</v>
          </cell>
          <cell r="T50">
            <v>0</v>
          </cell>
          <cell r="U50">
            <v>47317</v>
          </cell>
          <cell r="V50">
            <v>7.2191780821917808</v>
          </cell>
          <cell r="W50">
            <v>5.1625562137230325</v>
          </cell>
          <cell r="X50">
            <v>5.6767999999999999E-2</v>
          </cell>
          <cell r="Y50">
            <v>7.2900000000000006E-2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INE206D08162</v>
          </cell>
          <cell r="F51" t="str">
            <v>9.18% Nuclear Power Corporation of India Limited 23-Jan-2029</v>
          </cell>
          <cell r="G51" t="str">
            <v>NUCLEAR POWER CORPORATION OF INDIA</v>
          </cell>
          <cell r="H51" t="str">
            <v>35107</v>
          </cell>
          <cell r="I51" t="str">
            <v>Transmission of electric energy</v>
          </cell>
          <cell r="J51" t="str">
            <v>Social and
Commercial
Infrastructure</v>
          </cell>
          <cell r="K51" t="str">
            <v>Bonds</v>
          </cell>
          <cell r="L51">
            <v>5</v>
          </cell>
          <cell r="M51">
            <v>5550130</v>
          </cell>
          <cell r="N51">
            <v>4.9306594177175658E-3</v>
          </cell>
          <cell r="O51">
            <v>9.1799999999999993E-2</v>
          </cell>
          <cell r="P51" t="str">
            <v>Half Yly</v>
          </cell>
          <cell r="Q51">
            <v>5800000</v>
          </cell>
          <cell r="R51">
            <v>5800000</v>
          </cell>
          <cell r="S51">
            <v>0</v>
          </cell>
          <cell r="T51">
            <v>0</v>
          </cell>
          <cell r="U51">
            <v>47141</v>
          </cell>
          <cell r="V51">
            <v>6.7369863013698632</v>
          </cell>
          <cell r="W51">
            <v>4.964694169487796</v>
          </cell>
          <cell r="X51">
            <v>6.6558000000000006E-2</v>
          </cell>
          <cell r="Y51">
            <v>7.22E-2</v>
          </cell>
          <cell r="Z51">
            <v>0</v>
          </cell>
          <cell r="AA51">
            <v>0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INE020B08443</v>
          </cell>
          <cell r="F52" t="str">
            <v>8.75% RURAL ELECTRIFICATION CORPORATION 12-July-2025</v>
          </cell>
          <cell r="G52" t="str">
            <v>RURAL ELECTRIFICATION CORP LTD.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19</v>
          </cell>
          <cell r="M52">
            <v>20164073</v>
          </cell>
          <cell r="N52">
            <v>1.7913486069154144E-2</v>
          </cell>
          <cell r="O52">
            <v>8.7499999999999994E-2</v>
          </cell>
          <cell r="P52" t="str">
            <v>Yearly</v>
          </cell>
          <cell r="Q52">
            <v>20901160.84</v>
          </cell>
          <cell r="R52">
            <v>20901160.84</v>
          </cell>
          <cell r="S52">
            <v>0</v>
          </cell>
          <cell r="T52">
            <v>0</v>
          </cell>
          <cell r="U52">
            <v>45850</v>
          </cell>
          <cell r="V52">
            <v>3.2027397260273971</v>
          </cell>
          <cell r="W52">
            <v>2.5931492095389359</v>
          </cell>
          <cell r="X52">
            <v>3.0828999999999999E-2</v>
          </cell>
          <cell r="Y52">
            <v>6.5500000000000003E-2</v>
          </cell>
          <cell r="Z52">
            <v>0</v>
          </cell>
          <cell r="AA52">
            <v>0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INE206D08204</v>
          </cell>
          <cell r="F53" t="str">
            <v>9.18% Nuclear Power Corporation of India Limited 23-Jan-2028</v>
          </cell>
          <cell r="G53" t="str">
            <v>NUCLEAR POWER CORPORATION OF INDIA</v>
          </cell>
          <cell r="H53" t="str">
            <v>35107</v>
          </cell>
          <cell r="I53" t="str">
            <v>Transmission of electric energy</v>
          </cell>
          <cell r="J53" t="str">
            <v>Social and
Commercial
Infrastructure</v>
          </cell>
          <cell r="K53" t="str">
            <v>Bonds</v>
          </cell>
          <cell r="L53">
            <v>9</v>
          </cell>
          <cell r="M53">
            <v>9929106</v>
          </cell>
          <cell r="N53">
            <v>8.8208816745582504E-3</v>
          </cell>
          <cell r="O53">
            <v>9.1799999999999993E-2</v>
          </cell>
          <cell r="P53" t="str">
            <v>Half Yly</v>
          </cell>
          <cell r="Q53">
            <v>10191966</v>
          </cell>
          <cell r="R53">
            <v>10191966</v>
          </cell>
          <cell r="S53">
            <v>0</v>
          </cell>
          <cell r="T53">
            <v>0</v>
          </cell>
          <cell r="U53">
            <v>46775</v>
          </cell>
          <cell r="V53">
            <v>5.7369863013698632</v>
          </cell>
          <cell r="W53">
            <v>4.3910707728592433</v>
          </cell>
          <cell r="X53">
            <v>6.7350999999999994E-2</v>
          </cell>
          <cell r="Y53">
            <v>7.084E-2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INE001A07PB3</v>
          </cell>
          <cell r="F54" t="str">
            <v>8.44% HOUSING DEVELOPMENT FINANCE CORPORA 01-June-2026</v>
          </cell>
          <cell r="G54" t="str">
            <v>HOUSING DEVELOPMENT FINANCE CORPORA</v>
          </cell>
          <cell r="H54" t="str">
            <v>64192</v>
          </cell>
          <cell r="I54" t="str">
            <v>Activities of specialized institutions granting credit for house purchases</v>
          </cell>
          <cell r="J54" t="str">
            <v>Social and
Commercial
Infrastructure</v>
          </cell>
          <cell r="K54" t="str">
            <v>Bonds</v>
          </cell>
          <cell r="L54">
            <v>1</v>
          </cell>
          <cell r="M54">
            <v>10561650</v>
          </cell>
          <cell r="N54">
            <v>9.3828250940314415E-3</v>
          </cell>
          <cell r="O54">
            <v>8.4399999999999989E-2</v>
          </cell>
          <cell r="P54" t="str">
            <v>Yearly</v>
          </cell>
          <cell r="Q54">
            <v>10795091</v>
          </cell>
          <cell r="R54">
            <v>10795091</v>
          </cell>
          <cell r="S54">
            <v>0</v>
          </cell>
          <cell r="T54">
            <v>0</v>
          </cell>
          <cell r="U54">
            <v>46174</v>
          </cell>
          <cell r="V54">
            <v>4.0904109589041093</v>
          </cell>
          <cell r="W54">
            <v>3.1790376739316377</v>
          </cell>
          <cell r="X54">
            <v>6.4399999999999999E-2</v>
          </cell>
          <cell r="Y54">
            <v>6.8132999999999999E-2</v>
          </cell>
          <cell r="Z54">
            <v>0</v>
          </cell>
          <cell r="AA54">
            <v>0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INE848E07AW7</v>
          </cell>
          <cell r="F55" t="str">
            <v>7.38%NHPC 03.01.2029</v>
          </cell>
          <cell r="G55" t="str">
            <v>NHPC LIMITED</v>
          </cell>
          <cell r="H55" t="str">
            <v>35101</v>
          </cell>
          <cell r="I55" t="str">
            <v>Electric power generation by hydroelectric power plants</v>
          </cell>
          <cell r="J55" t="str">
            <v>Social and
Commercial
Infrastructure</v>
          </cell>
          <cell r="K55" t="str">
            <v>Bonds</v>
          </cell>
          <cell r="L55">
            <v>40</v>
          </cell>
          <cell r="M55">
            <v>8053232</v>
          </cell>
          <cell r="N55">
            <v>7.1543809251070631E-3</v>
          </cell>
          <cell r="O55">
            <v>7.3800000000000004E-2</v>
          </cell>
          <cell r="P55" t="str">
            <v>Yearly</v>
          </cell>
          <cell r="Q55">
            <v>8370960</v>
          </cell>
          <cell r="R55">
            <v>8370960</v>
          </cell>
          <cell r="S55">
            <v>0</v>
          </cell>
          <cell r="T55">
            <v>0</v>
          </cell>
          <cell r="U55">
            <v>47121</v>
          </cell>
          <cell r="V55">
            <v>6.6821917808219178</v>
          </cell>
          <cell r="W55">
            <v>5.034215726851218</v>
          </cell>
          <cell r="X55">
            <v>6.6199999999999995E-2</v>
          </cell>
          <cell r="Y55">
            <v>7.2400000000000006E-2</v>
          </cell>
          <cell r="Z55">
            <v>0</v>
          </cell>
          <cell r="AA55">
            <v>0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[ICRA]AAA</v>
          </cell>
        </row>
        <row r="56">
          <cell r="E56" t="str">
            <v>INE514E08FG5</v>
          </cell>
          <cell r="F56" t="str">
            <v>07.62% EXPORT IMPORT BANK OF INDIA 01-Sept-2026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Social and
Commercial
Infrastructure</v>
          </cell>
          <cell r="K56" t="str">
            <v>Bonds</v>
          </cell>
          <cell r="L56">
            <v>50</v>
          </cell>
          <cell r="M56">
            <v>51787850</v>
          </cell>
          <cell r="N56">
            <v>4.6007616096531902E-2</v>
          </cell>
          <cell r="O56">
            <v>7.6200000000000004E-2</v>
          </cell>
          <cell r="P56" t="str">
            <v>Yearly</v>
          </cell>
          <cell r="Q56">
            <v>53486253</v>
          </cell>
          <cell r="R56">
            <v>53486253</v>
          </cell>
          <cell r="S56">
            <v>0</v>
          </cell>
          <cell r="T56">
            <v>0</v>
          </cell>
          <cell r="U56">
            <v>46266</v>
          </cell>
          <cell r="V56">
            <v>4.3424657534246576</v>
          </cell>
          <cell r="W56">
            <v>3.4674686501671377</v>
          </cell>
          <cell r="X56">
            <v>5.9699999999999996E-2</v>
          </cell>
          <cell r="Y56">
            <v>6.6299999999999998E-2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INE752E07OB6</v>
          </cell>
          <cell r="F57" t="str">
            <v>7.55% Power Grid Corporation 21-Sept-2031</v>
          </cell>
          <cell r="G57" t="str">
            <v>POWER GRID CORPN OF INDIA LTD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17</v>
          </cell>
          <cell r="M57">
            <v>17328202</v>
          </cell>
          <cell r="N57">
            <v>1.5394137143348417E-2</v>
          </cell>
          <cell r="O57">
            <v>7.5499999999999998E-2</v>
          </cell>
          <cell r="P57" t="str">
            <v>Yearly</v>
          </cell>
          <cell r="Q57">
            <v>18559665</v>
          </cell>
          <cell r="R57">
            <v>18559665</v>
          </cell>
          <cell r="S57">
            <v>0</v>
          </cell>
          <cell r="T57">
            <v>0</v>
          </cell>
          <cell r="U57">
            <v>48112</v>
          </cell>
          <cell r="V57">
            <v>9.3945205479452056</v>
          </cell>
          <cell r="W57">
            <v>6.3332047916995036</v>
          </cell>
          <cell r="X57">
            <v>6.3500000000000001E-2</v>
          </cell>
          <cell r="Y57">
            <v>7.2499999999999995E-2</v>
          </cell>
          <cell r="Z57">
            <v>0</v>
          </cell>
          <cell r="AA57">
            <v>0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INE018A08BA7</v>
          </cell>
          <cell r="F58" t="str">
            <v>07.70% LARSEN AND TOUBRO LTD 28-April-2025</v>
          </cell>
          <cell r="G58" t="str">
            <v>LARSEN AND TOUBRO LTD</v>
          </cell>
          <cell r="H58" t="str">
            <v>42909</v>
          </cell>
          <cell r="I58" t="str">
            <v>Other civil engineering projects n.e.c.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51775450</v>
          </cell>
          <cell r="N58">
            <v>4.5996600106495693E-2</v>
          </cell>
          <cell r="O58">
            <v>7.6999999999999999E-2</v>
          </cell>
          <cell r="P58" t="str">
            <v>Yearly</v>
          </cell>
          <cell r="Q58">
            <v>53311455</v>
          </cell>
          <cell r="R58">
            <v>53311455</v>
          </cell>
          <cell r="S58">
            <v>0</v>
          </cell>
          <cell r="T58">
            <v>0</v>
          </cell>
          <cell r="U58">
            <v>45775</v>
          </cell>
          <cell r="V58">
            <v>2.9972602739726026</v>
          </cell>
          <cell r="W58">
            <v>2.6247798950551529</v>
          </cell>
          <cell r="X58">
            <v>5.6341000000000002E-2</v>
          </cell>
          <cell r="Y58">
            <v>6.3600000000000004E-2</v>
          </cell>
          <cell r="Z58">
            <v>0</v>
          </cell>
          <cell r="AA58">
            <v>0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INE134E08CP0</v>
          </cell>
          <cell r="F59" t="str">
            <v>08.80% POWER FINANCE CORPORATION 15-Jan-2025</v>
          </cell>
          <cell r="G59" t="str">
            <v>POWER FINANCE CORPORATION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2</v>
          </cell>
          <cell r="M59">
            <v>2118072</v>
          </cell>
          <cell r="N59">
            <v>1.8816661329020905E-3</v>
          </cell>
          <cell r="O59">
            <v>8.8000000000000009E-2</v>
          </cell>
          <cell r="P59" t="str">
            <v>Yearly</v>
          </cell>
          <cell r="Q59">
            <v>2117098</v>
          </cell>
          <cell r="R59">
            <v>2117098</v>
          </cell>
          <cell r="S59">
            <v>0</v>
          </cell>
          <cell r="T59">
            <v>0</v>
          </cell>
          <cell r="U59">
            <v>45672</v>
          </cell>
          <cell r="V59">
            <v>2.7150684931506848</v>
          </cell>
          <cell r="W59">
            <v>2.3384114987263538</v>
          </cell>
          <cell r="X59">
            <v>6.8000000000000005E-2</v>
          </cell>
          <cell r="Y59">
            <v>6.3399999999999998E-2</v>
          </cell>
          <cell r="Z59">
            <v>0</v>
          </cell>
          <cell r="AA59">
            <v>0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INE261F08BZ9</v>
          </cell>
          <cell r="F60" t="str">
            <v>07.27% NABARD 14-Feb-2030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2</v>
          </cell>
          <cell r="M60">
            <v>1995696</v>
          </cell>
          <cell r="N60">
            <v>1.7729489718801676E-3</v>
          </cell>
          <cell r="O60">
            <v>7.2700000000000001E-2</v>
          </cell>
          <cell r="P60" t="str">
            <v>Yearly</v>
          </cell>
          <cell r="Q60">
            <v>2019376</v>
          </cell>
          <cell r="R60">
            <v>2019376</v>
          </cell>
          <cell r="S60">
            <v>0</v>
          </cell>
          <cell r="T60">
            <v>0</v>
          </cell>
          <cell r="U60">
            <v>47528</v>
          </cell>
          <cell r="V60">
            <v>7.7972602739726025</v>
          </cell>
          <cell r="W60">
            <v>5.7171874931604103</v>
          </cell>
          <cell r="X60">
            <v>7.0999999999999994E-2</v>
          </cell>
          <cell r="Y60">
            <v>7.2999999999999995E-2</v>
          </cell>
          <cell r="Z60">
            <v>0</v>
          </cell>
          <cell r="AA60">
            <v>0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INE134E08CS4</v>
          </cell>
          <cell r="F61" t="str">
            <v>08.90% POWER FINANCE CORPORATION 15-03-2025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Social and
Commercial
Infrastructure</v>
          </cell>
          <cell r="K61" t="str">
            <v>Bonds</v>
          </cell>
          <cell r="L61">
            <v>7</v>
          </cell>
          <cell r="M61">
            <v>7455630</v>
          </cell>
          <cell r="N61">
            <v>6.6234794994923744E-3</v>
          </cell>
          <cell r="O61">
            <v>8.900000000000001E-2</v>
          </cell>
          <cell r="P61" t="str">
            <v>Yearly</v>
          </cell>
          <cell r="Q61">
            <v>7463419</v>
          </cell>
          <cell r="R61">
            <v>7463419</v>
          </cell>
          <cell r="S61">
            <v>0</v>
          </cell>
          <cell r="T61">
            <v>0</v>
          </cell>
          <cell r="U61">
            <v>45731</v>
          </cell>
          <cell r="V61">
            <v>2.8767123287671232</v>
          </cell>
          <cell r="W61">
            <v>2.4885176562443516</v>
          </cell>
          <cell r="X61">
            <v>6.8000000000000005E-2</v>
          </cell>
          <cell r="Y61">
            <v>6.3399999999999998E-2</v>
          </cell>
          <cell r="Z61">
            <v>0</v>
          </cell>
          <cell r="AA61">
            <v>0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INE206D08170</v>
          </cell>
          <cell r="F62" t="str">
            <v>09.18% NUCLEAR POWER CORPORATION OF INDIA LTD 23-Jan-2025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10</v>
          </cell>
          <cell r="M62">
            <v>10747890</v>
          </cell>
          <cell r="N62">
            <v>9.5482781572850447E-3</v>
          </cell>
          <cell r="O62">
            <v>9.1799999999999993E-2</v>
          </cell>
          <cell r="P62" t="str">
            <v>Half Yly</v>
          </cell>
          <cell r="Q62">
            <v>11126011</v>
          </cell>
          <cell r="R62">
            <v>11126011</v>
          </cell>
          <cell r="S62">
            <v>0</v>
          </cell>
          <cell r="T62">
            <v>0</v>
          </cell>
          <cell r="U62">
            <v>45680</v>
          </cell>
          <cell r="V62">
            <v>2.7369863013698632</v>
          </cell>
          <cell r="W62">
            <v>2.3637263790453771</v>
          </cell>
          <cell r="X62">
            <v>5.5496999999999998E-2</v>
          </cell>
          <cell r="Y62">
            <v>6.2539999999999998E-2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INE261F08832</v>
          </cell>
          <cell r="F63" t="str">
            <v>7.69% Nabard 31-Mar-2032</v>
          </cell>
          <cell r="G63" t="str">
            <v>NABARD</v>
          </cell>
          <cell r="H63" t="str">
            <v>64199</v>
          </cell>
          <cell r="I63" t="str">
            <v>Other monetary intermediation services n.e.c.</v>
          </cell>
          <cell r="J63" t="str">
            <v>Social and
Commercial
Infrastructure</v>
          </cell>
          <cell r="K63" t="str">
            <v>Bonds</v>
          </cell>
          <cell r="L63">
            <v>1</v>
          </cell>
          <cell r="M63">
            <v>1023860</v>
          </cell>
          <cell r="N63">
            <v>9.0958319019992444E-4</v>
          </cell>
          <cell r="O63">
            <v>7.690000000000001E-2</v>
          </cell>
          <cell r="P63" t="str">
            <v>Yearly</v>
          </cell>
          <cell r="Q63">
            <v>1083310</v>
          </cell>
          <cell r="R63">
            <v>1083310</v>
          </cell>
          <cell r="S63">
            <v>0</v>
          </cell>
          <cell r="T63">
            <v>0</v>
          </cell>
          <cell r="U63">
            <v>48304</v>
          </cell>
          <cell r="V63">
            <v>9.9205479452054792</v>
          </cell>
          <cell r="W63">
            <v>6.785425662336567</v>
          </cell>
          <cell r="X63">
            <v>6.6100000000000006E-2</v>
          </cell>
          <cell r="Y63">
            <v>7.3400000000000007E-2</v>
          </cell>
          <cell r="Z63">
            <v>0</v>
          </cell>
          <cell r="AA63">
            <v>0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INE733E08163</v>
          </cell>
          <cell r="F64" t="str">
            <v>05.45% NTPC 15-Oct-2025</v>
          </cell>
          <cell r="G64" t="str">
            <v>NTPC LIMITED</v>
          </cell>
          <cell r="H64" t="str">
            <v>35102</v>
          </cell>
          <cell r="I64" t="str">
            <v>Electric power generation by coal based thermal power plants</v>
          </cell>
          <cell r="J64" t="str">
            <v>Social and
Commercial
Infrastructure</v>
          </cell>
          <cell r="K64" t="str">
            <v>Bonds</v>
          </cell>
          <cell r="L64">
            <v>50</v>
          </cell>
          <cell r="M64">
            <v>48574900</v>
          </cell>
          <cell r="N64">
            <v>4.3153275355656349E-2</v>
          </cell>
          <cell r="O64">
            <v>5.45E-2</v>
          </cell>
          <cell r="P64" t="str">
            <v>Yearly</v>
          </cell>
          <cell r="Q64">
            <v>49461511</v>
          </cell>
          <cell r="R64">
            <v>49461511</v>
          </cell>
          <cell r="S64">
            <v>0</v>
          </cell>
          <cell r="T64">
            <v>0</v>
          </cell>
          <cell r="U64">
            <v>45945</v>
          </cell>
          <cell r="V64">
            <v>3.463013698630137</v>
          </cell>
          <cell r="W64">
            <v>2.9685901912687949</v>
          </cell>
          <cell r="X64">
            <v>5.7374000000000001E-2</v>
          </cell>
          <cell r="Y64">
            <v>6.3799999999999996E-2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INE115A07JS8</v>
          </cell>
          <cell r="F65" t="str">
            <v>8.48% LIC Housing 29 Jun 2026</v>
          </cell>
          <cell r="G65" t="str">
            <v>LIC HOUSING FINANCE LTD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</v>
          </cell>
          <cell r="M65">
            <v>1057353</v>
          </cell>
          <cell r="N65">
            <v>9.3933791231951697E-4</v>
          </cell>
          <cell r="O65">
            <v>8.48E-2</v>
          </cell>
          <cell r="P65" t="str">
            <v>Yearly</v>
          </cell>
          <cell r="Q65">
            <v>1093396</v>
          </cell>
          <cell r="R65">
            <v>1093396</v>
          </cell>
          <cell r="S65">
            <v>0</v>
          </cell>
          <cell r="T65">
            <v>0</v>
          </cell>
          <cell r="U65">
            <v>46202</v>
          </cell>
          <cell r="V65">
            <v>4.1671232876712327</v>
          </cell>
          <cell r="W65">
            <v>3.2475839904148001</v>
          </cell>
          <cell r="X65">
            <v>6.4000000000000001E-2</v>
          </cell>
          <cell r="Y65">
            <v>6.8400000000000002E-2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INE537P07489</v>
          </cell>
          <cell r="F66" t="str">
            <v>8.40% India Infradebt 20.11.2024</v>
          </cell>
          <cell r="G66" t="str">
            <v>INDIA INFRADEBT LIMITED</v>
          </cell>
          <cell r="H66" t="str">
            <v>64199</v>
          </cell>
          <cell r="I66" t="str">
            <v>Other monetary intermediation services n.e.c.</v>
          </cell>
          <cell r="J66" t="str">
            <v>Social and
Commercial
Infrastructure</v>
          </cell>
          <cell r="K66" t="str">
            <v>Bonds</v>
          </cell>
          <cell r="L66">
            <v>10</v>
          </cell>
          <cell r="M66">
            <v>10404870</v>
          </cell>
          <cell r="N66">
            <v>9.2435438909767818E-3</v>
          </cell>
          <cell r="O66">
            <v>8.4000000000000005E-2</v>
          </cell>
          <cell r="P66" t="str">
            <v>Yearly</v>
          </cell>
          <cell r="Q66">
            <v>10197081</v>
          </cell>
          <cell r="R66">
            <v>10197081</v>
          </cell>
          <cell r="S66">
            <v>0</v>
          </cell>
          <cell r="T66">
            <v>0</v>
          </cell>
          <cell r="U66">
            <v>45616</v>
          </cell>
          <cell r="V66">
            <v>2.5616438356164384</v>
          </cell>
          <cell r="W66">
            <v>2.1957235063994318</v>
          </cell>
          <cell r="X66">
            <v>7.5000000000000002E-4</v>
          </cell>
          <cell r="Y66">
            <v>6.6000000000000003E-2</v>
          </cell>
          <cell r="Z66">
            <v>0</v>
          </cell>
          <cell r="AA66">
            <v>0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INE296A07RO8</v>
          </cell>
          <cell r="F67" t="str">
            <v>6% Bajaj Finance 24-Dec-2025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9</v>
          </cell>
          <cell r="M67">
            <v>8783784</v>
          </cell>
          <cell r="N67">
            <v>7.8033933084084278E-3</v>
          </cell>
          <cell r="O67">
            <v>0.06</v>
          </cell>
          <cell r="P67" t="str">
            <v>Yearly</v>
          </cell>
          <cell r="Q67">
            <v>9000000</v>
          </cell>
          <cell r="R67">
            <v>9000000</v>
          </cell>
          <cell r="S67">
            <v>0</v>
          </cell>
          <cell r="T67">
            <v>0</v>
          </cell>
          <cell r="U67">
            <v>46015</v>
          </cell>
          <cell r="V67">
            <v>3.6547945205479451</v>
          </cell>
          <cell r="W67">
            <v>3.1129503479945768</v>
          </cell>
          <cell r="X67">
            <v>5.9962999999999995E-2</v>
          </cell>
          <cell r="Y67">
            <v>6.7500000000000004E-2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INE001A07SW3</v>
          </cell>
          <cell r="F68" t="str">
            <v>6.83% HDFC 2031 08-Jan-2031</v>
          </cell>
          <cell r="G68" t="str">
            <v>HOUSING DEVELOPMENT FINANCE CORPORA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14</v>
          </cell>
          <cell r="M68">
            <v>13537006</v>
          </cell>
          <cell r="N68">
            <v>1.2026090581950187E-2</v>
          </cell>
          <cell r="O68">
            <v>6.83E-2</v>
          </cell>
          <cell r="P68" t="str">
            <v>Yearly</v>
          </cell>
          <cell r="Q68">
            <v>13877900</v>
          </cell>
          <cell r="R68">
            <v>13877900</v>
          </cell>
          <cell r="S68">
            <v>0</v>
          </cell>
          <cell r="T68">
            <v>0</v>
          </cell>
          <cell r="U68">
            <v>47856</v>
          </cell>
          <cell r="V68">
            <v>8.6958904109589046</v>
          </cell>
          <cell r="W68">
            <v>6.2119810274694487</v>
          </cell>
          <cell r="X68">
            <v>6.9172999999999998E-2</v>
          </cell>
          <cell r="Y68">
            <v>7.3499999999999996E-2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INE296A07RN0</v>
          </cell>
          <cell r="F69" t="str">
            <v>6.92% Bajaj Finance 24-Dec-2030</v>
          </cell>
          <cell r="G69" t="str">
            <v>BAJAJ FINANCE LIMITED</v>
          </cell>
          <cell r="H69" t="str">
            <v>64920</v>
          </cell>
          <cell r="I69" t="str">
            <v>Other credit granting</v>
          </cell>
          <cell r="J69" t="str">
            <v>Social and
Commercial
Infrastructure</v>
          </cell>
          <cell r="K69" t="str">
            <v>Bonds</v>
          </cell>
          <cell r="L69">
            <v>3</v>
          </cell>
          <cell r="M69">
            <v>2890395</v>
          </cell>
          <cell r="N69">
            <v>2.5677873000585143E-3</v>
          </cell>
          <cell r="O69">
            <v>6.9199999999999998E-2</v>
          </cell>
          <cell r="P69" t="str">
            <v>Yearly</v>
          </cell>
          <cell r="Q69">
            <v>2996595</v>
          </cell>
          <cell r="R69">
            <v>2996595</v>
          </cell>
          <cell r="S69">
            <v>0</v>
          </cell>
          <cell r="T69">
            <v>0</v>
          </cell>
          <cell r="U69">
            <v>47841</v>
          </cell>
          <cell r="V69">
            <v>8.6547945205479451</v>
          </cell>
          <cell r="W69">
            <v>6.1412519760973936</v>
          </cell>
          <cell r="X69">
            <v>6.9596999999999992E-2</v>
          </cell>
          <cell r="Y69">
            <v>7.4999999999999997E-2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INE115A07OF5</v>
          </cell>
          <cell r="F70" t="str">
            <v>7.99% LIC Housing 12 July 2029 Put Option (12July2021)</v>
          </cell>
          <cell r="G70" t="str">
            <v>LIC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17</v>
          </cell>
          <cell r="M70">
            <v>17603143</v>
          </cell>
          <cell r="N70">
            <v>1.5638390959198979E-2</v>
          </cell>
          <cell r="O70">
            <v>7.9899999999999999E-2</v>
          </cell>
          <cell r="P70" t="str">
            <v>Yearly</v>
          </cell>
          <cell r="Q70">
            <v>17730586</v>
          </cell>
          <cell r="R70">
            <v>17730586</v>
          </cell>
          <cell r="S70">
            <v>0</v>
          </cell>
          <cell r="T70">
            <v>0</v>
          </cell>
          <cell r="U70">
            <v>47311</v>
          </cell>
          <cell r="V70">
            <v>7.2027397260273975</v>
          </cell>
          <cell r="W70">
            <v>5.0761953945138805</v>
          </cell>
          <cell r="X70">
            <v>7.2999999999999995E-2</v>
          </cell>
          <cell r="Y70">
            <v>7.3300000000000004E-2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INE090A08UE8</v>
          </cell>
          <cell r="F71" t="str">
            <v>6.45%ICICI Bank (Infrastructure Bond) 15.06.2028</v>
          </cell>
          <cell r="G71" t="str">
            <v>ICICI BANK LTD</v>
          </cell>
          <cell r="H71" t="str">
            <v>64191</v>
          </cell>
          <cell r="I71" t="str">
            <v>Monetary intermediation of commercial banks, saving banks. postal savings</v>
          </cell>
          <cell r="J71" t="str">
            <v>Social and
Commercial
Infrastructure</v>
          </cell>
          <cell r="K71" t="str">
            <v>Bonds</v>
          </cell>
          <cell r="L71">
            <v>10</v>
          </cell>
          <cell r="M71">
            <v>9650360</v>
          </cell>
          <cell r="N71">
            <v>8.5732475488618978E-3</v>
          </cell>
          <cell r="O71">
            <v>6.4500000000000002E-2</v>
          </cell>
          <cell r="P71" t="str">
            <v>Yearly</v>
          </cell>
          <cell r="Q71">
            <v>10000000</v>
          </cell>
          <cell r="R71">
            <v>10000000</v>
          </cell>
          <cell r="S71">
            <v>0</v>
          </cell>
          <cell r="T71">
            <v>0</v>
          </cell>
          <cell r="U71">
            <v>46919</v>
          </cell>
          <cell r="V71">
            <v>6.1287671232876715</v>
          </cell>
          <cell r="W71">
            <v>4.6200800950447647</v>
          </cell>
          <cell r="X71">
            <v>6.4450999999999994E-2</v>
          </cell>
          <cell r="Y71">
            <v>7.17E-2</v>
          </cell>
          <cell r="Z71">
            <v>0</v>
          </cell>
          <cell r="AA71">
            <v>0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INE206D08477</v>
          </cell>
          <cell r="F72" t="str">
            <v>6.80% Nuclear Power Corporation of India Limited 24-Mar-2031</v>
          </cell>
          <cell r="G72" t="str">
            <v>NUCLEAR POWER CORPORATION OF INDIA</v>
          </cell>
          <cell r="H72" t="str">
            <v>35107</v>
          </cell>
          <cell r="I72" t="str">
            <v>Transmission of electric energy</v>
          </cell>
          <cell r="J72" t="str">
            <v>Social and
Commercial
Infrastructure</v>
          </cell>
          <cell r="K72" t="str">
            <v>Bonds</v>
          </cell>
          <cell r="L72">
            <v>25</v>
          </cell>
          <cell r="M72">
            <v>24275800</v>
          </cell>
          <cell r="N72">
            <v>2.1566287977511891E-2</v>
          </cell>
          <cell r="O72">
            <v>6.8000000000000005E-2</v>
          </cell>
          <cell r="P72" t="str">
            <v>Yearly</v>
          </cell>
          <cell r="Q72">
            <v>25000000</v>
          </cell>
          <cell r="R72">
            <v>25000000</v>
          </cell>
          <cell r="S72">
            <v>0</v>
          </cell>
          <cell r="T72">
            <v>0</v>
          </cell>
          <cell r="U72">
            <v>47930</v>
          </cell>
          <cell r="V72">
            <v>8.8931506849315074</v>
          </cell>
          <cell r="W72">
            <v>6.4182136007399722</v>
          </cell>
          <cell r="X72">
            <v>6.7957000000000004E-2</v>
          </cell>
          <cell r="Y72">
            <v>7.2499999999999995E-2</v>
          </cell>
          <cell r="Z72">
            <v>0</v>
          </cell>
          <cell r="AA72">
            <v>0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[ICRA]AAA</v>
          </cell>
        </row>
        <row r="73">
          <cell r="E73" t="str">
            <v>INE848E07476</v>
          </cell>
          <cell r="F73" t="str">
            <v>8.78% NHPC 11-Sept-2027</v>
          </cell>
          <cell r="G73" t="str">
            <v>NHPC LIMITED</v>
          </cell>
          <cell r="H73" t="str">
            <v>35101</v>
          </cell>
          <cell r="I73" t="str">
            <v>Electric power generation by hydroelectric power plants</v>
          </cell>
          <cell r="J73" t="str">
            <v>Social and
Commercial
Infrastructure</v>
          </cell>
          <cell r="K73" t="str">
            <v>Bonds</v>
          </cell>
          <cell r="L73">
            <v>130</v>
          </cell>
          <cell r="M73">
            <v>14109082</v>
          </cell>
          <cell r="N73">
            <v>1.253431505904355E-2</v>
          </cell>
          <cell r="O73">
            <v>8.7799999999999989E-2</v>
          </cell>
          <cell r="P73" t="str">
            <v>Yearly</v>
          </cell>
          <cell r="Q73">
            <v>14528022</v>
          </cell>
          <cell r="R73">
            <v>14528022</v>
          </cell>
          <cell r="S73">
            <v>0</v>
          </cell>
          <cell r="T73">
            <v>0</v>
          </cell>
          <cell r="U73">
            <v>46429</v>
          </cell>
          <cell r="V73">
            <v>4.7890410958904113</v>
          </cell>
          <cell r="W73">
            <v>3.8249269928896776</v>
          </cell>
          <cell r="X73">
            <v>6.3E-2</v>
          </cell>
          <cell r="Y73">
            <v>6.6299999999999998E-2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INE094A08093</v>
          </cell>
          <cell r="F74" t="str">
            <v>6.63% HPCL(Hindustan Petroleum Corporation Ltd)11.04.2031</v>
          </cell>
          <cell r="G74" t="str">
            <v>HINDUSTAN PETROLEUM CORPORATION LIM</v>
          </cell>
          <cell r="H74" t="str">
            <v>19201</v>
          </cell>
          <cell r="I74" t="str">
            <v>Production of liquid and gaseous fuels, illuminating oils, lubricating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960237</v>
          </cell>
          <cell r="N74">
            <v>8.5306138906491593E-4</v>
          </cell>
          <cell r="O74">
            <v>6.6299999999999998E-2</v>
          </cell>
          <cell r="P74" t="str">
            <v>Yearly</v>
          </cell>
          <cell r="Q74">
            <v>1000001</v>
          </cell>
          <cell r="R74">
            <v>1000001</v>
          </cell>
          <cell r="S74">
            <v>0</v>
          </cell>
          <cell r="T74">
            <v>0</v>
          </cell>
          <cell r="U74">
            <v>47949</v>
          </cell>
          <cell r="V74">
            <v>8.9506849315068493</v>
          </cell>
          <cell r="W74">
            <v>6.4928097066070762</v>
          </cell>
          <cell r="X74">
            <v>6.6239999999999993E-2</v>
          </cell>
          <cell r="Y74">
            <v>7.2499999999999995E-2</v>
          </cell>
          <cell r="Z74">
            <v>0</v>
          </cell>
          <cell r="AA74">
            <v>0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INE848E07369</v>
          </cell>
          <cell r="F75" t="str">
            <v>8.85% NHPC 11.02.2025</v>
          </cell>
          <cell r="G75" t="str">
            <v>NHPC LIMITED</v>
          </cell>
          <cell r="H75" t="str">
            <v>35101</v>
          </cell>
          <cell r="I75" t="str">
            <v>Electric power generation by hydroelectric power plants</v>
          </cell>
          <cell r="J75" t="str">
            <v>Social and
Commercial
Infrastructure</v>
          </cell>
          <cell r="K75" t="str">
            <v>Bonds</v>
          </cell>
          <cell r="L75">
            <v>100</v>
          </cell>
          <cell r="M75">
            <v>10649900</v>
          </cell>
          <cell r="N75">
            <v>9.4612251844101488E-3</v>
          </cell>
          <cell r="O75">
            <v>8.8499999999999995E-2</v>
          </cell>
          <cell r="P75" t="str">
            <v>Yearly</v>
          </cell>
          <cell r="Q75">
            <v>11043011</v>
          </cell>
          <cell r="R75">
            <v>11043011</v>
          </cell>
          <cell r="S75">
            <v>0</v>
          </cell>
          <cell r="T75">
            <v>0</v>
          </cell>
          <cell r="U75">
            <v>45699</v>
          </cell>
          <cell r="V75">
            <v>2.7890410958904108</v>
          </cell>
          <cell r="W75">
            <v>2.4100952358624208</v>
          </cell>
          <cell r="X75">
            <v>5.6241000000000006E-2</v>
          </cell>
          <cell r="Y75">
            <v>6.2199999999999998E-2</v>
          </cell>
          <cell r="Z75">
            <v>0</v>
          </cell>
          <cell r="AA75">
            <v>0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INE001A07NP8</v>
          </cell>
          <cell r="F76" t="str">
            <v>8.43% HDFC Ltd  4 Mar 2025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Social and
Commercial
Infrastructure</v>
          </cell>
          <cell r="K76" t="str">
            <v>Bonds</v>
          </cell>
          <cell r="L76">
            <v>12</v>
          </cell>
          <cell r="M76">
            <v>6297882</v>
          </cell>
          <cell r="N76">
            <v>5.5949520452627122E-3</v>
          </cell>
          <cell r="O76">
            <v>8.43E-2</v>
          </cell>
          <cell r="P76" t="str">
            <v>Yearly</v>
          </cell>
          <cell r="Q76">
            <v>5921112</v>
          </cell>
          <cell r="R76">
            <v>5921112</v>
          </cell>
          <cell r="S76">
            <v>0</v>
          </cell>
          <cell r="T76">
            <v>0</v>
          </cell>
          <cell r="U76">
            <v>45720</v>
          </cell>
          <cell r="V76">
            <v>2.8465753424657536</v>
          </cell>
          <cell r="W76">
            <v>2.4663279958872568</v>
          </cell>
          <cell r="X76">
            <v>8.6759000000000001E-4</v>
          </cell>
          <cell r="Y76">
            <v>6.4500000000000002E-2</v>
          </cell>
          <cell r="Z76">
            <v>0</v>
          </cell>
          <cell r="AA76">
            <v>0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5289790</v>
          </cell>
          <cell r="N77">
            <v>4.6993769301346454E-3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1.5972602739726027</v>
          </cell>
          <cell r="W77">
            <v>1.4336510808167984</v>
          </cell>
          <cell r="X77">
            <v>8.5999999999999998E-4</v>
          </cell>
          <cell r="Y77">
            <v>5.5599999999999997E-2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6192738</v>
          </cell>
          <cell r="N78">
            <v>5.501543556845955E-3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0.94794520547945205</v>
          </cell>
          <cell r="W78">
            <v>0.89677939226950154</v>
          </cell>
          <cell r="X78">
            <v>8.6140000000000012E-4</v>
          </cell>
          <cell r="Y78">
            <v>5.3999999999999999E-2</v>
          </cell>
          <cell r="Z78">
            <v>0</v>
          </cell>
          <cell r="AA78">
            <v>0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1026367</v>
          </cell>
          <cell r="N79">
            <v>9.1181037463708501E-4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0.989041095890411</v>
          </cell>
          <cell r="W79">
            <v>0.92911328876506438</v>
          </cell>
          <cell r="X79">
            <v>9.5488000000000007E-4</v>
          </cell>
          <cell r="Y79">
            <v>6.4500000000000002E-2</v>
          </cell>
          <cell r="Z79">
            <v>0</v>
          </cell>
          <cell r="AA79">
            <v>0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AAA</v>
          </cell>
        </row>
        <row r="80">
          <cell r="E80" t="str">
            <v/>
          </cell>
          <cell r="F80" t="str">
            <v>Net Current Asset</v>
          </cell>
          <cell r="G80" t="str">
            <v/>
          </cell>
          <cell r="H80" t="str">
            <v/>
          </cell>
          <cell r="I80" t="str">
            <v/>
          </cell>
          <cell r="J80">
            <v>0</v>
          </cell>
          <cell r="K80" t="str">
            <v>NCA</v>
          </cell>
          <cell r="L80">
            <v>0</v>
          </cell>
          <cell r="M80">
            <v>35749620.890000001</v>
          </cell>
          <cell r="N80">
            <v>3.175947318731473E-2</v>
          </cell>
          <cell r="O80">
            <v>0</v>
          </cell>
          <cell r="P80" t="str">
            <v/>
          </cell>
          <cell r="Q80">
            <v>0</v>
          </cell>
          <cell r="R80">
            <v>35749620.890000001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e">
            <v>#N/A</v>
          </cell>
        </row>
        <row r="81">
          <cell r="E81" t="str">
            <v>INE001A07MS4</v>
          </cell>
          <cell r="F81" t="str">
            <v>9.24% HDFC Ltd 24 June 2024</v>
          </cell>
          <cell r="G81" t="str">
            <v>HOUSING DEVELOPMENT FINANCE CORPORA</v>
          </cell>
          <cell r="H81" t="str">
            <v>64192</v>
          </cell>
          <cell r="I81" t="str">
            <v>Activities of specialized institutions granting credit for house purchases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6364716</v>
          </cell>
          <cell r="N81">
            <v>5.6543264547853243E-3</v>
          </cell>
          <cell r="O81">
            <v>9.2399999999999996E-2</v>
          </cell>
          <cell r="P81" t="str">
            <v>Yearly</v>
          </cell>
          <cell r="Q81">
            <v>6015990</v>
          </cell>
          <cell r="R81">
            <v>6015990</v>
          </cell>
          <cell r="S81">
            <v>0</v>
          </cell>
          <cell r="T81">
            <v>0</v>
          </cell>
          <cell r="U81">
            <v>45467</v>
          </cell>
          <cell r="V81">
            <v>2.1534246575342464</v>
          </cell>
          <cell r="W81">
            <v>1.8063637825129446</v>
          </cell>
          <cell r="X81">
            <v>9.1500000000000001E-4</v>
          </cell>
          <cell r="Y81">
            <v>6.1199999999999997E-2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INE001A07RK0</v>
          </cell>
          <cell r="F82" t="str">
            <v>9.00% HDFC Ltd 29.11.2028</v>
          </cell>
          <cell r="G82" t="str">
            <v>HOUSING DEVELOPMENT FINANCE CORPORA</v>
          </cell>
          <cell r="H82" t="str">
            <v>64192</v>
          </cell>
          <cell r="I82" t="str">
            <v>Activities of specialized institutions granting credit for house purchases</v>
          </cell>
          <cell r="J82" t="str">
            <v>Social and
Commercial
Infrastructure</v>
          </cell>
          <cell r="K82" t="str">
            <v>Bonds</v>
          </cell>
          <cell r="L82">
            <v>3</v>
          </cell>
          <cell r="M82">
            <v>3256992</v>
          </cell>
          <cell r="N82">
            <v>2.8934670500025709E-3</v>
          </cell>
          <cell r="O82">
            <v>0.09</v>
          </cell>
          <cell r="P82" t="str">
            <v>Yearly</v>
          </cell>
          <cell r="Q82">
            <v>3211995</v>
          </cell>
          <cell r="R82">
            <v>3211995</v>
          </cell>
          <cell r="S82">
            <v>0</v>
          </cell>
          <cell r="T82">
            <v>0</v>
          </cell>
          <cell r="U82">
            <v>47086</v>
          </cell>
          <cell r="V82">
            <v>6.5863013698630137</v>
          </cell>
          <cell r="W82">
            <v>4.792612154616875</v>
          </cell>
          <cell r="X82">
            <v>7.5799000000000005E-2</v>
          </cell>
          <cell r="Y82">
            <v>7.2999999999999995E-2</v>
          </cell>
          <cell r="Z82">
            <v>0</v>
          </cell>
          <cell r="AA82">
            <v>0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INE062A08165</v>
          </cell>
          <cell r="F83" t="str">
            <v>8.90% SBI Tier II  2 Nov 2028 Call 2 Nov 2023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25</v>
          </cell>
          <cell r="M83">
            <v>26026825</v>
          </cell>
          <cell r="N83">
            <v>2.3121874586637964E-2</v>
          </cell>
          <cell r="O83">
            <v>8.900000000000001E-2</v>
          </cell>
          <cell r="P83" t="str">
            <v>Yearly</v>
          </cell>
          <cell r="Q83">
            <v>25906280</v>
          </cell>
          <cell r="R83">
            <v>25906280</v>
          </cell>
          <cell r="S83">
            <v>0</v>
          </cell>
          <cell r="T83">
            <v>0</v>
          </cell>
          <cell r="U83">
            <v>47059</v>
          </cell>
          <cell r="V83">
            <v>6.5123287671232877</v>
          </cell>
          <cell r="W83">
            <v>1.3524818679333537</v>
          </cell>
          <cell r="X83">
            <v>8.3450000000000006E-4</v>
          </cell>
          <cell r="Y83">
            <v>5.9278675447599127E-2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5426140</v>
          </cell>
          <cell r="N84">
            <v>4.8205084012183479E-3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6.5315068493150683</v>
          </cell>
          <cell r="W84">
            <v>4.7498578274348962</v>
          </cell>
          <cell r="X84">
            <v>8.9419E-4</v>
          </cell>
          <cell r="Y84">
            <v>7.2499999999999995E-2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37</v>
          </cell>
          <cell r="M85">
            <v>40314571</v>
          </cell>
          <cell r="N85">
            <v>3.5814912294377513E-2</v>
          </cell>
          <cell r="O85">
            <v>9.0500000000000011E-2</v>
          </cell>
          <cell r="P85" t="str">
            <v>Yearly</v>
          </cell>
          <cell r="Q85">
            <v>40140863</v>
          </cell>
          <cell r="R85">
            <v>40140863</v>
          </cell>
          <cell r="S85">
            <v>0</v>
          </cell>
          <cell r="T85">
            <v>0</v>
          </cell>
          <cell r="U85">
            <v>47043</v>
          </cell>
          <cell r="V85">
            <v>6.4684931506849317</v>
          </cell>
          <cell r="W85">
            <v>4.6827349733466512</v>
          </cell>
          <cell r="X85">
            <v>8.3599999999999994E-4</v>
          </cell>
          <cell r="Y85">
            <v>7.2499999999999995E-2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9837522</v>
          </cell>
          <cell r="N86">
            <v>8.7395197042778715E-3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11.873972602739727</v>
          </cell>
          <cell r="W86">
            <v>7.4394348686727332</v>
          </cell>
          <cell r="X86">
            <v>7.1498999999999993E-2</v>
          </cell>
          <cell r="Y86">
            <v>7.4099999999999999E-2</v>
          </cell>
          <cell r="Z86">
            <v>0</v>
          </cell>
          <cell r="AA86">
            <v>0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6516660</v>
          </cell>
          <cell r="N87">
            <v>5.7893114217258601E-3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11.756164383561643</v>
          </cell>
          <cell r="W87">
            <v>7.3428350085276417</v>
          </cell>
          <cell r="X87">
            <v>8.5664000000000009E-4</v>
          </cell>
          <cell r="Y87">
            <v>7.4099999999999999E-2</v>
          </cell>
          <cell r="Z87">
            <v>0</v>
          </cell>
          <cell r="AA87">
            <v>0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50</v>
          </cell>
          <cell r="M88">
            <v>53335650</v>
          </cell>
          <cell r="N88">
            <v>4.7382660401213639E-2</v>
          </cell>
          <cell r="O88">
            <v>8.5500000000000007E-2</v>
          </cell>
          <cell r="P88" t="str">
            <v>Yearly</v>
          </cell>
          <cell r="Q88">
            <v>54383237.07</v>
          </cell>
          <cell r="R88">
            <v>54383237.07</v>
          </cell>
          <cell r="S88">
            <v>0</v>
          </cell>
          <cell r="T88">
            <v>0</v>
          </cell>
          <cell r="U88">
            <v>47170</v>
          </cell>
          <cell r="V88">
            <v>6.816438356164384</v>
          </cell>
          <cell r="W88">
            <v>5.0483250202499299</v>
          </cell>
          <cell r="X88">
            <v>8.5254999999999999E-4</v>
          </cell>
          <cell r="Y88">
            <v>7.2678999999999994E-2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4315828</v>
          </cell>
          <cell r="N89">
            <v>3.8341224391949674E-3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5.7890410958904113</v>
          </cell>
          <cell r="W89">
            <v>4.4340615778400565</v>
          </cell>
          <cell r="X89">
            <v>8.61E-4</v>
          </cell>
          <cell r="Y89">
            <v>7.0599999999999996E-2</v>
          </cell>
          <cell r="Z89">
            <v>0</v>
          </cell>
          <cell r="AA89">
            <v>0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21327280</v>
          </cell>
          <cell r="N90">
            <v>1.894686322415862E-2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6.8986301369863012</v>
          </cell>
          <cell r="W90">
            <v>5.2036925790122064</v>
          </cell>
          <cell r="X90">
            <v>7.9495E-4</v>
          </cell>
          <cell r="Y90">
            <v>7.2599999999999998E-2</v>
          </cell>
          <cell r="Z90">
            <v>0</v>
          </cell>
          <cell r="AA90">
            <v>0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INE001A07RT1</v>
          </cell>
          <cell r="F91" t="str">
            <v>8.55% HDFC Ltd 27 Mar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6384456</v>
          </cell>
          <cell r="N91">
            <v>5.6718632002139436E-3</v>
          </cell>
          <cell r="O91">
            <v>8.5500000000000007E-2</v>
          </cell>
          <cell r="P91" t="str">
            <v>Yearly</v>
          </cell>
          <cell r="Q91">
            <v>6302040</v>
          </cell>
          <cell r="R91">
            <v>6302040</v>
          </cell>
          <cell r="S91">
            <v>0</v>
          </cell>
          <cell r="T91">
            <v>0</v>
          </cell>
          <cell r="U91">
            <v>47204</v>
          </cell>
          <cell r="V91">
            <v>6.9095890410958907</v>
          </cell>
          <cell r="W91">
            <v>5.1298620464922378</v>
          </cell>
          <cell r="X91">
            <v>8.4049999999999999E-4</v>
          </cell>
          <cell r="Y91">
            <v>7.3300000000000004E-2</v>
          </cell>
          <cell r="Z91">
            <v>0</v>
          </cell>
          <cell r="AA91">
            <v>0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INE906B07GP0</v>
          </cell>
          <cell r="F92" t="str">
            <v>8.27% NHAI 28 Mar 2029.</v>
          </cell>
          <cell r="G92" t="str">
            <v>NATIONAL HIGHWAYS AUTHORITY OF INDI</v>
          </cell>
          <cell r="H92" t="str">
            <v>42101</v>
          </cell>
          <cell r="I92" t="str">
            <v>Construction and maintenance of motorways, streets, roads, other vehicular ways</v>
          </cell>
          <cell r="J92">
            <v>0</v>
          </cell>
          <cell r="K92" t="str">
            <v>Bonds</v>
          </cell>
          <cell r="L92">
            <v>5</v>
          </cell>
          <cell r="M92">
            <v>5271300</v>
          </cell>
          <cell r="N92">
            <v>4.6829506675725796E-3</v>
          </cell>
          <cell r="O92">
            <v>8.2699999999999996E-2</v>
          </cell>
          <cell r="P92" t="str">
            <v>Yearly</v>
          </cell>
          <cell r="Q92">
            <v>5350951</v>
          </cell>
          <cell r="R92">
            <v>5350951</v>
          </cell>
          <cell r="S92">
            <v>0</v>
          </cell>
          <cell r="T92">
            <v>0</v>
          </cell>
          <cell r="U92">
            <v>47205</v>
          </cell>
          <cell r="V92">
            <v>6.912328767123288</v>
          </cell>
          <cell r="W92">
            <v>5.1649465013991041</v>
          </cell>
          <cell r="X92">
            <v>6.9699937000000003E-2</v>
          </cell>
          <cell r="Y92">
            <v>7.2400000000000006E-2</v>
          </cell>
          <cell r="Z92">
            <v>0</v>
          </cell>
          <cell r="AA92">
            <v>0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INE906B07HG7</v>
          </cell>
          <cell r="F93" t="str">
            <v>7.49% NHAI 1 Aug 2029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 t="str">
            <v>Social and
Commercial
Infrastructure</v>
          </cell>
          <cell r="K93" t="str">
            <v>Bonds</v>
          </cell>
          <cell r="L93">
            <v>2</v>
          </cell>
          <cell r="M93">
            <v>2026470</v>
          </cell>
          <cell r="N93">
            <v>1.800288171668432E-3</v>
          </cell>
          <cell r="O93">
            <v>7.4900000000000008E-2</v>
          </cell>
          <cell r="P93" t="str">
            <v>Yearly</v>
          </cell>
          <cell r="Q93">
            <v>2004000</v>
          </cell>
          <cell r="R93">
            <v>2004000</v>
          </cell>
          <cell r="S93">
            <v>0</v>
          </cell>
          <cell r="T93">
            <v>0</v>
          </cell>
          <cell r="U93">
            <v>47331</v>
          </cell>
          <cell r="V93">
            <v>7.2575342465753421</v>
          </cell>
          <cell r="W93">
            <v>5.193787696674395</v>
          </cell>
          <cell r="X93">
            <v>7.5450000000000003E-2</v>
          </cell>
          <cell r="Y93">
            <v>7.2400000000000006E-2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CRISIL AAA</v>
          </cell>
        </row>
        <row r="94">
          <cell r="E94" t="str">
            <v>INE001A07SB7</v>
          </cell>
          <cell r="F94" t="str">
            <v>8.05% HDFC Ltd 22 Oct 2029</v>
          </cell>
          <cell r="G94" t="str">
            <v>HOUSING DEVELOPMENT FINANCE CORPORA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13</v>
          </cell>
          <cell r="M94">
            <v>13515398</v>
          </cell>
          <cell r="N94">
            <v>1.2006894330925789E-2</v>
          </cell>
          <cell r="O94">
            <v>8.0500000000000002E-2</v>
          </cell>
          <cell r="P94" t="str">
            <v>Yearly</v>
          </cell>
          <cell r="Q94">
            <v>13342264</v>
          </cell>
          <cell r="R94">
            <v>13342264</v>
          </cell>
          <cell r="S94">
            <v>0</v>
          </cell>
          <cell r="T94">
            <v>0</v>
          </cell>
          <cell r="U94">
            <v>47413</v>
          </cell>
          <cell r="V94">
            <v>7.4821917808219176</v>
          </cell>
          <cell r="W94">
            <v>5.3298759768383217</v>
          </cell>
          <cell r="X94">
            <v>7.8284999999999993E-2</v>
          </cell>
          <cell r="Y94">
            <v>7.3300000000000004E-2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INE020B08BE3</v>
          </cell>
          <cell r="F95" t="str">
            <v>8.54% REC GOI 15-Nov-2028 (GOI SERVICE)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>
            <v>0</v>
          </cell>
          <cell r="K95" t="str">
            <v>Bonds</v>
          </cell>
          <cell r="L95">
            <v>6</v>
          </cell>
          <cell r="M95">
            <v>6447636</v>
          </cell>
          <cell r="N95">
            <v>5.7279914462210453E-3</v>
          </cell>
          <cell r="O95">
            <v>8.539999999999999E-2</v>
          </cell>
          <cell r="P95" t="str">
            <v>Half Yly</v>
          </cell>
          <cell r="Q95">
            <v>6493699</v>
          </cell>
          <cell r="R95">
            <v>6493699</v>
          </cell>
          <cell r="S95">
            <v>0</v>
          </cell>
          <cell r="T95">
            <v>0</v>
          </cell>
          <cell r="U95">
            <v>47072</v>
          </cell>
          <cell r="V95">
            <v>6.5479452054794525</v>
          </cell>
          <cell r="W95">
            <v>4.8415327977959004</v>
          </cell>
          <cell r="X95">
            <v>6.9782553999999997E-2</v>
          </cell>
          <cell r="Y95">
            <v>7.22E-2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INE733E07KL3</v>
          </cell>
          <cell r="F96" t="str">
            <v>7.32% NTPC 17 Jul 2029</v>
          </cell>
          <cell r="G96" t="str">
            <v>NTPC LIMITED</v>
          </cell>
          <cell r="H96" t="str">
            <v>35102</v>
          </cell>
          <cell r="I96" t="str">
            <v>Electric power generation by coal based thermal power plants</v>
          </cell>
          <cell r="J96" t="str">
            <v>Social and
Commercial
Infrastructure</v>
          </cell>
          <cell r="K96" t="str">
            <v>Bonds</v>
          </cell>
          <cell r="L96">
            <v>8</v>
          </cell>
          <cell r="M96">
            <v>8057960</v>
          </cell>
          <cell r="N96">
            <v>7.1585812155015166E-3</v>
          </cell>
          <cell r="O96">
            <v>7.3200000000000001E-2</v>
          </cell>
          <cell r="P96" t="str">
            <v>Yearly</v>
          </cell>
          <cell r="Q96">
            <v>8421016</v>
          </cell>
          <cell r="R96">
            <v>8421016</v>
          </cell>
          <cell r="S96">
            <v>0</v>
          </cell>
          <cell r="T96">
            <v>0</v>
          </cell>
          <cell r="U96">
            <v>47316</v>
          </cell>
          <cell r="V96">
            <v>7.2164383561643834</v>
          </cell>
          <cell r="W96">
            <v>5.1817612211386077</v>
          </cell>
          <cell r="X96">
            <v>6.9333000000000006E-2</v>
          </cell>
          <cell r="Y96">
            <v>7.1800000000000003E-2</v>
          </cell>
          <cell r="Z96">
            <v>0</v>
          </cell>
          <cell r="AA96">
            <v>0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INE031A08699</v>
          </cell>
          <cell r="F97" t="str">
            <v>8.41% HUDCO GOI 15 Mar 2029 (GOI Service)</v>
          </cell>
          <cell r="G97" t="str">
            <v>HOUSING AND URBAN DEVELOPMENT CORPO</v>
          </cell>
          <cell r="H97" t="str">
            <v>64192</v>
          </cell>
          <cell r="I97" t="str">
            <v>Activities of specialized institutions granting credit for house purchases</v>
          </cell>
          <cell r="J97" t="str">
            <v>Social and
Commercial
Infrastructure</v>
          </cell>
          <cell r="K97" t="str">
            <v>Bonds</v>
          </cell>
          <cell r="L97">
            <v>4</v>
          </cell>
          <cell r="M97">
            <v>4273264</v>
          </cell>
          <cell r="N97">
            <v>3.7963091650093663E-3</v>
          </cell>
          <cell r="O97">
            <v>8.4100000000000008E-2</v>
          </cell>
          <cell r="P97" t="str">
            <v>Half Yly</v>
          </cell>
          <cell r="Q97">
            <v>4254560</v>
          </cell>
          <cell r="R97">
            <v>4254560</v>
          </cell>
          <cell r="S97">
            <v>0</v>
          </cell>
          <cell r="T97">
            <v>0</v>
          </cell>
          <cell r="U97">
            <v>47192</v>
          </cell>
          <cell r="V97">
            <v>6.8767123287671232</v>
          </cell>
          <cell r="W97">
            <v>5.1734851892890488</v>
          </cell>
          <cell r="X97">
            <v>7.4607999999999994E-2</v>
          </cell>
          <cell r="Y97">
            <v>7.2599999999999998E-2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INE514E08FQ4</v>
          </cell>
          <cell r="F98" t="str">
            <v>7.88% EXIM 11-Jan-2033</v>
          </cell>
          <cell r="G98" t="str">
            <v>EXPORT IMPORT BANK OF INDIA</v>
          </cell>
          <cell r="H98" t="str">
            <v>64199</v>
          </cell>
          <cell r="I98" t="str">
            <v>Other monetary intermediation services n.e.c.</v>
          </cell>
          <cell r="J98">
            <v>0</v>
          </cell>
          <cell r="K98" t="str">
            <v>Bonds</v>
          </cell>
          <cell r="L98">
            <v>9</v>
          </cell>
          <cell r="M98">
            <v>9380160</v>
          </cell>
          <cell r="N98">
            <v>8.3332055724275999E-3</v>
          </cell>
          <cell r="O98">
            <v>7.8799999999999995E-2</v>
          </cell>
          <cell r="P98" t="str">
            <v>Yearly</v>
          </cell>
          <cell r="Q98">
            <v>9485344</v>
          </cell>
          <cell r="R98">
            <v>9485344</v>
          </cell>
          <cell r="S98">
            <v>0</v>
          </cell>
          <cell r="T98">
            <v>0</v>
          </cell>
          <cell r="U98">
            <v>48590</v>
          </cell>
          <cell r="V98">
            <v>10.704109589041096</v>
          </cell>
          <cell r="W98">
            <v>7.0134384411505524</v>
          </cell>
          <cell r="X98">
            <v>7.1399963999999996E-2</v>
          </cell>
          <cell r="Y98">
            <v>7.2900000000000006E-2</v>
          </cell>
          <cell r="Z98">
            <v>0</v>
          </cell>
          <cell r="AA98">
            <v>0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INE752E07LR8</v>
          </cell>
          <cell r="F99" t="str">
            <v>9.30% PGC 04-Sept-2029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>
            <v>0</v>
          </cell>
          <cell r="K99" t="str">
            <v>Bonds</v>
          </cell>
          <cell r="L99">
            <v>5</v>
          </cell>
          <cell r="M99">
            <v>5573710</v>
          </cell>
          <cell r="N99">
            <v>4.9516075665122384E-3</v>
          </cell>
          <cell r="O99">
            <v>9.3000000000000013E-2</v>
          </cell>
          <cell r="P99" t="str">
            <v>Yearly</v>
          </cell>
          <cell r="Q99">
            <v>5656666</v>
          </cell>
          <cell r="R99">
            <v>5656666</v>
          </cell>
          <cell r="S99">
            <v>0</v>
          </cell>
          <cell r="T99">
            <v>0</v>
          </cell>
          <cell r="U99">
            <v>47365</v>
          </cell>
          <cell r="V99">
            <v>7.3506849315068497</v>
          </cell>
          <cell r="W99">
            <v>5.0888940628537895</v>
          </cell>
          <cell r="X99">
            <v>6.9749936999999998E-2</v>
          </cell>
          <cell r="Y99">
            <v>7.22E-2</v>
          </cell>
          <cell r="Z99">
            <v>0</v>
          </cell>
          <cell r="AA99">
            <v>0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INE053F07BT5</v>
          </cell>
          <cell r="F100" t="str">
            <v>7.54% IRFC 29 Jul 2034</v>
          </cell>
          <cell r="G100" t="str">
            <v>INDIAN RAILWAY FINANCE CORPN. LTD</v>
          </cell>
          <cell r="H100" t="str">
            <v>64920</v>
          </cell>
          <cell r="I100" t="str">
            <v>Other credit granting</v>
          </cell>
          <cell r="J100" t="str">
            <v>Social and
Commercial
Infrastructure</v>
          </cell>
          <cell r="K100" t="str">
            <v>Bonds</v>
          </cell>
          <cell r="L100">
            <v>6</v>
          </cell>
          <cell r="M100">
            <v>6094584</v>
          </cell>
          <cell r="N100">
            <v>5.4143448886189672E-3</v>
          </cell>
          <cell r="O100">
            <v>7.5399999999999995E-2</v>
          </cell>
          <cell r="P100" t="str">
            <v>Yearly</v>
          </cell>
          <cell r="Q100">
            <v>6000000</v>
          </cell>
          <cell r="R100">
            <v>6000000</v>
          </cell>
          <cell r="S100">
            <v>0</v>
          </cell>
          <cell r="T100">
            <v>0</v>
          </cell>
          <cell r="U100">
            <v>49154</v>
          </cell>
          <cell r="V100">
            <v>12.246575342465754</v>
          </cell>
          <cell r="W100">
            <v>7.4573377929870786</v>
          </cell>
          <cell r="X100">
            <v>7.4909999999999994E-4</v>
          </cell>
          <cell r="Y100">
            <v>7.3419999999999999E-2</v>
          </cell>
          <cell r="Z100">
            <v>0</v>
          </cell>
          <cell r="AA100">
            <v>0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INE752E07OC4</v>
          </cell>
          <cell r="F101" t="str">
            <v>7.36% PGC 17Oct 2026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7</v>
          </cell>
          <cell r="M101">
            <v>7196077</v>
          </cell>
          <cell r="N101">
            <v>6.3928961719222372E-3</v>
          </cell>
          <cell r="O101">
            <v>7.3599999999999999E-2</v>
          </cell>
          <cell r="P101" t="str">
            <v>Yearly</v>
          </cell>
          <cell r="Q101">
            <v>6963007</v>
          </cell>
          <cell r="R101">
            <v>6963007</v>
          </cell>
          <cell r="S101">
            <v>0</v>
          </cell>
          <cell r="T101">
            <v>0</v>
          </cell>
          <cell r="U101">
            <v>46312</v>
          </cell>
          <cell r="V101">
            <v>4.4684931506849317</v>
          </cell>
          <cell r="W101">
            <v>3.6016131728082041</v>
          </cell>
          <cell r="X101">
            <v>7.4549000000000002E-4</v>
          </cell>
          <cell r="Y101">
            <v>6.6000000000000003E-2</v>
          </cell>
          <cell r="Z101">
            <v>0</v>
          </cell>
          <cell r="AA101">
            <v>0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CRISIL AAA</v>
          </cell>
        </row>
        <row r="102">
          <cell r="E102" t="str">
            <v>INE094A08101</v>
          </cell>
          <cell r="F102" t="str">
            <v>6.09% HPCL 26.02.2027 (Hindustan Petroleum Corporation Ltd)</v>
          </cell>
          <cell r="G102" t="str">
            <v>HINDUSTAN PETROLEUM CORPORATION LIM</v>
          </cell>
          <cell r="H102" t="str">
            <v>19201</v>
          </cell>
          <cell r="I102" t="str">
            <v>Production of liquid and gaseous fuels, illuminating oils, lubricating</v>
          </cell>
          <cell r="J102">
            <v>0</v>
          </cell>
          <cell r="K102" t="str">
            <v>Bonds</v>
          </cell>
          <cell r="L102">
            <v>8</v>
          </cell>
          <cell r="M102">
            <v>7786312</v>
          </cell>
          <cell r="N102">
            <v>6.9172528557146038E-3</v>
          </cell>
          <cell r="O102">
            <v>6.0899999999999996E-2</v>
          </cell>
          <cell r="P102" t="str">
            <v>Yearly</v>
          </cell>
          <cell r="Q102">
            <v>7879680</v>
          </cell>
          <cell r="R102">
            <v>7879680</v>
          </cell>
          <cell r="S102">
            <v>0</v>
          </cell>
          <cell r="T102">
            <v>0</v>
          </cell>
          <cell r="U102">
            <v>46444</v>
          </cell>
          <cell r="V102">
            <v>4.8301369863013699</v>
          </cell>
          <cell r="W102">
            <v>4.0089870625286732</v>
          </cell>
          <cell r="X102">
            <v>6.4745999999999998E-2</v>
          </cell>
          <cell r="Y102">
            <v>6.7500000000000004E-2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</v>
          </cell>
          <cell r="AJ102" t="str">
            <v>CRISIL 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903934.8</v>
          </cell>
          <cell r="N103">
            <v>8.8607643157256125E-3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5.2356164383561641</v>
          </cell>
          <cell r="W103">
            <v>3.9211433280026795</v>
          </cell>
          <cell r="X103">
            <v>8.1765000000000006E-4</v>
          </cell>
          <cell r="Y103">
            <v>7.9000000000000001E-2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BWR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1028982</v>
          </cell>
          <cell r="N104">
            <v>1.0086531669235404E-2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5.6164383561643838</v>
          </cell>
          <cell r="W104">
            <v>4.35063554810821</v>
          </cell>
          <cell r="X104">
            <v>7.8498000000000001E-4</v>
          </cell>
          <cell r="Y104">
            <v>7.0499999999999993E-2</v>
          </cell>
          <cell r="Z104">
            <v>0</v>
          </cell>
          <cell r="AA104">
            <v>0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INE261F08BM7</v>
          </cell>
          <cell r="F105" t="str">
            <v>7.41% NABARD(Non GOI) 18-July-2029</v>
          </cell>
          <cell r="G105" t="str">
            <v>NABARD</v>
          </cell>
          <cell r="H105" t="str">
            <v>64199</v>
          </cell>
          <cell r="I105" t="str">
            <v>Other monetary intermediation services n.e.c.</v>
          </cell>
          <cell r="J105" t="str">
            <v>Social and
Commercial
Infrastructure</v>
          </cell>
          <cell r="K105" t="str">
            <v>Bonds</v>
          </cell>
          <cell r="L105">
            <v>1</v>
          </cell>
          <cell r="M105">
            <v>1006109</v>
          </cell>
          <cell r="N105">
            <v>9.8623205179514933E-3</v>
          </cell>
          <cell r="O105">
            <v>7.4099999999999999E-2</v>
          </cell>
          <cell r="P105" t="str">
            <v>Yearly</v>
          </cell>
          <cell r="Q105">
            <v>1041510</v>
          </cell>
          <cell r="R105">
            <v>1041510</v>
          </cell>
          <cell r="S105">
            <v>0</v>
          </cell>
          <cell r="T105">
            <v>0</v>
          </cell>
          <cell r="U105">
            <v>47317</v>
          </cell>
          <cell r="V105">
            <v>7.2191780821917808</v>
          </cell>
          <cell r="W105">
            <v>5.1625562137230325</v>
          </cell>
          <cell r="X105">
            <v>5.6767999999999999E-2</v>
          </cell>
          <cell r="Y105">
            <v>7.2900000000000006E-2</v>
          </cell>
          <cell r="Z105">
            <v>0</v>
          </cell>
          <cell r="AA105">
            <v>0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INE261F08BE4</v>
          </cell>
          <cell r="F106" t="str">
            <v>8.62% NABARD 14-MAR-2034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1093058</v>
          </cell>
          <cell r="N106">
            <v>1.0714632649853071E-2</v>
          </cell>
          <cell r="O106">
            <v>8.6199999999999999E-2</v>
          </cell>
          <cell r="P106" t="str">
            <v>Yearly</v>
          </cell>
          <cell r="Q106">
            <v>1114818</v>
          </cell>
          <cell r="R106">
            <v>1114818</v>
          </cell>
          <cell r="S106">
            <v>0</v>
          </cell>
          <cell r="T106">
            <v>0</v>
          </cell>
          <cell r="U106">
            <v>49017</v>
          </cell>
          <cell r="V106">
            <v>11.873972602739727</v>
          </cell>
          <cell r="W106">
            <v>7.4394348686727332</v>
          </cell>
          <cell r="X106">
            <v>7.1498999999999993E-2</v>
          </cell>
          <cell r="Y106">
            <v>7.4099999999999999E-2</v>
          </cell>
          <cell r="Z106">
            <v>0</v>
          </cell>
          <cell r="AA106">
            <v>0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INE537P07489</v>
          </cell>
          <cell r="F107" t="str">
            <v>8.40% India Infradebt 20.11.2024</v>
          </cell>
          <cell r="G107" t="str">
            <v>INDIA INFRADEBT LIMITED</v>
          </cell>
          <cell r="H107" t="str">
            <v>64199</v>
          </cell>
          <cell r="I107" t="str">
            <v>Other monetary intermediation services n.e.c.</v>
          </cell>
          <cell r="J107" t="str">
            <v>Social and
Commercial
Infrastructure</v>
          </cell>
          <cell r="K107" t="str">
            <v>Bonds</v>
          </cell>
          <cell r="L107">
            <v>2</v>
          </cell>
          <cell r="M107">
            <v>2080974</v>
          </cell>
          <cell r="N107">
            <v>2.0398617423682316E-2</v>
          </cell>
          <cell r="O107">
            <v>8.4000000000000005E-2</v>
          </cell>
          <cell r="P107" t="str">
            <v>Yearly</v>
          </cell>
          <cell r="Q107">
            <v>2049892</v>
          </cell>
          <cell r="R107">
            <v>2049892</v>
          </cell>
          <cell r="S107">
            <v>0</v>
          </cell>
          <cell r="T107">
            <v>0</v>
          </cell>
          <cell r="U107">
            <v>45616</v>
          </cell>
          <cell r="V107">
            <v>2.5616438356164384</v>
          </cell>
          <cell r="W107">
            <v>2.1957235063994318</v>
          </cell>
          <cell r="X107">
            <v>7.5000000000000002E-4</v>
          </cell>
          <cell r="Y107">
            <v>6.6000000000000003E-2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INE053F09GR4</v>
          </cell>
          <cell r="F108" t="str">
            <v>8.80% IRFC BOND 03/02/2030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1096962</v>
          </cell>
          <cell r="N108">
            <v>1.0752901365570833E-2</v>
          </cell>
          <cell r="O108">
            <v>8.8000000000000009E-2</v>
          </cell>
          <cell r="P108" t="str">
            <v>Half Yly</v>
          </cell>
          <cell r="Q108">
            <v>1128200</v>
          </cell>
          <cell r="R108">
            <v>1128200</v>
          </cell>
          <cell r="S108">
            <v>0</v>
          </cell>
          <cell r="T108">
            <v>0</v>
          </cell>
          <cell r="U108">
            <v>47517</v>
          </cell>
          <cell r="V108">
            <v>7.7671232876712333</v>
          </cell>
          <cell r="W108">
            <v>5.5701958466724228</v>
          </cell>
          <cell r="X108">
            <v>7.2185000000000001E-4</v>
          </cell>
          <cell r="Y108">
            <v>7.2778999999999996E-2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CRISIL AAA</v>
          </cell>
        </row>
        <row r="109">
          <cell r="E109" t="str">
            <v>INE094A08044</v>
          </cell>
          <cell r="F109" t="str">
            <v>6.80% HPCL(Hindustan Petroleum Corporation Limited) 15.12.20</v>
          </cell>
          <cell r="G109" t="str">
            <v>HINDUSTAN PETROLEUM CORPORATION LIM</v>
          </cell>
          <cell r="H109" t="str">
            <v>19201</v>
          </cell>
          <cell r="I109" t="str">
            <v>Production of liquid and gaseous fuels, illuminating oils, lubricating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3036216</v>
          </cell>
          <cell r="N109">
            <v>2.9762317356998705E-2</v>
          </cell>
          <cell r="O109">
            <v>6.8000000000000005E-2</v>
          </cell>
          <cell r="P109" t="str">
            <v>Yearly</v>
          </cell>
          <cell r="Q109">
            <v>3080542</v>
          </cell>
          <cell r="R109">
            <v>3080542</v>
          </cell>
          <cell r="S109">
            <v>0</v>
          </cell>
          <cell r="T109">
            <v>0</v>
          </cell>
          <cell r="U109">
            <v>44910</v>
          </cell>
          <cell r="V109">
            <v>0.63013698630136983</v>
          </cell>
          <cell r="W109">
            <v>0.60185003467179543</v>
          </cell>
          <cell r="X109">
            <v>4.6999999999999999E-4</v>
          </cell>
          <cell r="Y109">
            <v>4.7E-2</v>
          </cell>
          <cell r="Z109">
            <v>0</v>
          </cell>
          <cell r="AA109">
            <v>0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INE238A08351</v>
          </cell>
          <cell r="F110" t="str">
            <v>8.85 % AXIS BANK 05.12.2024 (infras Bond)</v>
          </cell>
          <cell r="G110" t="str">
            <v>AXIS BANK LTD.</v>
          </cell>
          <cell r="H110" t="str">
            <v>64191</v>
          </cell>
          <cell r="I110" t="str">
            <v>Monetary intermediation of commercial banks, saving banks. postal savings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3169851</v>
          </cell>
          <cell r="N110">
            <v>3.1072266082650148E-2</v>
          </cell>
          <cell r="O110">
            <v>8.8499999999999995E-2</v>
          </cell>
          <cell r="P110" t="str">
            <v>Yearly</v>
          </cell>
          <cell r="Q110">
            <v>3268948</v>
          </cell>
          <cell r="R110">
            <v>3268948</v>
          </cell>
          <cell r="S110">
            <v>0</v>
          </cell>
          <cell r="T110">
            <v>0</v>
          </cell>
          <cell r="U110">
            <v>45631</v>
          </cell>
          <cell r="V110">
            <v>2.6027397260273974</v>
          </cell>
          <cell r="W110">
            <v>2.2306323746155883</v>
          </cell>
          <cell r="X110">
            <v>7.4350000000000002E-4</v>
          </cell>
          <cell r="Y110">
            <v>6.3899999999999998E-2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INE733E07HC8</v>
          </cell>
          <cell r="F111" t="str">
            <v>9.00 % NTPC 25.01.2027</v>
          </cell>
          <cell r="G111" t="str">
            <v>NTPC LIMITED</v>
          </cell>
          <cell r="H111" t="str">
            <v>35102</v>
          </cell>
          <cell r="I111" t="str">
            <v>Electric power generation by coal based thermal power plants</v>
          </cell>
          <cell r="J111" t="str">
            <v>Social and
Commercial
Infrastructure</v>
          </cell>
          <cell r="K111" t="str">
            <v>Bonds</v>
          </cell>
          <cell r="L111">
            <v>3</v>
          </cell>
          <cell r="M111">
            <v>653164.80000000005</v>
          </cell>
          <cell r="N111">
            <v>6.4026070819798685E-3</v>
          </cell>
          <cell r="O111">
            <v>0.09</v>
          </cell>
          <cell r="P111" t="str">
            <v>Yearly</v>
          </cell>
          <cell r="Q111">
            <v>669440.80000000005</v>
          </cell>
          <cell r="R111">
            <v>669440.80000000005</v>
          </cell>
          <cell r="S111">
            <v>0</v>
          </cell>
          <cell r="T111">
            <v>0</v>
          </cell>
          <cell r="U111">
            <v>46412</v>
          </cell>
          <cell r="V111">
            <v>4.7424657534246579</v>
          </cell>
          <cell r="W111">
            <v>3.7646976120391913</v>
          </cell>
          <cell r="X111">
            <v>6.4500000000000007E-4</v>
          </cell>
          <cell r="Y111">
            <v>6.7400000000000002E-2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INE134E08CY2</v>
          </cell>
          <cell r="F112" t="str">
            <v>8.70% PFC 14.05.2025</v>
          </cell>
          <cell r="G112" t="str">
            <v>POWER FINANCE CORPORATION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2121592</v>
          </cell>
          <cell r="N112">
            <v>2.0796772827120863E-2</v>
          </cell>
          <cell r="O112">
            <v>8.6999999999999994E-2</v>
          </cell>
          <cell r="P112" t="str">
            <v>Yearly</v>
          </cell>
          <cell r="Q112">
            <v>2219438</v>
          </cell>
          <cell r="R112">
            <v>2219438</v>
          </cell>
          <cell r="S112">
            <v>0</v>
          </cell>
          <cell r="T112">
            <v>0</v>
          </cell>
          <cell r="U112">
            <v>45791</v>
          </cell>
          <cell r="V112">
            <v>3.0410958904109591</v>
          </cell>
          <cell r="W112">
            <v>2.4467952292141324</v>
          </cell>
          <cell r="X112">
            <v>6.4500000000000007E-4</v>
          </cell>
          <cell r="Y112">
            <v>6.4299999999999996E-2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INE090A08UE8</v>
          </cell>
          <cell r="F113" t="str">
            <v>6.45%ICICI Bank (Infrastructure Bond) 15.06.2028</v>
          </cell>
          <cell r="G113" t="str">
            <v>ICICI BANK LTD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1</v>
          </cell>
          <cell r="M113">
            <v>965036</v>
          </cell>
          <cell r="N113">
            <v>9.4597050054833383E-3</v>
          </cell>
          <cell r="O113">
            <v>6.4500000000000002E-2</v>
          </cell>
          <cell r="P113" t="str">
            <v>Yearly</v>
          </cell>
          <cell r="Q113">
            <v>1000000</v>
          </cell>
          <cell r="R113">
            <v>1000000</v>
          </cell>
          <cell r="S113">
            <v>0</v>
          </cell>
          <cell r="T113">
            <v>0</v>
          </cell>
          <cell r="U113">
            <v>46919</v>
          </cell>
          <cell r="V113">
            <v>6.1287671232876715</v>
          </cell>
          <cell r="W113">
            <v>4.6200800950447647</v>
          </cell>
          <cell r="X113">
            <v>6.4450999999999994E-2</v>
          </cell>
          <cell r="Y113">
            <v>7.17E-2</v>
          </cell>
          <cell r="Z113">
            <v>0</v>
          </cell>
          <cell r="AA113">
            <v>0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INE752E07KY6</v>
          </cell>
          <cell r="F114" t="str">
            <v>7.93% POWER GRID CORP MD 20.05.2027</v>
          </cell>
          <cell r="G114" t="str">
            <v>POWER GRID CORPN OF INDIA LTD</v>
          </cell>
          <cell r="H114" t="str">
            <v>35107</v>
          </cell>
          <cell r="I114" t="str">
            <v>Transmission of electric energy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2104942</v>
          </cell>
          <cell r="N114">
            <v>2.0633562243949563E-2</v>
          </cell>
          <cell r="O114">
            <v>7.9299999999999995E-2</v>
          </cell>
          <cell r="P114" t="str">
            <v>Yearly</v>
          </cell>
          <cell r="Q114">
            <v>2152336</v>
          </cell>
          <cell r="R114">
            <v>2152336</v>
          </cell>
          <cell r="S114">
            <v>0</v>
          </cell>
          <cell r="T114">
            <v>0</v>
          </cell>
          <cell r="U114">
            <v>46527</v>
          </cell>
          <cell r="V114">
            <v>5.0575342465753428</v>
          </cell>
          <cell r="W114">
            <v>3.8341105584164779</v>
          </cell>
          <cell r="X114">
            <v>7.7603999999999998E-4</v>
          </cell>
          <cell r="Y114">
            <v>6.6699999999999995E-2</v>
          </cell>
          <cell r="Z114">
            <v>0</v>
          </cell>
          <cell r="AA114">
            <v>0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INF846K01N65</v>
          </cell>
          <cell r="F115" t="str">
            <v>AXIS OVERNIGHT FUND - DIRECT PLAN- GROWTH OPTION</v>
          </cell>
          <cell r="G115" t="str">
            <v>AXIS MUTUAL FUND</v>
          </cell>
          <cell r="H115" t="str">
            <v>66301</v>
          </cell>
          <cell r="I115" t="str">
            <v>Management of mutual funds</v>
          </cell>
          <cell r="J115" t="str">
            <v>Social and
Commercial
Infrastructure</v>
          </cell>
          <cell r="K115" t="str">
            <v>MF</v>
          </cell>
          <cell r="L115">
            <v>5635.2309999999998</v>
          </cell>
          <cell r="M115">
            <v>6350447.7599999998</v>
          </cell>
          <cell r="N115">
            <v>6.2249866805313435E-2</v>
          </cell>
          <cell r="O115">
            <v>0</v>
          </cell>
          <cell r="P115" t="str">
            <v/>
          </cell>
          <cell r="Q115">
            <v>6350393.0099999998</v>
          </cell>
          <cell r="R115">
            <v>6350393.0099999998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e">
            <v>#N/A</v>
          </cell>
        </row>
        <row r="116">
          <cell r="E116" t="str">
            <v>INE094A08101</v>
          </cell>
          <cell r="F116" t="str">
            <v>6.09% HPCL 26.02.2027 (Hindustan Petroleum Corporation Ltd)</v>
          </cell>
          <cell r="G116" t="str">
            <v>HINDUSTAN PETROLEUM CORPORATION LIM</v>
          </cell>
          <cell r="H116" t="str">
            <v>19201</v>
          </cell>
          <cell r="I116" t="str">
            <v>Production of liquid and gaseous fuels, illuminating oils, lubricating</v>
          </cell>
          <cell r="J116">
            <v>0</v>
          </cell>
          <cell r="K116" t="str">
            <v>Bonds</v>
          </cell>
          <cell r="L116">
            <v>4</v>
          </cell>
          <cell r="M116">
            <v>3893156</v>
          </cell>
          <cell r="N116">
            <v>3.8162418086296772E-2</v>
          </cell>
          <cell r="O116">
            <v>6.0899999999999996E-2</v>
          </cell>
          <cell r="P116" t="str">
            <v>Yearly</v>
          </cell>
          <cell r="Q116">
            <v>3935768</v>
          </cell>
          <cell r="R116">
            <v>3935768</v>
          </cell>
          <cell r="S116">
            <v>0</v>
          </cell>
          <cell r="T116">
            <v>0</v>
          </cell>
          <cell r="U116">
            <v>46444</v>
          </cell>
          <cell r="V116">
            <v>4.8301369863013699</v>
          </cell>
          <cell r="W116">
            <v>4.0089870625286732</v>
          </cell>
          <cell r="X116">
            <v>6.4745999999999998E-2</v>
          </cell>
          <cell r="Y116">
            <v>6.7500000000000004E-2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CRISIL AAA</v>
          </cell>
        </row>
        <row r="117">
          <cell r="E117" t="str">
            <v/>
          </cell>
          <cell r="F117" t="str">
            <v>Net Current Asset</v>
          </cell>
          <cell r="G117" t="str">
            <v/>
          </cell>
          <cell r="H117" t="str">
            <v/>
          </cell>
          <cell r="I117" t="str">
            <v/>
          </cell>
          <cell r="J117">
            <v>0</v>
          </cell>
          <cell r="K117" t="str">
            <v>NCA</v>
          </cell>
          <cell r="L117">
            <v>0</v>
          </cell>
          <cell r="M117">
            <v>3046193.98</v>
          </cell>
          <cell r="N117">
            <v>2.9860125881603604E-2</v>
          </cell>
          <cell r="O117">
            <v>0</v>
          </cell>
          <cell r="P117" t="str">
            <v/>
          </cell>
          <cell r="Q117">
            <v>0</v>
          </cell>
          <cell r="R117">
            <v>3046193.98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e">
            <v>#N/A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958491</v>
          </cell>
          <cell r="N118">
            <v>9.3955480525190049E-3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2.7890410958904108</v>
          </cell>
          <cell r="W118">
            <v>2.4100952358624208</v>
          </cell>
          <cell r="X118">
            <v>5.6241000000000006E-2</v>
          </cell>
          <cell r="Y118">
            <v>6.2199999999999998E-2</v>
          </cell>
          <cell r="Z118">
            <v>0</v>
          </cell>
          <cell r="AA118">
            <v>0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INE001A07TG4</v>
          </cell>
          <cell r="F119" t="str">
            <v>7.05% HDFC 01.12.2031</v>
          </cell>
          <cell r="G119" t="str">
            <v>HOUSING DEVELOPMENT FINANCE CORPORA</v>
          </cell>
          <cell r="H119" t="str">
            <v>64192</v>
          </cell>
          <cell r="I119" t="str">
            <v>Activities of specialized institutions granting credit for house purchases</v>
          </cell>
          <cell r="J119">
            <v>0</v>
          </cell>
          <cell r="K119" t="str">
            <v>Bonds</v>
          </cell>
          <cell r="L119">
            <v>1</v>
          </cell>
          <cell r="M119">
            <v>979256</v>
          </cell>
          <cell r="N119">
            <v>9.599095665705314E-3</v>
          </cell>
          <cell r="O119">
            <v>7.0499999999999993E-2</v>
          </cell>
          <cell r="P119" t="str">
            <v>Yearly</v>
          </cell>
          <cell r="Q119">
            <v>991686</v>
          </cell>
          <cell r="R119">
            <v>991686</v>
          </cell>
          <cell r="S119">
            <v>0</v>
          </cell>
          <cell r="T119">
            <v>0</v>
          </cell>
          <cell r="U119">
            <v>48183</v>
          </cell>
          <cell r="V119">
            <v>9.5917808219178085</v>
          </cell>
          <cell r="W119">
            <v>6.5803727955047275</v>
          </cell>
          <cell r="X119">
            <v>7.1699999E-2</v>
          </cell>
          <cell r="Y119">
            <v>7.3499999999999996E-2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INE752E07KX8</v>
          </cell>
          <cell r="F120" t="str">
            <v>7.93% PGC 20.05.2026</v>
          </cell>
          <cell r="G120" t="str">
            <v>POWER GRID CORPN OF INDIA LTD</v>
          </cell>
          <cell r="H120" t="str">
            <v>35107</v>
          </cell>
          <cell r="I120" t="str">
            <v>Transmission of electric energy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1051241</v>
          </cell>
          <cell r="N120">
            <v>1.0304724123938704E-2</v>
          </cell>
          <cell r="O120">
            <v>7.9299999999999995E-2</v>
          </cell>
          <cell r="P120" t="str">
            <v>Yearly</v>
          </cell>
          <cell r="Q120">
            <v>1003144</v>
          </cell>
          <cell r="R120">
            <v>1003144</v>
          </cell>
          <cell r="S120">
            <v>0</v>
          </cell>
          <cell r="T120">
            <v>0</v>
          </cell>
          <cell r="U120">
            <v>46162</v>
          </cell>
          <cell r="V120">
            <v>4.0575342465753428</v>
          </cell>
          <cell r="W120">
            <v>3.1912146762331535</v>
          </cell>
          <cell r="X120">
            <v>7.8600000000000002E-4</v>
          </cell>
          <cell r="Y120">
            <v>6.4500000000000002E-2</v>
          </cell>
          <cell r="Z120">
            <v>0</v>
          </cell>
          <cell r="AA120">
            <v>0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INE094A08093</v>
          </cell>
          <cell r="F121" t="str">
            <v>6.63% HPCL(Hindustan Petroleum Corporation Ltd)11.04.2031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960237</v>
          </cell>
          <cell r="N121">
            <v>9.4126631082677801E-3</v>
          </cell>
          <cell r="O121">
            <v>6.6299999999999998E-2</v>
          </cell>
          <cell r="P121" t="str">
            <v>Yearly</v>
          </cell>
          <cell r="Q121">
            <v>1000001</v>
          </cell>
          <cell r="R121">
            <v>1000001</v>
          </cell>
          <cell r="S121">
            <v>0</v>
          </cell>
          <cell r="T121">
            <v>0</v>
          </cell>
          <cell r="U121">
            <v>47949</v>
          </cell>
          <cell r="V121">
            <v>8.9506849315068493</v>
          </cell>
          <cell r="W121">
            <v>6.4928097066070762</v>
          </cell>
          <cell r="X121">
            <v>6.6239999999999993E-2</v>
          </cell>
          <cell r="Y121">
            <v>7.2499999999999995E-2</v>
          </cell>
          <cell r="Z121">
            <v>0</v>
          </cell>
          <cell r="AA121">
            <v>0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INE115A07DT9</v>
          </cell>
          <cell r="F122" t="str">
            <v>8.89% LIC Housing 25 Apr 2023</v>
          </cell>
          <cell r="G122" t="str">
            <v>LIC HOUSING FINANCE LTD</v>
          </cell>
          <cell r="H122" t="str">
            <v>64192</v>
          </cell>
          <cell r="I122" t="str">
            <v>Activities of specialized institutions granting credit for house purchases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1032620</v>
          </cell>
          <cell r="N122">
            <v>1.0122192936597397E-2</v>
          </cell>
          <cell r="O122">
            <v>8.8900000000000007E-2</v>
          </cell>
          <cell r="P122" t="str">
            <v>Yearly</v>
          </cell>
          <cell r="Q122">
            <v>1007288</v>
          </cell>
          <cell r="R122">
            <v>1007288</v>
          </cell>
          <cell r="S122">
            <v>0</v>
          </cell>
          <cell r="T122">
            <v>0</v>
          </cell>
          <cell r="U122">
            <v>45041</v>
          </cell>
          <cell r="V122">
            <v>0.989041095890411</v>
          </cell>
          <cell r="W122">
            <v>0.93836916118634817</v>
          </cell>
          <cell r="X122">
            <v>8.6693999999999996E-4</v>
          </cell>
          <cell r="Y122">
            <v>5.3999999999999999E-2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1026006</v>
          </cell>
          <cell r="N123">
            <v>1.0057359615450552E-2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0.64657534246575343</v>
          </cell>
          <cell r="W123">
            <v>0.61327453520416719</v>
          </cell>
          <cell r="X123">
            <v>8.9611999999999992E-4</v>
          </cell>
          <cell r="Y123">
            <v>5.4300000000000001E-2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INE115A07DS1</v>
          </cell>
          <cell r="F124" t="str">
            <v>9.00% LIC Housing 9 Apr 2023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1032123</v>
          </cell>
          <cell r="N124">
            <v>1.0117321125195828E-2</v>
          </cell>
          <cell r="O124">
            <v>0.09</v>
          </cell>
          <cell r="P124" t="str">
            <v>Yearly</v>
          </cell>
          <cell r="Q124">
            <v>1013100</v>
          </cell>
          <cell r="R124">
            <v>1013100</v>
          </cell>
          <cell r="S124">
            <v>0</v>
          </cell>
          <cell r="T124">
            <v>0</v>
          </cell>
          <cell r="U124">
            <v>45025</v>
          </cell>
          <cell r="V124">
            <v>0.94794520547945205</v>
          </cell>
          <cell r="W124">
            <v>0.89677939226950154</v>
          </cell>
          <cell r="X124">
            <v>8.6140000000000012E-4</v>
          </cell>
          <cell r="Y124">
            <v>5.3999999999999999E-2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INE535H08660</v>
          </cell>
          <cell r="F125" t="str">
            <v>9.30% Fullerton India Credit 25 Apr 2023</v>
          </cell>
          <cell r="G125" t="str">
            <v>FULLERTON INDIA CREDIT CO LTD</v>
          </cell>
          <cell r="H125" t="str">
            <v>64920</v>
          </cell>
          <cell r="I125" t="str">
            <v>Other credit granting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1026367</v>
          </cell>
          <cell r="N125">
            <v>1.0060898295361954E-2</v>
          </cell>
          <cell r="O125">
            <v>9.3000000000000013E-2</v>
          </cell>
          <cell r="P125" t="str">
            <v>Yearly</v>
          </cell>
          <cell r="Q125">
            <v>989400</v>
          </cell>
          <cell r="R125">
            <v>989400</v>
          </cell>
          <cell r="S125">
            <v>0</v>
          </cell>
          <cell r="T125">
            <v>0</v>
          </cell>
          <cell r="U125">
            <v>45041</v>
          </cell>
          <cell r="V125">
            <v>0.989041095890411</v>
          </cell>
          <cell r="W125">
            <v>0.92911328876506438</v>
          </cell>
          <cell r="X125">
            <v>9.5488000000000007E-4</v>
          </cell>
          <cell r="Y125">
            <v>6.4500000000000002E-2</v>
          </cell>
          <cell r="Z125">
            <v>0</v>
          </cell>
          <cell r="AA125">
            <v>0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IND AAA</v>
          </cell>
        </row>
        <row r="126">
          <cell r="E126" t="str">
            <v>INE121A08OA2</v>
          </cell>
          <cell r="F126" t="str">
            <v>9.08% Cholamandalam Investment &amp; Finance co. Ltd 23.11.2023</v>
          </cell>
          <cell r="G126" t="str">
            <v>CHOLAMANDALAM INVESTMENT AND FIN. C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1036300</v>
          </cell>
          <cell r="N126">
            <v>1.0158265906331353E-2</v>
          </cell>
          <cell r="O126">
            <v>9.0800000000000006E-2</v>
          </cell>
          <cell r="P126" t="str">
            <v>Yearly</v>
          </cell>
          <cell r="Q126">
            <v>978000</v>
          </cell>
          <cell r="R126">
            <v>978000</v>
          </cell>
          <cell r="S126">
            <v>0</v>
          </cell>
          <cell r="T126">
            <v>0</v>
          </cell>
          <cell r="U126">
            <v>45253</v>
          </cell>
          <cell r="V126">
            <v>1.5698630136986302</v>
          </cell>
          <cell r="W126">
            <v>1.3973111534218492</v>
          </cell>
          <cell r="X126">
            <v>9.5951999999999995E-4</v>
          </cell>
          <cell r="Y126">
            <v>6.5199999999999994E-2</v>
          </cell>
          <cell r="Z126">
            <v>0</v>
          </cell>
          <cell r="AA126">
            <v>0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[ICRA]AA+</v>
          </cell>
        </row>
        <row r="127">
          <cell r="E127" t="str">
            <v>INE062A08165</v>
          </cell>
          <cell r="F127" t="str">
            <v>8.90% SBI Tier II  2 Nov 2028 Call 2 Nov 2023</v>
          </cell>
          <cell r="G127" t="str">
            <v>STATE BANK OF INDIA</v>
          </cell>
          <cell r="H127" t="str">
            <v>64191</v>
          </cell>
          <cell r="I127" t="str">
            <v>Monetary intermediation of commercial banks, saving banks. postal savings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2082146</v>
          </cell>
          <cell r="N127">
            <v>2.0410105880347584E-2</v>
          </cell>
          <cell r="O127">
            <v>8.900000000000001E-2</v>
          </cell>
          <cell r="P127" t="str">
            <v>Yearly</v>
          </cell>
          <cell r="Q127">
            <v>2083320</v>
          </cell>
          <cell r="R127">
            <v>2083320</v>
          </cell>
          <cell r="S127">
            <v>0</v>
          </cell>
          <cell r="T127">
            <v>0</v>
          </cell>
          <cell r="U127">
            <v>47059</v>
          </cell>
          <cell r="V127">
            <v>6.5123287671232877</v>
          </cell>
          <cell r="W127">
            <v>1.3524818679333537</v>
          </cell>
          <cell r="X127">
            <v>8.3450000000000006E-4</v>
          </cell>
          <cell r="Y127">
            <v>5.9278675447599127E-2</v>
          </cell>
          <cell r="Z127">
            <v>0</v>
          </cell>
          <cell r="AA127">
            <v>0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INE002A08534</v>
          </cell>
          <cell r="F128" t="str">
            <v>9.05% Reliance Industries 17 Oct 2028</v>
          </cell>
          <cell r="G128" t="str">
            <v>RELIANCE INDUSTRIES LTD.</v>
          </cell>
          <cell r="H128" t="str">
            <v>19209</v>
          </cell>
          <cell r="I128" t="str">
            <v>Manufacture of other petroleum n.e.c.</v>
          </cell>
          <cell r="J128" t="str">
            <v>Social and
Commercial
Infrastructure</v>
          </cell>
          <cell r="K128" t="str">
            <v>Bonds</v>
          </cell>
          <cell r="L128">
            <v>4</v>
          </cell>
          <cell r="M128">
            <v>4358332</v>
          </cell>
          <cell r="N128">
            <v>4.2722276719167174E-2</v>
          </cell>
          <cell r="O128">
            <v>9.0500000000000011E-2</v>
          </cell>
          <cell r="P128" t="str">
            <v>Yearly</v>
          </cell>
          <cell r="Q128">
            <v>4235035</v>
          </cell>
          <cell r="R128">
            <v>4235035</v>
          </cell>
          <cell r="S128">
            <v>0</v>
          </cell>
          <cell r="T128">
            <v>0</v>
          </cell>
          <cell r="U128">
            <v>47043</v>
          </cell>
          <cell r="V128">
            <v>6.4684931506849317</v>
          </cell>
          <cell r="W128">
            <v>4.6827349733466512</v>
          </cell>
          <cell r="X128">
            <v>8.3599999999999994E-4</v>
          </cell>
          <cell r="Y128">
            <v>7.2499999999999995E-2</v>
          </cell>
          <cell r="Z128">
            <v>0</v>
          </cell>
          <cell r="AA128">
            <v>0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INE235P07894</v>
          </cell>
          <cell r="F129" t="str">
            <v>9.30% L&amp;T INFRA DEBT FUND 5 July 2024</v>
          </cell>
          <cell r="G129" t="str">
            <v>L&amp;T INFRA DEBT FUND LIMITED</v>
          </cell>
          <cell r="H129" t="str">
            <v>64920</v>
          </cell>
          <cell r="I129" t="str">
            <v>Other credit granting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1046438</v>
          </cell>
          <cell r="N129">
            <v>1.0257643016973433E-2</v>
          </cell>
          <cell r="O129">
            <v>9.3000000000000013E-2</v>
          </cell>
          <cell r="P129" t="str">
            <v>Yearly</v>
          </cell>
          <cell r="Q129">
            <v>1008527</v>
          </cell>
          <cell r="R129">
            <v>1008527</v>
          </cell>
          <cell r="S129">
            <v>0</v>
          </cell>
          <cell r="T129">
            <v>0</v>
          </cell>
          <cell r="U129">
            <v>45478</v>
          </cell>
          <cell r="V129">
            <v>2.1835691294258552</v>
          </cell>
          <cell r="W129">
            <v>1.8177069939664898</v>
          </cell>
          <cell r="X129">
            <v>9.1329999999999992E-4</v>
          </cell>
          <cell r="Y129">
            <v>6.9099999999999995E-2</v>
          </cell>
          <cell r="Z129">
            <v>0</v>
          </cell>
          <cell r="AA129">
            <v>0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INE261F08AO5</v>
          </cell>
          <cell r="F130" t="str">
            <v>8.47% NABARD GOI 31 Aug 2033</v>
          </cell>
          <cell r="G130" t="str">
            <v>NABARD</v>
          </cell>
          <cell r="H130" t="str">
            <v>64199</v>
          </cell>
          <cell r="I130" t="str">
            <v>Other monetary intermediation services n.e.c.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1092381</v>
          </cell>
          <cell r="N130">
            <v>1.0707996399714514E-2</v>
          </cell>
          <cell r="O130">
            <v>8.4700000000000011E-2</v>
          </cell>
          <cell r="P130" t="str">
            <v>Half Yly</v>
          </cell>
          <cell r="Q130">
            <v>1023000</v>
          </cell>
          <cell r="R130">
            <v>1023000</v>
          </cell>
          <cell r="S130">
            <v>0</v>
          </cell>
          <cell r="T130">
            <v>0</v>
          </cell>
          <cell r="U130">
            <v>48822</v>
          </cell>
          <cell r="V130">
            <v>11.33972602739726</v>
          </cell>
          <cell r="W130">
            <v>7.299570098119025</v>
          </cell>
          <cell r="X130">
            <v>8.1875000000000003E-4</v>
          </cell>
          <cell r="Y130">
            <v>7.3899999999999993E-2</v>
          </cell>
          <cell r="Z130">
            <v>0</v>
          </cell>
          <cell r="AA130">
            <v>0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INE001A07RT1</v>
          </cell>
          <cell r="F131" t="str">
            <v>8.55% HDFC Ltd 27 Mar 2029</v>
          </cell>
          <cell r="G131" t="str">
            <v>HOUSING DEVELOPMENT FINANCE CORPORA</v>
          </cell>
          <cell r="H131" t="str">
            <v>64192</v>
          </cell>
          <cell r="I131" t="str">
            <v>Activities of specialized institutions granting credit for house purchases</v>
          </cell>
          <cell r="J131" t="str">
            <v>Social and
Commercial
Infrastructure</v>
          </cell>
          <cell r="K131" t="str">
            <v>Bonds</v>
          </cell>
          <cell r="L131">
            <v>4</v>
          </cell>
          <cell r="M131">
            <v>4256304</v>
          </cell>
          <cell r="N131">
            <v>4.1722153633293221E-2</v>
          </cell>
          <cell r="O131">
            <v>8.5500000000000007E-2</v>
          </cell>
          <cell r="P131" t="str">
            <v>Yearly</v>
          </cell>
          <cell r="Q131">
            <v>4118622</v>
          </cell>
          <cell r="R131">
            <v>4118622</v>
          </cell>
          <cell r="S131">
            <v>0</v>
          </cell>
          <cell r="T131">
            <v>0</v>
          </cell>
          <cell r="U131">
            <v>47204</v>
          </cell>
          <cell r="V131">
            <v>6.9095890410958907</v>
          </cell>
          <cell r="W131">
            <v>5.1298620464922378</v>
          </cell>
          <cell r="X131">
            <v>8.4049999999999999E-4</v>
          </cell>
          <cell r="Y131">
            <v>7.3300000000000004E-2</v>
          </cell>
          <cell r="Z131">
            <v>0</v>
          </cell>
          <cell r="AA131">
            <v>0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INE906B07GP0</v>
          </cell>
          <cell r="F132" t="str">
            <v>8.27% NHAI 28 Mar 2029.</v>
          </cell>
          <cell r="G132" t="str">
            <v>NATIONAL HIGHWAYS AUTHORITY OF INDI</v>
          </cell>
          <cell r="H132" t="str">
            <v>42101</v>
          </cell>
          <cell r="I132" t="str">
            <v>Construction and maintenance of motorways, streets, roads, other vehicular ways</v>
          </cell>
          <cell r="J132">
            <v>0</v>
          </cell>
          <cell r="K132" t="str">
            <v>Bonds</v>
          </cell>
          <cell r="L132">
            <v>2</v>
          </cell>
          <cell r="M132">
            <v>2108520</v>
          </cell>
          <cell r="N132">
            <v>2.0668635365065895E-2</v>
          </cell>
          <cell r="O132">
            <v>8.2699999999999996E-2</v>
          </cell>
          <cell r="P132" t="str">
            <v>Yearly</v>
          </cell>
          <cell r="Q132">
            <v>2140380</v>
          </cell>
          <cell r="R132">
            <v>2140380</v>
          </cell>
          <cell r="S132">
            <v>0</v>
          </cell>
          <cell r="T132">
            <v>0</v>
          </cell>
          <cell r="U132">
            <v>47205</v>
          </cell>
          <cell r="V132">
            <v>6.912328767123288</v>
          </cell>
          <cell r="W132">
            <v>5.1649465013991041</v>
          </cell>
          <cell r="X132">
            <v>6.9699937000000003E-2</v>
          </cell>
          <cell r="Y132">
            <v>7.2400000000000006E-2</v>
          </cell>
          <cell r="Z132">
            <v>0</v>
          </cell>
          <cell r="AA132">
            <v>0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INE261F08AV0</v>
          </cell>
          <cell r="F133" t="str">
            <v>8.22% Nabard 13 Dec 2028 (GOI Service)</v>
          </cell>
          <cell r="G133" t="str">
            <v>NABARD</v>
          </cell>
          <cell r="H133" t="str">
            <v>64199</v>
          </cell>
          <cell r="I133" t="str">
            <v>Other monetary intermediation services n.e.c.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1059589</v>
          </cell>
          <cell r="N133">
            <v>1.038655487158519E-2</v>
          </cell>
          <cell r="O133">
            <v>8.2200000000000009E-2</v>
          </cell>
          <cell r="P133" t="str">
            <v>Half Yly</v>
          </cell>
          <cell r="Q133">
            <v>1033275</v>
          </cell>
          <cell r="R133">
            <v>1033275</v>
          </cell>
          <cell r="S133">
            <v>0</v>
          </cell>
          <cell r="T133">
            <v>0</v>
          </cell>
          <cell r="U133">
            <v>47100</v>
          </cell>
          <cell r="V133">
            <v>6.624657534246575</v>
          </cell>
          <cell r="W133">
            <v>4.9514584660100835</v>
          </cell>
          <cell r="X133">
            <v>7.6101000000000001E-4</v>
          </cell>
          <cell r="Y133">
            <v>7.1999999999999995E-2</v>
          </cell>
          <cell r="Z133">
            <v>0</v>
          </cell>
          <cell r="AA133">
            <v>0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INE752E07OC4</v>
          </cell>
          <cell r="F134" t="str">
            <v>7.36% PGC 17Oct 2026</v>
          </cell>
          <cell r="G134" t="str">
            <v>POWER GRID CORPN OF INDIA LTD</v>
          </cell>
          <cell r="H134" t="str">
            <v>35107</v>
          </cell>
          <cell r="I134" t="str">
            <v>Transmission of electric energy</v>
          </cell>
          <cell r="J134" t="str">
            <v>Social and
Commercial
Infrastructure</v>
          </cell>
          <cell r="K134" t="str">
            <v>Bonds</v>
          </cell>
          <cell r="L134">
            <v>2</v>
          </cell>
          <cell r="M134">
            <v>2056022</v>
          </cell>
          <cell r="N134">
            <v>2.0154027004986204E-2</v>
          </cell>
          <cell r="O134">
            <v>7.3599999999999999E-2</v>
          </cell>
          <cell r="P134" t="str">
            <v>Yearly</v>
          </cell>
          <cell r="Q134">
            <v>1988221</v>
          </cell>
          <cell r="R134">
            <v>1988221</v>
          </cell>
          <cell r="S134">
            <v>0</v>
          </cell>
          <cell r="T134">
            <v>0</v>
          </cell>
          <cell r="U134">
            <v>46312</v>
          </cell>
          <cell r="V134">
            <v>4.4684931506849317</v>
          </cell>
          <cell r="W134">
            <v>3.6016131728082041</v>
          </cell>
          <cell r="X134">
            <v>7.4549000000000002E-4</v>
          </cell>
          <cell r="Y134">
            <v>6.6000000000000003E-2</v>
          </cell>
          <cell r="Z134">
            <v>0</v>
          </cell>
          <cell r="AA134">
            <v>0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INE053F07BT5</v>
          </cell>
          <cell r="F135" t="str">
            <v>7.54% IRFC 29 Jul 2034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1015764</v>
          </cell>
          <cell r="N135">
            <v>9.9569630513159906E-3</v>
          </cell>
          <cell r="O135">
            <v>7.5399999999999995E-2</v>
          </cell>
          <cell r="P135" t="str">
            <v>Yearly</v>
          </cell>
          <cell r="Q135">
            <v>1008123</v>
          </cell>
          <cell r="R135">
            <v>1008123</v>
          </cell>
          <cell r="S135">
            <v>0</v>
          </cell>
          <cell r="T135">
            <v>0</v>
          </cell>
          <cell r="U135">
            <v>49154</v>
          </cell>
          <cell r="V135">
            <v>12.246575342465754</v>
          </cell>
          <cell r="W135">
            <v>7.4573377929870786</v>
          </cell>
          <cell r="X135">
            <v>7.4909999999999994E-4</v>
          </cell>
          <cell r="Y135">
            <v>7.3419999999999999E-2</v>
          </cell>
          <cell r="Z135">
            <v>0</v>
          </cell>
          <cell r="AA135">
            <v>0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1016952</v>
          </cell>
          <cell r="N136">
            <v>9.9686083469801047E-3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0.43287671232876712</v>
          </cell>
          <cell r="W136">
            <v>0.41387963699088548</v>
          </cell>
          <cell r="X136">
            <v>8.4489999999999999E-4</v>
          </cell>
          <cell r="Y136">
            <v>4.5900000000000003E-2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INE733E07KL3</v>
          </cell>
          <cell r="F137" t="str">
            <v>7.32% NTPC 17 Jul 2029</v>
          </cell>
          <cell r="G137" t="str">
            <v>NTPC LIMITED</v>
          </cell>
          <cell r="H137" t="str">
            <v>35102</v>
          </cell>
          <cell r="I137" t="str">
            <v>Electric power generation by coal based thermal power plants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1007245</v>
          </cell>
          <cell r="N137">
            <v>9.8734560868693668E-3</v>
          </cell>
          <cell r="O137">
            <v>7.3200000000000001E-2</v>
          </cell>
          <cell r="P137" t="str">
            <v>Yearly</v>
          </cell>
          <cell r="Q137">
            <v>997900</v>
          </cell>
          <cell r="R137">
            <v>997900</v>
          </cell>
          <cell r="S137">
            <v>0</v>
          </cell>
          <cell r="T137">
            <v>0</v>
          </cell>
          <cell r="U137">
            <v>47316</v>
          </cell>
          <cell r="V137">
            <v>7.2164383561643834</v>
          </cell>
          <cell r="W137">
            <v>5.1817612211386077</v>
          </cell>
          <cell r="X137">
            <v>6.9333000000000006E-2</v>
          </cell>
          <cell r="Y137">
            <v>7.1800000000000003E-2</v>
          </cell>
          <cell r="Z137">
            <v>0</v>
          </cell>
          <cell r="AA137">
            <v>0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INE733E07KA6</v>
          </cell>
          <cell r="F138" t="str">
            <v>8.05% NTPC 5 May 2026</v>
          </cell>
          <cell r="G138" t="str">
            <v>NTPC LIMITED</v>
          </cell>
          <cell r="H138" t="str">
            <v>35102</v>
          </cell>
          <cell r="I138" t="str">
            <v>Electric power generation by coal based thermal power plants</v>
          </cell>
          <cell r="J138" t="str">
            <v>Social and
Commercial
Infrastructure</v>
          </cell>
          <cell r="K138" t="str">
            <v>Bonds</v>
          </cell>
          <cell r="L138">
            <v>3</v>
          </cell>
          <cell r="M138">
            <v>3166803</v>
          </cell>
          <cell r="N138">
            <v>3.1042388253370502E-2</v>
          </cell>
          <cell r="O138">
            <v>8.0500000000000002E-2</v>
          </cell>
          <cell r="P138" t="str">
            <v>Yearly</v>
          </cell>
          <cell r="Q138">
            <v>3180552</v>
          </cell>
          <cell r="R138">
            <v>3180552</v>
          </cell>
          <cell r="S138">
            <v>0</v>
          </cell>
          <cell r="T138">
            <v>0</v>
          </cell>
          <cell r="U138">
            <v>46147</v>
          </cell>
          <cell r="V138">
            <v>4.0164308705741449</v>
          </cell>
          <cell r="W138">
            <v>3.1468977040971429</v>
          </cell>
          <cell r="X138">
            <v>7.5502000000000002E-4</v>
          </cell>
          <cell r="Y138">
            <v>6.4333000000000001E-2</v>
          </cell>
          <cell r="Z138">
            <v>0</v>
          </cell>
          <cell r="AA138">
            <v>0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INE001A07SB7</v>
          </cell>
          <cell r="F139" t="str">
            <v>8.05% HDFC Ltd 22 Oct 2029</v>
          </cell>
          <cell r="G139" t="str">
            <v>HOUSING DEVELOPMENT FINANCE CORPORA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1039646</v>
          </cell>
          <cell r="N139">
            <v>1.0191064861964456E-2</v>
          </cell>
          <cell r="O139">
            <v>8.0500000000000002E-2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47413</v>
          </cell>
          <cell r="V139">
            <v>7.4821917808219176</v>
          </cell>
          <cell r="W139">
            <v>5.3298759768383217</v>
          </cell>
          <cell r="X139">
            <v>7.8284999999999993E-2</v>
          </cell>
          <cell r="Y139">
            <v>7.3300000000000004E-2</v>
          </cell>
          <cell r="Z139">
            <v>0</v>
          </cell>
          <cell r="AA139">
            <v>0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INE906B07FT4</v>
          </cell>
          <cell r="F140" t="str">
            <v>7.27 % NHAI 06.06.2022</v>
          </cell>
          <cell r="G140" t="str">
            <v>NATIONAL HIGHWAYS AUTHORITY OF INDI</v>
          </cell>
          <cell r="H140" t="str">
            <v>42101</v>
          </cell>
          <cell r="I140" t="str">
            <v>Construction and maintenance of motorways, streets, roads, other vehicular ways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1002962</v>
          </cell>
          <cell r="N140">
            <v>9.8314722473665031E-3</v>
          </cell>
          <cell r="O140">
            <v>7.2700000000000001E-2</v>
          </cell>
          <cell r="P140" t="str">
            <v>Yearly</v>
          </cell>
          <cell r="Q140">
            <v>968765</v>
          </cell>
          <cell r="R140">
            <v>968765</v>
          </cell>
          <cell r="S140">
            <v>0</v>
          </cell>
          <cell r="T140">
            <v>0</v>
          </cell>
          <cell r="U140">
            <v>44718</v>
          </cell>
          <cell r="V140">
            <v>0.10410958904109589</v>
          </cell>
          <cell r="W140">
            <v>0.10003804078129711</v>
          </cell>
          <cell r="X140">
            <v>8.1899999999999996E-4</v>
          </cell>
          <cell r="Y140">
            <v>4.07E-2</v>
          </cell>
          <cell r="Z140">
            <v>0</v>
          </cell>
          <cell r="AA140">
            <v>0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INE514E08EE3</v>
          </cell>
          <cell r="F141" t="str">
            <v>8.83% EXIM 03-NOV-2029</v>
          </cell>
          <cell r="G141" t="str">
            <v>EXPORT IMPORT BANK OF INDIA</v>
          </cell>
          <cell r="H141" t="str">
            <v>64199</v>
          </cell>
          <cell r="I141" t="str">
            <v>Other monetary intermediation services n.e.c.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1093141</v>
          </cell>
          <cell r="N141">
            <v>1.0715446252159569E-2</v>
          </cell>
          <cell r="O141">
            <v>8.8300000000000003E-2</v>
          </cell>
          <cell r="P141" t="str">
            <v>Yearly</v>
          </cell>
          <cell r="Q141">
            <v>1081811</v>
          </cell>
          <cell r="R141">
            <v>1081811</v>
          </cell>
          <cell r="S141">
            <v>0</v>
          </cell>
          <cell r="T141">
            <v>0</v>
          </cell>
          <cell r="U141">
            <v>47425</v>
          </cell>
          <cell r="V141">
            <v>7.515068493150685</v>
          </cell>
          <cell r="W141">
            <v>5.2940411883022263</v>
          </cell>
          <cell r="X141">
            <v>7.5999999999999993E-4</v>
          </cell>
          <cell r="Y141">
            <v>7.17E-2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INE031A08624</v>
          </cell>
          <cell r="F142" t="str">
            <v>8.52% HUDCO 28 Nov 2028 (GOI Service)</v>
          </cell>
          <cell r="G142" t="str">
            <v>HOUSING AND URBAN DEVELOPMENT CORPO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1077524</v>
          </cell>
          <cell r="N142">
            <v>1.0562361586851091E-2</v>
          </cell>
          <cell r="O142">
            <v>8.5199999999999998E-2</v>
          </cell>
          <cell r="P142" t="str">
            <v>Half Yly</v>
          </cell>
          <cell r="Q142">
            <v>1082584</v>
          </cell>
          <cell r="R142">
            <v>1082584</v>
          </cell>
          <cell r="S142">
            <v>0</v>
          </cell>
          <cell r="T142">
            <v>0</v>
          </cell>
          <cell r="U142">
            <v>47085</v>
          </cell>
          <cell r="V142">
            <v>6.5835616438356164</v>
          </cell>
          <cell r="W142">
            <v>4.8829340939520032</v>
          </cell>
          <cell r="X142">
            <v>7.2196999999999995E-4</v>
          </cell>
          <cell r="Y142">
            <v>7.1499999999999994E-2</v>
          </cell>
          <cell r="Z142">
            <v>0</v>
          </cell>
          <cell r="AA142">
            <v>0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INE296A07RA7</v>
          </cell>
          <cell r="F143" t="str">
            <v>7.90% Bajaj Finance 10-Jan-2030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2044626</v>
          </cell>
          <cell r="N143">
            <v>2.004231842806007E-2</v>
          </cell>
          <cell r="O143">
            <v>7.9000000000000001E-2</v>
          </cell>
          <cell r="P143" t="str">
            <v>Yearly</v>
          </cell>
          <cell r="Q143">
            <v>2082350</v>
          </cell>
          <cell r="R143">
            <v>2082350</v>
          </cell>
          <cell r="S143">
            <v>0</v>
          </cell>
          <cell r="T143">
            <v>0</v>
          </cell>
          <cell r="U143">
            <v>47493</v>
          </cell>
          <cell r="V143">
            <v>7.7013698630136984</v>
          </cell>
          <cell r="W143">
            <v>5.5332080726528261</v>
          </cell>
          <cell r="X143">
            <v>7.2680999999999996E-2</v>
          </cell>
          <cell r="Y143">
            <v>7.4999999999999997E-2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INE514E08EL8</v>
          </cell>
          <cell r="F144" t="str">
            <v>8.15 % EXIM 05.03.2025</v>
          </cell>
          <cell r="G144" t="str">
            <v>EXPORT IMPORT BANK OF INDIA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1047888</v>
          </cell>
          <cell r="N144">
            <v>1.0271856551243607E-2</v>
          </cell>
          <cell r="O144">
            <v>8.1500000000000003E-2</v>
          </cell>
          <cell r="P144" t="str">
            <v>Yearly</v>
          </cell>
          <cell r="Q144">
            <v>987576</v>
          </cell>
          <cell r="R144">
            <v>987576</v>
          </cell>
          <cell r="S144">
            <v>0</v>
          </cell>
          <cell r="T144">
            <v>0</v>
          </cell>
          <cell r="U144">
            <v>45721</v>
          </cell>
          <cell r="V144">
            <v>2.8493225540833893</v>
          </cell>
          <cell r="W144">
            <v>2.4795913416184794</v>
          </cell>
          <cell r="X144">
            <v>8.3849999999999994E-4</v>
          </cell>
          <cell r="Y144">
            <v>6.25E-2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INE848E07476</v>
          </cell>
          <cell r="F145" t="str">
            <v>8.78% NHPC 11-Sept-2027</v>
          </cell>
          <cell r="G145" t="str">
            <v>NHPC LIMITED</v>
          </cell>
          <cell r="H145" t="str">
            <v>35101</v>
          </cell>
          <cell r="I145" t="str">
            <v>Electric power generation by hydroelectric power plants</v>
          </cell>
          <cell r="J145" t="str">
            <v>Social and
Commercial
Infrastructure</v>
          </cell>
          <cell r="K145" t="str">
            <v>Bonds</v>
          </cell>
          <cell r="L145">
            <v>30</v>
          </cell>
          <cell r="M145">
            <v>3255942</v>
          </cell>
          <cell r="N145">
            <v>3.1916167723238756E-2</v>
          </cell>
          <cell r="O145">
            <v>8.7799999999999989E-2</v>
          </cell>
          <cell r="P145" t="str">
            <v>Yearly</v>
          </cell>
          <cell r="Q145">
            <v>3352620</v>
          </cell>
          <cell r="R145">
            <v>3352620</v>
          </cell>
          <cell r="S145">
            <v>0</v>
          </cell>
          <cell r="T145">
            <v>0</v>
          </cell>
          <cell r="U145">
            <v>46429</v>
          </cell>
          <cell r="V145">
            <v>4.7890410958904113</v>
          </cell>
          <cell r="W145">
            <v>3.8249269928896776</v>
          </cell>
          <cell r="X145">
            <v>6.3E-2</v>
          </cell>
          <cell r="Y145">
            <v>6.6299999999999998E-2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INE115A07OF5</v>
          </cell>
          <cell r="F146" t="str">
            <v>7.99% LIC Housing 12 July 2029 Put Option (12July2021)</v>
          </cell>
          <cell r="G146" t="str">
            <v>LIC HOUSING FINANCE LTD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2070958</v>
          </cell>
          <cell r="N146">
            <v>2.0300436210406416E-2</v>
          </cell>
          <cell r="O146">
            <v>7.9899999999999999E-2</v>
          </cell>
          <cell r="P146" t="str">
            <v>Yearly</v>
          </cell>
          <cell r="Q146">
            <v>2104288</v>
          </cell>
          <cell r="R146">
            <v>2104288</v>
          </cell>
          <cell r="S146">
            <v>0</v>
          </cell>
          <cell r="T146">
            <v>0</v>
          </cell>
          <cell r="U146">
            <v>47311</v>
          </cell>
          <cell r="V146">
            <v>7.2027397260273975</v>
          </cell>
          <cell r="W146">
            <v>5.0761953945138805</v>
          </cell>
          <cell r="X146">
            <v>7.2999999999999995E-2</v>
          </cell>
          <cell r="Y146">
            <v>7.3300000000000004E-2</v>
          </cell>
          <cell r="Z146">
            <v>0</v>
          </cell>
          <cell r="AA146">
            <v>0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INE296A07RN0</v>
          </cell>
          <cell r="F147" t="str">
            <v>6.92% Bajaj Finance 24-Dec-2030</v>
          </cell>
          <cell r="G147" t="str">
            <v>BAJAJ FINANCE LIMITED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2</v>
          </cell>
          <cell r="M147">
            <v>1926930</v>
          </cell>
          <cell r="N147">
            <v>1.8888610752568827E-2</v>
          </cell>
          <cell r="O147">
            <v>6.9199999999999998E-2</v>
          </cell>
          <cell r="P147" t="str">
            <v>Yearly</v>
          </cell>
          <cell r="Q147">
            <v>1997730</v>
          </cell>
          <cell r="R147">
            <v>1997730</v>
          </cell>
          <cell r="S147">
            <v>0</v>
          </cell>
          <cell r="T147">
            <v>0</v>
          </cell>
          <cell r="U147">
            <v>47841</v>
          </cell>
          <cell r="V147">
            <v>8.6547945205479451</v>
          </cell>
          <cell r="W147">
            <v>6.1412519760973936</v>
          </cell>
          <cell r="X147">
            <v>6.9596999999999992E-2</v>
          </cell>
          <cell r="Y147">
            <v>7.4999999999999997E-2</v>
          </cell>
          <cell r="Z147">
            <v>0</v>
          </cell>
          <cell r="AA147">
            <v>0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INE001A07SW3</v>
          </cell>
          <cell r="F148" t="str">
            <v>6.83% HDFC 2031 08-Jan-2031</v>
          </cell>
          <cell r="G148" t="str">
            <v>HOUSING DEVELOPMENT FINANCE CORPORA</v>
          </cell>
          <cell r="H148" t="str">
            <v>64192</v>
          </cell>
          <cell r="I148" t="str">
            <v>Activities of specialized institutions granting credit for house purchases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1933858</v>
          </cell>
          <cell r="N148">
            <v>1.8956522039067971E-2</v>
          </cell>
          <cell r="O148">
            <v>6.83E-2</v>
          </cell>
          <cell r="P148" t="str">
            <v>Yearly</v>
          </cell>
          <cell r="Q148">
            <v>1987100</v>
          </cell>
          <cell r="R148">
            <v>1987100</v>
          </cell>
          <cell r="S148">
            <v>0</v>
          </cell>
          <cell r="T148">
            <v>0</v>
          </cell>
          <cell r="U148">
            <v>47856</v>
          </cell>
          <cell r="V148">
            <v>8.6958904109589046</v>
          </cell>
          <cell r="W148">
            <v>6.2119810274694487</v>
          </cell>
          <cell r="X148">
            <v>6.9172999999999998E-2</v>
          </cell>
          <cell r="Y148">
            <v>7.3499999999999996E-2</v>
          </cell>
          <cell r="Z148">
            <v>0</v>
          </cell>
          <cell r="AA148">
            <v>0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INE296A07RO8</v>
          </cell>
          <cell r="F149" t="str">
            <v>6% Bajaj Finance 24-Dec-2025</v>
          </cell>
          <cell r="G149" t="str">
            <v>BAJAJ FINANCE LIMITED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975976</v>
          </cell>
          <cell r="N149">
            <v>9.5669436709424384E-3</v>
          </cell>
          <cell r="O149">
            <v>0.06</v>
          </cell>
          <cell r="P149" t="str">
            <v>Yearly</v>
          </cell>
          <cell r="Q149">
            <v>1000000</v>
          </cell>
          <cell r="R149">
            <v>1000000</v>
          </cell>
          <cell r="S149">
            <v>0</v>
          </cell>
          <cell r="T149">
            <v>0</v>
          </cell>
          <cell r="U149">
            <v>46015</v>
          </cell>
          <cell r="V149">
            <v>3.6547945205479451</v>
          </cell>
          <cell r="W149">
            <v>3.1129503479945768</v>
          </cell>
          <cell r="X149">
            <v>5.9962999999999995E-2</v>
          </cell>
          <cell r="Y149">
            <v>6.7500000000000004E-2</v>
          </cell>
          <cell r="Z149">
            <v>0</v>
          </cell>
          <cell r="AA149">
            <v>0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INE115A07JS8</v>
          </cell>
          <cell r="F150" t="str">
            <v>8.48% LIC Housing 29 Jun 2026</v>
          </cell>
          <cell r="G150" t="str">
            <v>LIC HOUSING FINANCE LTD</v>
          </cell>
          <cell r="H150" t="str">
            <v>64192</v>
          </cell>
          <cell r="I150" t="str">
            <v>Activities of specialized institutions granting credit for house purchases</v>
          </cell>
          <cell r="J150" t="str">
            <v>Social and
Commercial
Infrastructure</v>
          </cell>
          <cell r="K150" t="str">
            <v>Bonds</v>
          </cell>
          <cell r="L150">
            <v>2</v>
          </cell>
          <cell r="M150">
            <v>2114706</v>
          </cell>
          <cell r="N150">
            <v>2.072927324299368E-2</v>
          </cell>
          <cell r="O150">
            <v>8.48E-2</v>
          </cell>
          <cell r="P150" t="str">
            <v>Yearly</v>
          </cell>
          <cell r="Q150">
            <v>2186792</v>
          </cell>
          <cell r="R150">
            <v>2186792</v>
          </cell>
          <cell r="S150">
            <v>0</v>
          </cell>
          <cell r="T150">
            <v>0</v>
          </cell>
          <cell r="U150">
            <v>46202</v>
          </cell>
          <cell r="V150">
            <v>4.1671232876712327</v>
          </cell>
          <cell r="W150">
            <v>3.2475839904148001</v>
          </cell>
          <cell r="X150">
            <v>6.4000000000000001E-2</v>
          </cell>
          <cell r="Y150">
            <v>6.8400000000000002E-2</v>
          </cell>
          <cell r="Z150">
            <v>0</v>
          </cell>
          <cell r="AA150">
            <v>0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INE261F08832</v>
          </cell>
          <cell r="F151" t="str">
            <v>7.69% Nabard 31-Mar-2032</v>
          </cell>
          <cell r="G151" t="str">
            <v>NABARD</v>
          </cell>
          <cell r="H151" t="str">
            <v>64199</v>
          </cell>
          <cell r="I151" t="str">
            <v>Other monetary intermediation services n.e.c.</v>
          </cell>
          <cell r="J151" t="str">
            <v>Social and
Commercial
Infrastructure</v>
          </cell>
          <cell r="K151" t="str">
            <v>Bonds</v>
          </cell>
          <cell r="L151">
            <v>1</v>
          </cell>
          <cell r="M151">
            <v>1023860</v>
          </cell>
          <cell r="N151">
            <v>1.0036323584730696E-2</v>
          </cell>
          <cell r="O151">
            <v>7.690000000000001E-2</v>
          </cell>
          <cell r="P151" t="str">
            <v>Yearly</v>
          </cell>
          <cell r="Q151">
            <v>1083310</v>
          </cell>
          <cell r="R151">
            <v>1083310</v>
          </cell>
          <cell r="S151">
            <v>0</v>
          </cell>
          <cell r="T151">
            <v>0</v>
          </cell>
          <cell r="U151">
            <v>48304</v>
          </cell>
          <cell r="V151">
            <v>9.9205479452054792</v>
          </cell>
          <cell r="W151">
            <v>6.785425662336567</v>
          </cell>
          <cell r="X151">
            <v>6.6100000000000006E-2</v>
          </cell>
          <cell r="Y151">
            <v>7.3400000000000007E-2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INE261F08AD8</v>
          </cell>
          <cell r="F152" t="str">
            <v>8.20% NABARD 09.03.2028 (GOI Service)</v>
          </cell>
          <cell r="G152" t="str">
            <v>NABARD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1055425</v>
          </cell>
          <cell r="N152">
            <v>1.0345737522136224E-2</v>
          </cell>
          <cell r="O152">
            <v>8.199999999999999E-2</v>
          </cell>
          <cell r="P152" t="str">
            <v>Half Yly</v>
          </cell>
          <cell r="Q152">
            <v>1001800</v>
          </cell>
          <cell r="R152">
            <v>1001800</v>
          </cell>
          <cell r="S152">
            <v>0</v>
          </cell>
          <cell r="T152">
            <v>0</v>
          </cell>
          <cell r="U152">
            <v>46821</v>
          </cell>
          <cell r="V152">
            <v>5.8616513212066774</v>
          </cell>
          <cell r="W152">
            <v>4.5865006528106882</v>
          </cell>
          <cell r="X152">
            <v>8.1673E-4</v>
          </cell>
          <cell r="Y152">
            <v>7.1499999999999994E-2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INE906B08039</v>
          </cell>
          <cell r="F153" t="str">
            <v>7.04% NHAI 21-09-2033</v>
          </cell>
          <cell r="G153" t="str">
            <v>NATIONAL HIGHWAYS AUTHORITY OF INDI</v>
          </cell>
          <cell r="H153" t="str">
            <v>42101</v>
          </cell>
          <cell r="I153" t="str">
            <v>Construction and maintenance of motorways, streets, roads, other vehicular ways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976766</v>
          </cell>
          <cell r="N153">
            <v>9.5746875965103256E-3</v>
          </cell>
          <cell r="O153">
            <v>7.0400000000000004E-2</v>
          </cell>
          <cell r="P153" t="str">
            <v>Yearly</v>
          </cell>
          <cell r="Q153">
            <v>1012601</v>
          </cell>
          <cell r="R153">
            <v>1012601</v>
          </cell>
          <cell r="S153">
            <v>0</v>
          </cell>
          <cell r="T153">
            <v>0</v>
          </cell>
          <cell r="U153">
            <v>48843</v>
          </cell>
          <cell r="V153">
            <v>11.397260273972602</v>
          </cell>
          <cell r="W153">
            <v>7.2996514628111422</v>
          </cell>
          <cell r="X153">
            <v>6.8800000000000003E-4</v>
          </cell>
          <cell r="Y153">
            <v>7.3400000000000007E-2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INE053F07AB5</v>
          </cell>
          <cell r="F154" t="str">
            <v>7.27% IRFC 15.06.2027</v>
          </cell>
          <cell r="G154" t="str">
            <v>INDIAN RAILWAY FINANCE CORPN. LTD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2049262</v>
          </cell>
          <cell r="N154">
            <v>2.0087762527974912E-2</v>
          </cell>
          <cell r="O154">
            <v>7.2700000000000001E-2</v>
          </cell>
          <cell r="P154" t="str">
            <v>Yearly</v>
          </cell>
          <cell r="Q154">
            <v>2075045.33</v>
          </cell>
          <cell r="R154">
            <v>2075045.33</v>
          </cell>
          <cell r="S154">
            <v>0</v>
          </cell>
          <cell r="T154">
            <v>0</v>
          </cell>
          <cell r="U154">
            <v>46553</v>
          </cell>
          <cell r="V154">
            <v>5.1287671232876715</v>
          </cell>
          <cell r="W154">
            <v>3.9495032645639672</v>
          </cell>
          <cell r="X154">
            <v>7.0753000000000005E-4</v>
          </cell>
          <cell r="Y154">
            <v>6.6900000000000001E-2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INE053F07CS5</v>
          </cell>
          <cell r="F155" t="str">
            <v>6.85% IRFC 29-Oct-2040</v>
          </cell>
          <cell r="G155" t="str">
            <v>INDIAN RAILWAY FINANCE CORPN. LTD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938304</v>
          </cell>
          <cell r="N155">
            <v>9.1976662481659116E-3</v>
          </cell>
          <cell r="O155">
            <v>6.8499999999999991E-2</v>
          </cell>
          <cell r="P155" t="str">
            <v>Yearly</v>
          </cell>
          <cell r="Q155">
            <v>1000000</v>
          </cell>
          <cell r="R155">
            <v>1000000</v>
          </cell>
          <cell r="S155">
            <v>0</v>
          </cell>
          <cell r="T155">
            <v>0</v>
          </cell>
          <cell r="U155">
            <v>51438</v>
          </cell>
          <cell r="V155">
            <v>18.5013698630137</v>
          </cell>
          <cell r="W155">
            <v>9.6903703831671706</v>
          </cell>
          <cell r="X155">
            <v>6.8428E-4</v>
          </cell>
          <cell r="Y155">
            <v>7.4700000000000003E-2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INE134E08KV1</v>
          </cell>
          <cell r="F156" t="str">
            <v>7.75% Power Finance Corporation 11-Jun-2030</v>
          </cell>
          <cell r="G156" t="str">
            <v>POWER FINANCE CORPORATION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1</v>
          </cell>
          <cell r="M156">
            <v>1023926</v>
          </cell>
          <cell r="N156">
            <v>1.0036970545600925E-2</v>
          </cell>
          <cell r="O156">
            <v>7.7499999999999999E-2</v>
          </cell>
          <cell r="P156" t="str">
            <v>Yearly</v>
          </cell>
          <cell r="Q156">
            <v>1060925</v>
          </cell>
          <cell r="R156">
            <v>1060925</v>
          </cell>
          <cell r="S156">
            <v>0</v>
          </cell>
          <cell r="T156">
            <v>0</v>
          </cell>
          <cell r="U156">
            <v>47645</v>
          </cell>
          <cell r="V156">
            <v>8.117808219178082</v>
          </cell>
          <cell r="W156">
            <v>5.5432778954098065</v>
          </cell>
          <cell r="X156">
            <v>6.8499999999999995E-4</v>
          </cell>
          <cell r="Y156">
            <v>7.3435E-2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INE752E07OB6</v>
          </cell>
          <cell r="F157" t="str">
            <v>7.55% Power Grid Corporation 21-Sept-2031</v>
          </cell>
          <cell r="G157" t="str">
            <v>POWER GRID CORPN OF INDIA LTD</v>
          </cell>
          <cell r="H157" t="str">
            <v>35107</v>
          </cell>
          <cell r="I157" t="str">
            <v>Transmission of electric energy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1019306</v>
          </cell>
          <cell r="N157">
            <v>9.9916832846849244E-3</v>
          </cell>
          <cell r="O157">
            <v>7.5499999999999998E-2</v>
          </cell>
          <cell r="P157" t="str">
            <v>Yearly</v>
          </cell>
          <cell r="Q157">
            <v>1091745</v>
          </cell>
          <cell r="R157">
            <v>1091745</v>
          </cell>
          <cell r="S157">
            <v>0</v>
          </cell>
          <cell r="T157">
            <v>0</v>
          </cell>
          <cell r="U157">
            <v>48112</v>
          </cell>
          <cell r="V157">
            <v>9.3945205479452056</v>
          </cell>
          <cell r="W157">
            <v>6.3332047916995036</v>
          </cell>
          <cell r="X157">
            <v>6.3500000000000001E-2</v>
          </cell>
          <cell r="Y157">
            <v>7.2499999999999995E-2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INE848E07AW7</v>
          </cell>
          <cell r="F158" t="str">
            <v>7.38%NHPC 03.01.2029</v>
          </cell>
          <cell r="G158" t="str">
            <v>NHPC LIMITED</v>
          </cell>
          <cell r="H158" t="str">
            <v>35101</v>
          </cell>
          <cell r="I158" t="str">
            <v>Electric power generation by hydroelectric power plants</v>
          </cell>
          <cell r="J158" t="str">
            <v>Social and
Commercial
Infrastructure</v>
          </cell>
          <cell r="K158" t="str">
            <v>Bonds</v>
          </cell>
          <cell r="L158">
            <v>10</v>
          </cell>
          <cell r="M158">
            <v>2013308</v>
          </cell>
          <cell r="N158">
            <v>1.9735325692699184E-2</v>
          </cell>
          <cell r="O158">
            <v>7.3800000000000004E-2</v>
          </cell>
          <cell r="P158" t="str">
            <v>Yearly</v>
          </cell>
          <cell r="Q158">
            <v>2092740</v>
          </cell>
          <cell r="R158">
            <v>2092740</v>
          </cell>
          <cell r="S158">
            <v>0</v>
          </cell>
          <cell r="T158">
            <v>0</v>
          </cell>
          <cell r="U158">
            <v>47121</v>
          </cell>
          <cell r="V158">
            <v>6.6821917808219178</v>
          </cell>
          <cell r="W158">
            <v>5.034215726851218</v>
          </cell>
          <cell r="X158">
            <v>6.6199999999999995E-2</v>
          </cell>
          <cell r="Y158">
            <v>7.2400000000000006E-2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[ICRA]AAA</v>
          </cell>
        </row>
        <row r="159">
          <cell r="E159" t="str">
            <v>INE206D08204</v>
          </cell>
          <cell r="F159" t="str">
            <v>9.18% Nuclear Power Corporation of India Limited 23-Jan-2028</v>
          </cell>
          <cell r="G159" t="str">
            <v>NUCLEAR POWER CORPORATION OF INDIA</v>
          </cell>
          <cell r="H159" t="str">
            <v>35107</v>
          </cell>
          <cell r="I159" t="str">
            <v>Transmission of electric energy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1103234</v>
          </cell>
          <cell r="N159">
            <v>1.0814382253117403E-2</v>
          </cell>
          <cell r="O159">
            <v>9.1799999999999993E-2</v>
          </cell>
          <cell r="P159" t="str">
            <v>Half Yly</v>
          </cell>
          <cell r="Q159">
            <v>1085815</v>
          </cell>
          <cell r="R159">
            <v>1085815</v>
          </cell>
          <cell r="S159">
            <v>0</v>
          </cell>
          <cell r="T159">
            <v>0</v>
          </cell>
          <cell r="U159">
            <v>46775</v>
          </cell>
          <cell r="V159">
            <v>5.7369863013698632</v>
          </cell>
          <cell r="W159">
            <v>4.3910707728592433</v>
          </cell>
          <cell r="X159">
            <v>6.7350999999999994E-2</v>
          </cell>
          <cell r="Y159">
            <v>7.084E-2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INE206D08162</v>
          </cell>
          <cell r="F160" t="str">
            <v>9.18% Nuclear Power Corporation of India Limited 23-Jan-2029</v>
          </cell>
          <cell r="G160" t="str">
            <v>NUCLEAR POWER CORPORATION OF INDIA</v>
          </cell>
          <cell r="H160" t="str">
            <v>35107</v>
          </cell>
          <cell r="I160" t="str">
            <v>Transmission of electric energy</v>
          </cell>
          <cell r="J160" t="str">
            <v>Social and
Commercial
Infrastructure</v>
          </cell>
          <cell r="K160" t="str">
            <v>Bonds</v>
          </cell>
          <cell r="L160">
            <v>2</v>
          </cell>
          <cell r="M160">
            <v>2220052</v>
          </cell>
          <cell r="N160">
            <v>2.176192081625276E-2</v>
          </cell>
          <cell r="O160">
            <v>9.1799999999999993E-2</v>
          </cell>
          <cell r="P160" t="str">
            <v>Half Yly</v>
          </cell>
          <cell r="Q160">
            <v>2307201</v>
          </cell>
          <cell r="R160">
            <v>2307201</v>
          </cell>
          <cell r="S160">
            <v>0</v>
          </cell>
          <cell r="T160">
            <v>0</v>
          </cell>
          <cell r="U160">
            <v>47141</v>
          </cell>
          <cell r="V160">
            <v>6.7369863013698632</v>
          </cell>
          <cell r="W160">
            <v>4.964694169487796</v>
          </cell>
          <cell r="X160">
            <v>6.6558000000000006E-2</v>
          </cell>
          <cell r="Y160">
            <v>7.22E-2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INE134E08JR1</v>
          </cell>
          <cell r="F161" t="str">
            <v>8.67%PFC 19-Nov-2028</v>
          </cell>
          <cell r="G161" t="str">
            <v>POWER FINANCE CORPORATION</v>
          </cell>
          <cell r="H161" t="str">
            <v>64920</v>
          </cell>
          <cell r="I161" t="str">
            <v>Other credit granting</v>
          </cell>
          <cell r="J161" t="str">
            <v>Social and
Commercial
Infrastructure</v>
          </cell>
          <cell r="K161" t="str">
            <v>Bonds</v>
          </cell>
          <cell r="L161">
            <v>1</v>
          </cell>
          <cell r="M161">
            <v>1081388</v>
          </cell>
          <cell r="N161">
            <v>1.0600238205071746E-2</v>
          </cell>
          <cell r="O161">
            <v>8.6699999999999999E-2</v>
          </cell>
          <cell r="P161" t="str">
            <v>Half Yly</v>
          </cell>
          <cell r="Q161">
            <v>1103743</v>
          </cell>
          <cell r="R161">
            <v>1103743</v>
          </cell>
          <cell r="S161">
            <v>0</v>
          </cell>
          <cell r="T161">
            <v>0</v>
          </cell>
          <cell r="U161">
            <v>47076</v>
          </cell>
          <cell r="V161">
            <v>6.5561718691518829</v>
          </cell>
          <cell r="W161">
            <v>4.8395299329381825</v>
          </cell>
          <cell r="X161">
            <v>6.9786000000000001E-2</v>
          </cell>
          <cell r="Y161">
            <v>7.22E-2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INE062A08231</v>
          </cell>
          <cell r="F162" t="str">
            <v>6.80% SBI BasellI Tier II 21 Aug 2035 Call 21 Aug 2030</v>
          </cell>
          <cell r="G162" t="str">
            <v>STATE BANK OF INDIA</v>
          </cell>
          <cell r="H162" t="str">
            <v>64191</v>
          </cell>
          <cell r="I162" t="str">
            <v>Monetary intermediation of commercial banks, saving banks. postal savings</v>
          </cell>
          <cell r="J162" t="str">
            <v>Social and
Commercial
Infrastructure</v>
          </cell>
          <cell r="K162" t="str">
            <v>Bonds</v>
          </cell>
          <cell r="L162">
            <v>1</v>
          </cell>
          <cell r="M162">
            <v>967501</v>
          </cell>
          <cell r="N162">
            <v>9.4838680137426332E-3</v>
          </cell>
          <cell r="O162">
            <v>6.8000000000000005E-2</v>
          </cell>
          <cell r="P162" t="str">
            <v>Yearly</v>
          </cell>
          <cell r="Q162">
            <v>1000000</v>
          </cell>
          <cell r="R162">
            <v>1000000</v>
          </cell>
          <cell r="S162">
            <v>0</v>
          </cell>
          <cell r="T162">
            <v>0</v>
          </cell>
          <cell r="U162">
            <v>49542</v>
          </cell>
          <cell r="V162">
            <v>13.312328767123288</v>
          </cell>
          <cell r="W162">
            <v>5.8620169569606402</v>
          </cell>
          <cell r="X162">
            <v>6.7960999999999994E-2</v>
          </cell>
          <cell r="Y162">
            <v>7.3273160152375505E-2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INE134E08JP5</v>
          </cell>
          <cell r="F163" t="str">
            <v>7.85% PFC 03.04.2028.</v>
          </cell>
          <cell r="G163" t="str">
            <v>POWER FINANCE CORPORATION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Bonds</v>
          </cell>
          <cell r="L163">
            <v>1</v>
          </cell>
          <cell r="M163">
            <v>1039198</v>
          </cell>
          <cell r="N163">
            <v>1.0186673369996844E-2</v>
          </cell>
          <cell r="O163">
            <v>7.85E-2</v>
          </cell>
          <cell r="P163" t="str">
            <v>Half Yly</v>
          </cell>
          <cell r="Q163">
            <v>990646</v>
          </cell>
          <cell r="R163">
            <v>990646</v>
          </cell>
          <cell r="S163">
            <v>0</v>
          </cell>
          <cell r="T163">
            <v>0</v>
          </cell>
          <cell r="U163">
            <v>46846</v>
          </cell>
          <cell r="V163">
            <v>5.9301369863013695</v>
          </cell>
          <cell r="W163">
            <v>4.6807747504286619</v>
          </cell>
          <cell r="X163">
            <v>7.9816999999999996E-4</v>
          </cell>
          <cell r="Y163">
            <v>7.1499999999999994E-2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C TIER II</v>
          </cell>
          <cell r="AJ163" t="str">
            <v>CRISIL AAA</v>
          </cell>
        </row>
        <row r="164">
          <cell r="E164" t="str">
            <v>INE280A01028</v>
          </cell>
          <cell r="F164" t="str">
            <v>Titan Company Limited</v>
          </cell>
          <cell r="G164" t="str">
            <v>TITAN COMPANY LIMITED</v>
          </cell>
          <cell r="H164" t="str">
            <v>32111</v>
          </cell>
          <cell r="I164" t="str">
            <v>Manufacture of jewellery of gold, silver and other precious or base metal</v>
          </cell>
          <cell r="J164" t="str">
            <v>Social and
Commercial
Infrastructure</v>
          </cell>
          <cell r="K164" t="str">
            <v>Equity</v>
          </cell>
          <cell r="L164">
            <v>10465</v>
          </cell>
          <cell r="M164">
            <v>25725063</v>
          </cell>
          <cell r="N164">
            <v>1.0982555760508552E-2</v>
          </cell>
          <cell r="O164">
            <v>0</v>
          </cell>
          <cell r="P164" t="str">
            <v/>
          </cell>
          <cell r="Q164">
            <v>18390916.809999999</v>
          </cell>
          <cell r="R164">
            <v>18390916.809999999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2458.1999999999998</v>
          </cell>
          <cell r="AA164">
            <v>2459.1999999999998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79794</v>
          </cell>
          <cell r="M165">
            <v>222645208.5</v>
          </cell>
          <cell r="N165">
            <v>9.5051795098084021E-2</v>
          </cell>
          <cell r="O165">
            <v>0</v>
          </cell>
          <cell r="P165" t="str">
            <v/>
          </cell>
          <cell r="Q165">
            <v>128811111.58</v>
          </cell>
          <cell r="R165">
            <v>128810687.95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2790.25</v>
          </cell>
          <cell r="AA165">
            <v>2790.8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INE585B01010</v>
          </cell>
          <cell r="F166" t="str">
            <v>MARUTI SUZUKI INDIA LTD.</v>
          </cell>
          <cell r="G166" t="str">
            <v>MARUTI SUZUKI INDIA LTD.</v>
          </cell>
          <cell r="H166" t="str">
            <v>29101</v>
          </cell>
          <cell r="I166" t="str">
            <v>Manufacture of passenger cars</v>
          </cell>
          <cell r="J166" t="str">
            <v>Social and
Commercial
Infrastructure</v>
          </cell>
          <cell r="K166" t="str">
            <v>Equity</v>
          </cell>
          <cell r="L166">
            <v>5286</v>
          </cell>
          <cell r="M166">
            <v>40796290.799999997</v>
          </cell>
          <cell r="N166">
            <v>1.7416771283822394E-2</v>
          </cell>
          <cell r="O166">
            <v>0</v>
          </cell>
          <cell r="P166" t="str">
            <v/>
          </cell>
          <cell r="Q166">
            <v>39395601.799999997</v>
          </cell>
          <cell r="R166">
            <v>39397166.740000002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7717.8</v>
          </cell>
          <cell r="AA166">
            <v>7732.75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INE237A01028</v>
          </cell>
          <cell r="F167" t="str">
            <v>KOTAK MAHINDRA BANK LIMITED</v>
          </cell>
          <cell r="G167" t="str">
            <v>KOTAK MAHINDRA BANK LTD</v>
          </cell>
          <cell r="H167" t="str">
            <v>64191</v>
          </cell>
          <cell r="I167" t="str">
            <v>Monetary intermediation of commercial banks, saving banks. postal savings</v>
          </cell>
          <cell r="J167" t="str">
            <v>Social and
Commercial
Infrastructure</v>
          </cell>
          <cell r="K167" t="str">
            <v>Equity</v>
          </cell>
          <cell r="L167">
            <v>35717</v>
          </cell>
          <cell r="M167">
            <v>63960217.75</v>
          </cell>
          <cell r="N167">
            <v>2.730592566065412E-2</v>
          </cell>
          <cell r="O167">
            <v>0</v>
          </cell>
          <cell r="P167" t="str">
            <v/>
          </cell>
          <cell r="Q167">
            <v>55888501.640000001</v>
          </cell>
          <cell r="R167">
            <v>55889522.939999998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1790.75</v>
          </cell>
          <cell r="AA167">
            <v>1788.95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INE296A01024</v>
          </cell>
          <cell r="F168" t="str">
            <v>Bajaj Finance Limited</v>
          </cell>
          <cell r="G168" t="str">
            <v>BAJAJ FINANCE LIMITED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6990</v>
          </cell>
          <cell r="M168">
            <v>46635882</v>
          </cell>
          <cell r="N168">
            <v>1.9909812252179793E-2</v>
          </cell>
          <cell r="O168">
            <v>0</v>
          </cell>
          <cell r="P168" t="str">
            <v/>
          </cell>
          <cell r="Q168">
            <v>26999605.25</v>
          </cell>
          <cell r="R168">
            <v>26999605.25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6671.8</v>
          </cell>
          <cell r="AA168">
            <v>6672.2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INE030A01027</v>
          </cell>
          <cell r="F169" t="str">
            <v>HINDUSTAN UNILEVER LIMITED</v>
          </cell>
          <cell r="G169" t="str">
            <v>HINDUSTAN LEVER LTD.</v>
          </cell>
          <cell r="H169" t="str">
            <v>20231</v>
          </cell>
          <cell r="I169" t="str">
            <v>Manufacture of soap all forms</v>
          </cell>
          <cell r="J169" t="str">
            <v>Social and
Commercial
Infrastructure</v>
          </cell>
          <cell r="K169" t="str">
            <v>Equity</v>
          </cell>
          <cell r="L169">
            <v>30117</v>
          </cell>
          <cell r="M169">
            <v>67306977.450000003</v>
          </cell>
          <cell r="N169">
            <v>2.8734725855323141E-2</v>
          </cell>
          <cell r="O169">
            <v>0</v>
          </cell>
          <cell r="P169" t="str">
            <v/>
          </cell>
          <cell r="Q169">
            <v>59010099.939999998</v>
          </cell>
          <cell r="R169">
            <v>59017330.149999999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2234.85</v>
          </cell>
          <cell r="AA169">
            <v>2237.1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INE021A01026</v>
          </cell>
          <cell r="F170" t="str">
            <v>ASIAN PAINTS LTD.</v>
          </cell>
          <cell r="G170" t="str">
            <v>ASIAN PAINT LIMITED</v>
          </cell>
          <cell r="H170" t="str">
            <v>20221</v>
          </cell>
          <cell r="I170" t="str">
            <v>Manufacture of paints and varnishes, enamels or lacquers</v>
          </cell>
          <cell r="J170" t="str">
            <v>Social and
Commercial
Infrastructure</v>
          </cell>
          <cell r="K170" t="str">
            <v>Equity</v>
          </cell>
          <cell r="L170">
            <v>10782</v>
          </cell>
          <cell r="M170">
            <v>34903490.399999999</v>
          </cell>
          <cell r="N170">
            <v>1.4901014219260607E-2</v>
          </cell>
          <cell r="O170">
            <v>0</v>
          </cell>
          <cell r="P170" t="str">
            <v/>
          </cell>
          <cell r="Q170">
            <v>21441104.25</v>
          </cell>
          <cell r="R170">
            <v>21440955.379999999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3237.2</v>
          </cell>
          <cell r="AA170">
            <v>3239.3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INE686F01025</v>
          </cell>
          <cell r="F171" t="str">
            <v>United Breweries Limited</v>
          </cell>
          <cell r="G171" t="str">
            <v>UNITED BREWERIES LIMITED</v>
          </cell>
          <cell r="H171" t="str">
            <v>11031</v>
          </cell>
          <cell r="I171" t="str">
            <v>Manufacture of beer</v>
          </cell>
          <cell r="J171" t="str">
            <v>Social and
Commercial
Infrastructure</v>
          </cell>
          <cell r="K171" t="str">
            <v>Equity</v>
          </cell>
          <cell r="L171">
            <v>4700</v>
          </cell>
          <cell r="M171">
            <v>7453730</v>
          </cell>
          <cell r="N171">
            <v>3.1821498493035919E-3</v>
          </cell>
          <cell r="O171">
            <v>0</v>
          </cell>
          <cell r="P171" t="str">
            <v/>
          </cell>
          <cell r="Q171">
            <v>6993431.54</v>
          </cell>
          <cell r="R171">
            <v>6993431.54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1585.9</v>
          </cell>
          <cell r="AA171">
            <v>1585.75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INE029A01011</v>
          </cell>
          <cell r="F172" t="str">
            <v>Bharat Petroleum Corporation Limited</v>
          </cell>
          <cell r="G172" t="str">
            <v>BHARAT PETROLIUM CORPORATION LIMITE</v>
          </cell>
          <cell r="H172" t="str">
            <v>19201</v>
          </cell>
          <cell r="I172" t="str">
            <v>Production of liquid and gaseous fuels, illuminating oils, lubricating</v>
          </cell>
          <cell r="J172" t="str">
            <v>Social and
Commercial
Infrastructure</v>
          </cell>
          <cell r="K172" t="str">
            <v>Equity</v>
          </cell>
          <cell r="L172">
            <v>60575</v>
          </cell>
          <cell r="M172">
            <v>21964495</v>
          </cell>
          <cell r="N172">
            <v>9.3770923355527367E-3</v>
          </cell>
          <cell r="O172">
            <v>0</v>
          </cell>
          <cell r="P172" t="str">
            <v/>
          </cell>
          <cell r="Q172">
            <v>25020431.449999999</v>
          </cell>
          <cell r="R172">
            <v>25020431.449999999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362.6</v>
          </cell>
          <cell r="AA172">
            <v>363.1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INE111A01025</v>
          </cell>
          <cell r="F173" t="str">
            <v>Container Corporation of India Limited</v>
          </cell>
          <cell r="G173" t="str">
            <v>CONTAINER CORPORATION OF INDIA LTD</v>
          </cell>
          <cell r="H173" t="str">
            <v>49120</v>
          </cell>
          <cell r="I173" t="str">
            <v>Freight rail transport</v>
          </cell>
          <cell r="J173" t="str">
            <v>Social and
Commercial
Infrastructure</v>
          </cell>
          <cell r="K173" t="str">
            <v>Equity</v>
          </cell>
          <cell r="L173">
            <v>13750</v>
          </cell>
          <cell r="M173">
            <v>8888000</v>
          </cell>
          <cell r="N173">
            <v>3.7944690591972508E-3</v>
          </cell>
          <cell r="O173">
            <v>0</v>
          </cell>
          <cell r="P173" t="str">
            <v/>
          </cell>
          <cell r="Q173">
            <v>9541054.9399999995</v>
          </cell>
          <cell r="R173">
            <v>9541054.9399999995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646.4</v>
          </cell>
          <cell r="AA173">
            <v>647.15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INE917I01010</v>
          </cell>
          <cell r="F174" t="str">
            <v>Bajaj Auto Limited</v>
          </cell>
          <cell r="G174" t="str">
            <v>BAJAJ AUTO LIMITED</v>
          </cell>
          <cell r="H174" t="str">
            <v>30911</v>
          </cell>
          <cell r="I174" t="str">
            <v>Manufacture of motorcycles, scooters, mopeds etc. and their</v>
          </cell>
          <cell r="J174" t="str">
            <v>Social and
Commercial
Infrastructure</v>
          </cell>
          <cell r="K174" t="str">
            <v>Equity</v>
          </cell>
          <cell r="L174">
            <v>1620</v>
          </cell>
          <cell r="M174">
            <v>6041871</v>
          </cell>
          <cell r="N174">
            <v>2.5793983538660165E-3</v>
          </cell>
          <cell r="O174">
            <v>0</v>
          </cell>
          <cell r="P174" t="str">
            <v/>
          </cell>
          <cell r="Q174">
            <v>5462538.4299999997</v>
          </cell>
          <cell r="R174">
            <v>5462538.4299999997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3729.55</v>
          </cell>
          <cell r="AA174">
            <v>3727.05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INE012A01025</v>
          </cell>
          <cell r="F175" t="str">
            <v>ACC Limited.</v>
          </cell>
          <cell r="G175" t="str">
            <v>ACC LIMITED</v>
          </cell>
          <cell r="H175" t="str">
            <v>23941</v>
          </cell>
          <cell r="I175" t="str">
            <v>Manufacture of clinkers and cement</v>
          </cell>
          <cell r="J175">
            <v>0</v>
          </cell>
          <cell r="K175" t="str">
            <v>Equity</v>
          </cell>
          <cell r="L175">
            <v>2475</v>
          </cell>
          <cell r="M175">
            <v>5764027.5</v>
          </cell>
          <cell r="N175">
            <v>2.4607812787029795E-3</v>
          </cell>
          <cell r="O175">
            <v>0</v>
          </cell>
          <cell r="P175" t="str">
            <v/>
          </cell>
          <cell r="Q175">
            <v>5533101.0899999999</v>
          </cell>
          <cell r="R175">
            <v>5533101.0899999999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2328.9</v>
          </cell>
          <cell r="AA175">
            <v>2333.4499999999998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INE854D01024</v>
          </cell>
          <cell r="F176" t="str">
            <v>United Spirits Limited</v>
          </cell>
          <cell r="G176" t="str">
            <v>UNITED SPIRITS LIMITED</v>
          </cell>
          <cell r="H176" t="str">
            <v>11011</v>
          </cell>
          <cell r="I176" t="str">
            <v>Manufacture of distilled, potable, alcoholic beverages</v>
          </cell>
          <cell r="J176">
            <v>0</v>
          </cell>
          <cell r="K176" t="str">
            <v>Equity</v>
          </cell>
          <cell r="L176">
            <v>13000</v>
          </cell>
          <cell r="M176">
            <v>11217050</v>
          </cell>
          <cell r="N176">
            <v>4.7887881593686454E-3</v>
          </cell>
          <cell r="O176">
            <v>0</v>
          </cell>
          <cell r="P176" t="str">
            <v/>
          </cell>
          <cell r="Q176">
            <v>11076774.800000001</v>
          </cell>
          <cell r="R176">
            <v>11076774.800000001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862.85</v>
          </cell>
          <cell r="AA176">
            <v>862.6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INE797F01020</v>
          </cell>
          <cell r="F177" t="str">
            <v>Jubilant Foodworks Limited.</v>
          </cell>
          <cell r="G177" t="str">
            <v>JUBILANT FOODWORKS LIMITED</v>
          </cell>
          <cell r="H177" t="str">
            <v>56101</v>
          </cell>
          <cell r="I177" t="str">
            <v>Restaurants without bars</v>
          </cell>
          <cell r="J177">
            <v>0</v>
          </cell>
          <cell r="K177" t="str">
            <v>Equity</v>
          </cell>
          <cell r="L177">
            <v>12625</v>
          </cell>
          <cell r="M177">
            <v>6893250</v>
          </cell>
          <cell r="N177">
            <v>2.9428694692069587E-3</v>
          </cell>
          <cell r="O177">
            <v>0</v>
          </cell>
          <cell r="P177" t="str">
            <v/>
          </cell>
          <cell r="Q177">
            <v>7899494.7699999996</v>
          </cell>
          <cell r="R177">
            <v>7899494.7699999996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546</v>
          </cell>
          <cell r="AA177">
            <v>545.79999999999995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INE123W01016</v>
          </cell>
          <cell r="F178" t="str">
            <v>SBI LIFE INSURANCE COMPANY LIMITED</v>
          </cell>
          <cell r="G178" t="str">
            <v>SBI LIFE INSURANCE CO. LTD.</v>
          </cell>
          <cell r="H178" t="str">
            <v>65110</v>
          </cell>
          <cell r="I178" t="str">
            <v>Life insurance</v>
          </cell>
          <cell r="J178" t="str">
            <v>Social and
Commercial
Infrastructure</v>
          </cell>
          <cell r="K178" t="str">
            <v>Equity</v>
          </cell>
          <cell r="L178">
            <v>17060</v>
          </cell>
          <cell r="M178">
            <v>18859830</v>
          </cell>
          <cell r="N178">
            <v>8.0516473218631961E-3</v>
          </cell>
          <cell r="O178">
            <v>0</v>
          </cell>
          <cell r="P178" t="str">
            <v/>
          </cell>
          <cell r="Q178">
            <v>13326671.810000001</v>
          </cell>
          <cell r="R178">
            <v>13326671.810000001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1105.5</v>
          </cell>
          <cell r="AA178">
            <v>1107.9000000000001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6263367.5</v>
          </cell>
          <cell r="N179">
            <v>2.6739597418014892E-3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3279.25</v>
          </cell>
          <cell r="AA179">
            <v>3283.2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INE465A01025</v>
          </cell>
          <cell r="F180" t="str">
            <v>Bharat Forge Limited</v>
          </cell>
          <cell r="G180" t="str">
            <v>BHARAT FORGE LIMITED</v>
          </cell>
          <cell r="H180" t="str">
            <v>25910</v>
          </cell>
          <cell r="I180" t="str">
            <v>Forging, pressing, stamping and roll-forming of metal; powder metallurgy</v>
          </cell>
          <cell r="J180" t="str">
            <v>Social and
Commercial
Infrastructure</v>
          </cell>
          <cell r="K180" t="str">
            <v>Equity</v>
          </cell>
          <cell r="L180">
            <v>22165</v>
          </cell>
          <cell r="M180">
            <v>15554288.75</v>
          </cell>
          <cell r="N180">
            <v>6.6404441268783625E-3</v>
          </cell>
          <cell r="O180">
            <v>0</v>
          </cell>
          <cell r="P180" t="str">
            <v/>
          </cell>
          <cell r="Q180">
            <v>12645176.619999999</v>
          </cell>
          <cell r="R180">
            <v>12645176.619999999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701.75</v>
          </cell>
          <cell r="AA180">
            <v>701.25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INE192A01025</v>
          </cell>
          <cell r="F181" t="str">
            <v>Tata Consumer Products Limited</v>
          </cell>
          <cell r="G181" t="str">
            <v>TATA CONSUMER PRODUCTS LIMITED</v>
          </cell>
          <cell r="H181" t="str">
            <v>10791</v>
          </cell>
          <cell r="I181" t="str">
            <v>Processing and blending of tea including manufacture of instant tea</v>
          </cell>
          <cell r="J181" t="str">
            <v>Social and
Commercial
Infrastructure</v>
          </cell>
          <cell r="K181" t="str">
            <v>Equity</v>
          </cell>
          <cell r="L181">
            <v>4170</v>
          </cell>
          <cell r="M181">
            <v>3435037.5</v>
          </cell>
          <cell r="N181">
            <v>1.4664877937592571E-3</v>
          </cell>
          <cell r="O181">
            <v>0</v>
          </cell>
          <cell r="P181" t="str">
            <v/>
          </cell>
          <cell r="Q181">
            <v>2416855.5</v>
          </cell>
          <cell r="R181">
            <v>2416855.5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823.75</v>
          </cell>
          <cell r="AA181">
            <v>824.2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INE016A01026</v>
          </cell>
          <cell r="F182" t="str">
            <v>Dabur India Limited</v>
          </cell>
          <cell r="G182" t="str">
            <v>DABUR INDIA LIMITED</v>
          </cell>
          <cell r="H182" t="str">
            <v>20236</v>
          </cell>
          <cell r="I182" t="str">
            <v>Manufacture of hair oil, shampoo, hair dye etc.</v>
          </cell>
          <cell r="J182" t="str">
            <v>Social and
Commercial
Infrastructure</v>
          </cell>
          <cell r="K182" t="str">
            <v>Equity</v>
          </cell>
          <cell r="L182">
            <v>21000</v>
          </cell>
          <cell r="M182">
            <v>11690700</v>
          </cell>
          <cell r="N182">
            <v>4.9909990358187779E-3</v>
          </cell>
          <cell r="O182">
            <v>0</v>
          </cell>
          <cell r="P182" t="str">
            <v/>
          </cell>
          <cell r="Q182">
            <v>10718891.25</v>
          </cell>
          <cell r="R182">
            <v>10718891.25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556.70000000000005</v>
          </cell>
          <cell r="AA182">
            <v>556.85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INE070A01015</v>
          </cell>
          <cell r="F183" t="str">
            <v>Shree CEMENT LIMITED</v>
          </cell>
          <cell r="G183" t="str">
            <v>SHREE CEMENT LIMITED</v>
          </cell>
          <cell r="H183" t="str">
            <v>23949</v>
          </cell>
          <cell r="I183" t="str">
            <v>Manufacture of other cement and plaster n.e.c.</v>
          </cell>
          <cell r="J183" t="str">
            <v>Social and
Commercial
Infrastructure</v>
          </cell>
          <cell r="K183" t="str">
            <v>Equity</v>
          </cell>
          <cell r="L183">
            <v>306</v>
          </cell>
          <cell r="M183">
            <v>7931979</v>
          </cell>
          <cell r="N183">
            <v>3.3863241329548099E-3</v>
          </cell>
          <cell r="O183">
            <v>0</v>
          </cell>
          <cell r="P183" t="str">
            <v/>
          </cell>
          <cell r="Q183">
            <v>7651236.6799999997</v>
          </cell>
          <cell r="R183">
            <v>7651236.6799999997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25921.5</v>
          </cell>
          <cell r="AA183">
            <v>26053.15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INE298A01020</v>
          </cell>
          <cell r="F184" t="str">
            <v>CUMMINS INDIA LIMITED</v>
          </cell>
          <cell r="G184" t="str">
            <v>CUMMINS INDIA LIMITED FV 2</v>
          </cell>
          <cell r="H184" t="str">
            <v>28110</v>
          </cell>
          <cell r="I184" t="str">
            <v>Manufacture of engines and turbines, except aircraft, vehicle</v>
          </cell>
          <cell r="J184" t="str">
            <v>Social and
Commercial
Infrastructure</v>
          </cell>
          <cell r="K184" t="str">
            <v>Equity</v>
          </cell>
          <cell r="L184">
            <v>16290</v>
          </cell>
          <cell r="M184">
            <v>16786030.5</v>
          </cell>
          <cell r="N184">
            <v>7.166299882874815E-3</v>
          </cell>
          <cell r="O184">
            <v>0</v>
          </cell>
          <cell r="P184" t="str">
            <v/>
          </cell>
          <cell r="Q184">
            <v>15847559.619999999</v>
          </cell>
          <cell r="R184">
            <v>15847559.619999999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1030.45</v>
          </cell>
          <cell r="AA184">
            <v>1030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INE263A01024</v>
          </cell>
          <cell r="F185" t="str">
            <v>BHARAT ELECTRONICS LIMITED</v>
          </cell>
          <cell r="G185" t="str">
            <v>BHARAT ELECTRONICS LTD</v>
          </cell>
          <cell r="H185" t="str">
            <v>26515</v>
          </cell>
          <cell r="I185" t="str">
            <v>Manufacture of radar equipment, GPS devices, search, detection, navig</v>
          </cell>
          <cell r="J185" t="str">
            <v>Social and
Commercial
Infrastructure</v>
          </cell>
          <cell r="K185" t="str">
            <v>Equity</v>
          </cell>
          <cell r="L185">
            <v>48900</v>
          </cell>
          <cell r="M185">
            <v>11665095</v>
          </cell>
          <cell r="N185">
            <v>4.9800677374096033E-3</v>
          </cell>
          <cell r="O185">
            <v>0</v>
          </cell>
          <cell r="P185" t="str">
            <v/>
          </cell>
          <cell r="Q185">
            <v>6999373.6900000004</v>
          </cell>
          <cell r="R185">
            <v>6999373.6900000004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238.55</v>
          </cell>
          <cell r="AA185">
            <v>238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INE155A01022</v>
          </cell>
          <cell r="F186" t="str">
            <v>TATA MOTORS LTD</v>
          </cell>
          <cell r="G186" t="str">
            <v>TATA MOTORS LTD</v>
          </cell>
          <cell r="H186" t="str">
            <v>29102</v>
          </cell>
          <cell r="I186" t="str">
            <v>Manufacture of commercial vehicles such as vans, lorries, over-the-road</v>
          </cell>
          <cell r="J186" t="str">
            <v>Social and
Commercial
Infrastructure</v>
          </cell>
          <cell r="K186" t="str">
            <v>Equity</v>
          </cell>
          <cell r="L186">
            <v>42050</v>
          </cell>
          <cell r="M186">
            <v>18401080</v>
          </cell>
          <cell r="N186">
            <v>7.8557975602850296E-3</v>
          </cell>
          <cell r="O186">
            <v>0</v>
          </cell>
          <cell r="P186" t="str">
            <v/>
          </cell>
          <cell r="Q186">
            <v>12738850.52</v>
          </cell>
          <cell r="R186">
            <v>12738850.52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437.6</v>
          </cell>
          <cell r="AA186">
            <v>437.55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INE208A01029</v>
          </cell>
          <cell r="F187" t="str">
            <v>ASHOK LEYLAND LTD</v>
          </cell>
          <cell r="G187" t="str">
            <v>ASHOK LEYLAND LIMITED</v>
          </cell>
          <cell r="H187" t="str">
            <v>29102</v>
          </cell>
          <cell r="I187" t="str">
            <v>Manufacture of commercial vehicles such as vans, lorries, over-the-road</v>
          </cell>
          <cell r="J187" t="str">
            <v>Social and
Commercial
Infrastructure</v>
          </cell>
          <cell r="K187" t="str">
            <v>Equity</v>
          </cell>
          <cell r="L187">
            <v>113700</v>
          </cell>
          <cell r="M187">
            <v>14451270</v>
          </cell>
          <cell r="N187">
            <v>6.169542853409705E-3</v>
          </cell>
          <cell r="O187">
            <v>0</v>
          </cell>
          <cell r="P187" t="str">
            <v/>
          </cell>
          <cell r="Q187">
            <v>14561411.01</v>
          </cell>
          <cell r="R187">
            <v>14561411.01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127.1</v>
          </cell>
          <cell r="AA187">
            <v>127.2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INE628A01036</v>
          </cell>
          <cell r="F188" t="str">
            <v>UPL LIMITED</v>
          </cell>
          <cell r="G188" t="str">
            <v>UPL LIMITED</v>
          </cell>
          <cell r="H188" t="str">
            <v>20211</v>
          </cell>
          <cell r="I188" t="str">
            <v>Manufacture of insecticides, rodenticides, fungicides, herbicides</v>
          </cell>
          <cell r="J188" t="str">
            <v>Social and
Commercial
Infrastructure</v>
          </cell>
          <cell r="K188" t="str">
            <v>Equity</v>
          </cell>
          <cell r="L188">
            <v>14400</v>
          </cell>
          <cell r="M188">
            <v>11849760</v>
          </cell>
          <cell r="N188">
            <v>5.0589050043781747E-3</v>
          </cell>
          <cell r="O188">
            <v>0</v>
          </cell>
          <cell r="P188" t="str">
            <v/>
          </cell>
          <cell r="Q188">
            <v>11159166.24</v>
          </cell>
          <cell r="R188">
            <v>11159166.24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822.9</v>
          </cell>
          <cell r="AA188">
            <v>821.9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INE079A01024</v>
          </cell>
          <cell r="F189" t="str">
            <v>AMBUJA CEMENTS LTD</v>
          </cell>
          <cell r="G189" t="str">
            <v>AMBUJA CEMENTS LTD.</v>
          </cell>
          <cell r="H189" t="str">
            <v>23941</v>
          </cell>
          <cell r="I189" t="str">
            <v>Manufacture of clinkers and cement</v>
          </cell>
          <cell r="J189" t="str">
            <v>Social and
Commercial
Infrastructure</v>
          </cell>
          <cell r="K189" t="str">
            <v>Equity</v>
          </cell>
          <cell r="L189">
            <v>37750</v>
          </cell>
          <cell r="M189">
            <v>14050550</v>
          </cell>
          <cell r="N189">
            <v>5.9984672861953118E-3</v>
          </cell>
          <cell r="O189">
            <v>0</v>
          </cell>
          <cell r="P189" t="str">
            <v/>
          </cell>
          <cell r="Q189">
            <v>13781055.52</v>
          </cell>
          <cell r="R189">
            <v>13781055.52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372.2</v>
          </cell>
          <cell r="AA189">
            <v>371.85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INE059A01026</v>
          </cell>
          <cell r="F190" t="str">
            <v>CIPLA LIMITED</v>
          </cell>
          <cell r="G190" t="str">
            <v>CIPLA  LIMITED</v>
          </cell>
          <cell r="H190" t="str">
            <v>21001</v>
          </cell>
          <cell r="I190" t="str">
            <v>Manufacture of medicinal substances used in the manufacture of pharmaceuticals:</v>
          </cell>
          <cell r="J190" t="str">
            <v>Social and
Commercial
Infrastructure</v>
          </cell>
          <cell r="K190" t="str">
            <v>Equity</v>
          </cell>
          <cell r="L190">
            <v>24670</v>
          </cell>
          <cell r="M190">
            <v>24206204</v>
          </cell>
          <cell r="N190">
            <v>1.0334123775721954E-2</v>
          </cell>
          <cell r="O190">
            <v>0</v>
          </cell>
          <cell r="P190" t="str">
            <v/>
          </cell>
          <cell r="Q190">
            <v>16416555.59</v>
          </cell>
          <cell r="R190">
            <v>16416555.59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981.2</v>
          </cell>
          <cell r="AA190">
            <v>981.85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INE733E01010</v>
          </cell>
          <cell r="F191" t="str">
            <v>NTPC LIMITED</v>
          </cell>
          <cell r="G191" t="str">
            <v>NTPC LIMITED</v>
          </cell>
          <cell r="H191" t="str">
            <v>35102</v>
          </cell>
          <cell r="I191" t="str">
            <v>Electric power generation by coal based thermal power plants</v>
          </cell>
          <cell r="J191" t="str">
            <v>Social and
Commercial
Infrastructure</v>
          </cell>
          <cell r="K191" t="str">
            <v>Equity</v>
          </cell>
          <cell r="L191">
            <v>131450</v>
          </cell>
          <cell r="M191">
            <v>20532490</v>
          </cell>
          <cell r="N191">
            <v>8.7657401005037088E-3</v>
          </cell>
          <cell r="O191">
            <v>0</v>
          </cell>
          <cell r="P191" t="str">
            <v/>
          </cell>
          <cell r="Q191">
            <v>15412296.67</v>
          </cell>
          <cell r="R191">
            <v>15412296.67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156.19999999999999</v>
          </cell>
          <cell r="AA191">
            <v>153.6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INE669C01036</v>
          </cell>
          <cell r="F192" t="str">
            <v>TECH MAHINDRA LIMITED</v>
          </cell>
          <cell r="G192" t="str">
            <v>TECH MAHINDRA  LIMITED</v>
          </cell>
          <cell r="H192" t="str">
            <v>62020</v>
          </cell>
          <cell r="I192" t="str">
            <v>Computer consultancy</v>
          </cell>
          <cell r="J192" t="str">
            <v>Social and
Commercial
Infrastructure</v>
          </cell>
          <cell r="K192" t="str">
            <v>Equity</v>
          </cell>
          <cell r="L192">
            <v>20320</v>
          </cell>
          <cell r="M192">
            <v>25582880</v>
          </cell>
          <cell r="N192">
            <v>1.0921854928572925E-2</v>
          </cell>
          <cell r="O192">
            <v>0</v>
          </cell>
          <cell r="P192" t="str">
            <v/>
          </cell>
          <cell r="Q192">
            <v>25901165.640000001</v>
          </cell>
          <cell r="R192">
            <v>25901165.640000001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1259</v>
          </cell>
          <cell r="AA192">
            <v>1256.55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4556128.8</v>
          </cell>
          <cell r="N193">
            <v>1.9451046086090796E-3</v>
          </cell>
          <cell r="O193">
            <v>0</v>
          </cell>
          <cell r="P193" t="str">
            <v/>
          </cell>
          <cell r="Q193">
            <v>4363492.5199999996</v>
          </cell>
          <cell r="R193">
            <v>4363492.5199999996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978.55</v>
          </cell>
          <cell r="AA193">
            <v>978.2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INE860A01027</v>
          </cell>
          <cell r="F194" t="str">
            <v>HCL Technologies Limited</v>
          </cell>
          <cell r="G194" t="str">
            <v>HCL TECHNOLOGIES LTD</v>
          </cell>
          <cell r="H194" t="str">
            <v>62011</v>
          </cell>
          <cell r="I194" t="str">
            <v>Writing , modifying, testing of computer program</v>
          </cell>
          <cell r="J194" t="str">
            <v>Social and
Commercial
Infrastructure</v>
          </cell>
          <cell r="K194" t="str">
            <v>Equity</v>
          </cell>
          <cell r="L194">
            <v>29680</v>
          </cell>
          <cell r="M194">
            <v>32032140</v>
          </cell>
          <cell r="N194">
            <v>1.3675175982209117E-2</v>
          </cell>
          <cell r="O194">
            <v>0</v>
          </cell>
          <cell r="P194" t="str">
            <v/>
          </cell>
          <cell r="Q194">
            <v>23025583.199999999</v>
          </cell>
          <cell r="R194">
            <v>23025583.199999999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1079.25</v>
          </cell>
          <cell r="AA194">
            <v>1078.95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INE009A01021</v>
          </cell>
          <cell r="F195" t="str">
            <v>INFOSYS LTD EQ</v>
          </cell>
          <cell r="G195" t="str">
            <v>INFOSYS  LIMITED</v>
          </cell>
          <cell r="H195" t="str">
            <v>62011</v>
          </cell>
          <cell r="I195" t="str">
            <v>Writing , modifying, testing of computer program</v>
          </cell>
          <cell r="J195" t="str">
            <v>Social and
Commercial
Infrastructure</v>
          </cell>
          <cell r="K195" t="str">
            <v>Equity</v>
          </cell>
          <cell r="L195">
            <v>103865</v>
          </cell>
          <cell r="M195">
            <v>162813580.75</v>
          </cell>
          <cell r="N195">
            <v>6.9508448984359594E-2</v>
          </cell>
          <cell r="O195">
            <v>0</v>
          </cell>
          <cell r="P195" t="str">
            <v/>
          </cell>
          <cell r="Q195">
            <v>110881713.5</v>
          </cell>
          <cell r="R195">
            <v>110881713.5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1567.55</v>
          </cell>
          <cell r="AA195">
            <v>1567.9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INE040A01034</v>
          </cell>
          <cell r="F196" t="str">
            <v>HDFC BANK LTD</v>
          </cell>
          <cell r="G196" t="str">
            <v>HDFC BANK LTD</v>
          </cell>
          <cell r="H196" t="str">
            <v>64191</v>
          </cell>
          <cell r="I196" t="str">
            <v>Monetary intermediation of commercial banks, saving banks. postal savings</v>
          </cell>
          <cell r="J196" t="str">
            <v>Social and
Commercial
Infrastructure</v>
          </cell>
          <cell r="K196" t="str">
            <v>Equity</v>
          </cell>
          <cell r="L196">
            <v>124082</v>
          </cell>
          <cell r="M196">
            <v>171803937.19999999</v>
          </cell>
          <cell r="N196">
            <v>7.3346616106398241E-2</v>
          </cell>
          <cell r="O196">
            <v>0</v>
          </cell>
          <cell r="P196" t="str">
            <v/>
          </cell>
          <cell r="Q196">
            <v>158751023.78999999</v>
          </cell>
          <cell r="R196">
            <v>158751023.78999999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1384.6</v>
          </cell>
          <cell r="AA196">
            <v>1384.75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INE038A01020</v>
          </cell>
          <cell r="F197" t="str">
            <v>HINDALCO INDUSTRIES LTD.</v>
          </cell>
          <cell r="G197" t="str">
            <v>HINDALCO INDUSTRIES LTD.</v>
          </cell>
          <cell r="H197" t="str">
            <v>24202</v>
          </cell>
          <cell r="I197" t="str">
            <v>Manufacture of Aluminium from alumina and by other methods and products</v>
          </cell>
          <cell r="J197" t="str">
            <v>Social and
Commercial
Infrastructure</v>
          </cell>
          <cell r="K197" t="str">
            <v>Equity</v>
          </cell>
          <cell r="L197">
            <v>23940</v>
          </cell>
          <cell r="M197">
            <v>11554641</v>
          </cell>
          <cell r="N197">
            <v>4.9329126647875768E-3</v>
          </cell>
          <cell r="O197">
            <v>0</v>
          </cell>
          <cell r="P197" t="str">
            <v/>
          </cell>
          <cell r="Q197">
            <v>10518377.060000001</v>
          </cell>
          <cell r="R197">
            <v>10518377.060000001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482.65</v>
          </cell>
          <cell r="AA197">
            <v>483.65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INE081A01012</v>
          </cell>
          <cell r="F198" t="str">
            <v>TATA STEEL LIMITED.</v>
          </cell>
          <cell r="G198" t="str">
            <v>TATA STEEL LTD</v>
          </cell>
          <cell r="H198" t="str">
            <v>24319</v>
          </cell>
          <cell r="I198" t="str">
            <v>Manufacture of other iron and steel casting and products thereof</v>
          </cell>
          <cell r="J198" t="str">
            <v>Social and
Commercial
Infrastructure</v>
          </cell>
          <cell r="K198" t="str">
            <v>Equity</v>
          </cell>
          <cell r="L198">
            <v>25785</v>
          </cell>
          <cell r="M198">
            <v>32774024.25</v>
          </cell>
          <cell r="N198">
            <v>1.3991901548380445E-2</v>
          </cell>
          <cell r="O198">
            <v>0</v>
          </cell>
          <cell r="P198" t="str">
            <v/>
          </cell>
          <cell r="Q198">
            <v>33638324.539999999</v>
          </cell>
          <cell r="R198">
            <v>33638324.539999999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1271.05</v>
          </cell>
          <cell r="AA198">
            <v>1271.7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INE239A01016</v>
          </cell>
          <cell r="F199" t="str">
            <v>NESTLE INDIA LTD</v>
          </cell>
          <cell r="G199" t="str">
            <v>NESTLE INDIA LTD</v>
          </cell>
          <cell r="H199" t="str">
            <v>10502</v>
          </cell>
          <cell r="I199" t="str">
            <v>Manufacture of milk-powder, ice-cream powder and condensed milk except</v>
          </cell>
          <cell r="J199" t="str">
            <v>Social and
Commercial
Infrastructure</v>
          </cell>
          <cell r="K199" t="str">
            <v>Equity</v>
          </cell>
          <cell r="L199">
            <v>1152</v>
          </cell>
          <cell r="M199">
            <v>21116505.600000001</v>
          </cell>
          <cell r="N199">
            <v>9.0150683098070977E-3</v>
          </cell>
          <cell r="O199">
            <v>0</v>
          </cell>
          <cell r="P199" t="str">
            <v/>
          </cell>
          <cell r="Q199">
            <v>20358168.370000001</v>
          </cell>
          <cell r="R199">
            <v>20358168.370000001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18330.3</v>
          </cell>
          <cell r="AA199">
            <v>18308.95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INE062A01020</v>
          </cell>
          <cell r="F200" t="str">
            <v>STATE BANK OF INDIA</v>
          </cell>
          <cell r="G200" t="str">
            <v>STATE BANK OF INDIA</v>
          </cell>
          <cell r="H200" t="str">
            <v>64191</v>
          </cell>
          <cell r="I200" t="str">
            <v>Monetary intermediation of commercial banks, saving banks. postal savings</v>
          </cell>
          <cell r="J200" t="str">
            <v>Social and
Commercial
Infrastructure</v>
          </cell>
          <cell r="K200" t="str">
            <v>Equity</v>
          </cell>
          <cell r="L200">
            <v>144950</v>
          </cell>
          <cell r="M200">
            <v>71938685</v>
          </cell>
          <cell r="N200">
            <v>3.0712096578739578E-2</v>
          </cell>
          <cell r="O200">
            <v>0</v>
          </cell>
          <cell r="P200" t="str">
            <v/>
          </cell>
          <cell r="Q200">
            <v>53340926.270000003</v>
          </cell>
          <cell r="R200">
            <v>53341761.880000003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496.3</v>
          </cell>
          <cell r="AA200">
            <v>496.5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INE154A01025</v>
          </cell>
          <cell r="F201" t="str">
            <v>ITC LTD</v>
          </cell>
          <cell r="G201" t="str">
            <v>ITC LTD</v>
          </cell>
          <cell r="H201" t="str">
            <v>12003</v>
          </cell>
          <cell r="I201" t="str">
            <v>Manufacture of cigarettes, cigarette tobacco</v>
          </cell>
          <cell r="J201" t="str">
            <v>Social and
Commercial
Infrastructure</v>
          </cell>
          <cell r="K201" t="str">
            <v>Equity</v>
          </cell>
          <cell r="L201">
            <v>223720</v>
          </cell>
          <cell r="M201">
            <v>58066526</v>
          </cell>
          <cell r="N201">
            <v>2.4789788060539233E-2</v>
          </cell>
          <cell r="O201">
            <v>0</v>
          </cell>
          <cell r="P201" t="str">
            <v/>
          </cell>
          <cell r="Q201">
            <v>53243455.299999997</v>
          </cell>
          <cell r="R201">
            <v>53251720.130000003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259.55</v>
          </cell>
          <cell r="AA201">
            <v>259.35000000000002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INE238A01034</v>
          </cell>
          <cell r="F202" t="str">
            <v>AXIS BANK</v>
          </cell>
          <cell r="G202" t="str">
            <v>AXIS BANK LTD.</v>
          </cell>
          <cell r="H202" t="str">
            <v>64191</v>
          </cell>
          <cell r="I202" t="str">
            <v>Monetary intermediation of commercial banks, saving banks. postal savings</v>
          </cell>
          <cell r="J202" t="str">
            <v>Social and
Commercial
Infrastructure</v>
          </cell>
          <cell r="K202" t="str">
            <v>Equity</v>
          </cell>
          <cell r="L202">
            <v>76110</v>
          </cell>
          <cell r="M202">
            <v>55453746</v>
          </cell>
          <cell r="N202">
            <v>2.3674338817909913E-2</v>
          </cell>
          <cell r="O202">
            <v>0</v>
          </cell>
          <cell r="P202" t="str">
            <v/>
          </cell>
          <cell r="Q202">
            <v>54162975.280000001</v>
          </cell>
          <cell r="R202">
            <v>54162975.280000001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728.6</v>
          </cell>
          <cell r="AA202">
            <v>728.7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Social and
Commercial
Infrastructure</v>
          </cell>
          <cell r="K203" t="str">
            <v>Equity</v>
          </cell>
          <cell r="L203">
            <v>39421</v>
          </cell>
          <cell r="M203">
            <v>87897003.700000003</v>
          </cell>
          <cell r="N203">
            <v>3.7525029358212905E-2</v>
          </cell>
          <cell r="O203">
            <v>0</v>
          </cell>
          <cell r="P203" t="str">
            <v/>
          </cell>
          <cell r="Q203">
            <v>87476948.629999995</v>
          </cell>
          <cell r="R203">
            <v>87482394.819999993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2229.6999999999998</v>
          </cell>
          <cell r="AA203">
            <v>2228.15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INE044A01036</v>
          </cell>
          <cell r="F204" t="str">
            <v>SUN PHARMACEUTICALS INDUSTRIES LTD</v>
          </cell>
          <cell r="G204" t="str">
            <v>SUN PHARMACEUTICAL INDS LTD</v>
          </cell>
          <cell r="H204" t="str">
            <v>21001</v>
          </cell>
          <cell r="I204" t="str">
            <v>Manufacture of medicinal substances used in the manufacture of pharmaceuticals:</v>
          </cell>
          <cell r="J204" t="str">
            <v>Social and
Commercial
Infrastructure</v>
          </cell>
          <cell r="K204" t="str">
            <v>Equity</v>
          </cell>
          <cell r="L204">
            <v>46855</v>
          </cell>
          <cell r="M204">
            <v>43511895.75</v>
          </cell>
          <cell r="N204">
            <v>1.857611860152918E-2</v>
          </cell>
          <cell r="O204">
            <v>0</v>
          </cell>
          <cell r="P204" t="str">
            <v/>
          </cell>
          <cell r="Q204">
            <v>28163109.280000001</v>
          </cell>
          <cell r="R204">
            <v>28159960.539999999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928.65</v>
          </cell>
          <cell r="AA204">
            <v>928.7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INE467B01029</v>
          </cell>
          <cell r="F205" t="str">
            <v>TATA CONSULTANCY SERVICES LIMITED</v>
          </cell>
          <cell r="G205" t="str">
            <v>TATA CONSULTANCY SERVICES LIMITED</v>
          </cell>
          <cell r="H205" t="str">
            <v>62020</v>
          </cell>
          <cell r="I205" t="str">
            <v>Computer consultancy</v>
          </cell>
          <cell r="J205" t="str">
            <v>Social and
Commercial
Infrastructure</v>
          </cell>
          <cell r="K205" t="str">
            <v>Equity</v>
          </cell>
          <cell r="L205">
            <v>26519</v>
          </cell>
          <cell r="M205">
            <v>94054937.299999997</v>
          </cell>
          <cell r="N205">
            <v>4.0153977210799663E-2</v>
          </cell>
          <cell r="O205">
            <v>0</v>
          </cell>
          <cell r="P205" t="str">
            <v/>
          </cell>
          <cell r="Q205">
            <v>68298825.930000007</v>
          </cell>
          <cell r="R205">
            <v>68298825.930000007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3546.7</v>
          </cell>
          <cell r="AA205">
            <v>3550.1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INE752E01010</v>
          </cell>
          <cell r="F206" t="str">
            <v>POWER GRID CORPORATION OF INDIA LIMITED</v>
          </cell>
          <cell r="G206" t="str">
            <v>POWER GRID CORPN OF INDIA LTD</v>
          </cell>
          <cell r="H206" t="str">
            <v>35107</v>
          </cell>
          <cell r="I206" t="str">
            <v>Transmission of electric energy</v>
          </cell>
          <cell r="J206" t="str">
            <v>Social and
Commercial
Infrastructure</v>
          </cell>
          <cell r="K206" t="str">
            <v>Equity</v>
          </cell>
          <cell r="L206">
            <v>82320</v>
          </cell>
          <cell r="M206">
            <v>18748380</v>
          </cell>
          <cell r="N206">
            <v>8.0040670364618077E-3</v>
          </cell>
          <cell r="O206">
            <v>0</v>
          </cell>
          <cell r="P206" t="str">
            <v/>
          </cell>
          <cell r="Q206">
            <v>10626025.92</v>
          </cell>
          <cell r="R206">
            <v>10626025.92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227.75</v>
          </cell>
          <cell r="AA206">
            <v>227.6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INE101A01026</v>
          </cell>
          <cell r="F207" t="str">
            <v>MAHINDRA AND MAHINDRA LTD</v>
          </cell>
          <cell r="G207" t="str">
            <v>MAHINDRA AND MAHINDRA LTD</v>
          </cell>
          <cell r="H207" t="str">
            <v>28211</v>
          </cell>
          <cell r="I207" t="str">
            <v>Manufacture of tractors used in agriculture and forestry</v>
          </cell>
          <cell r="J207" t="str">
            <v>Social and
Commercial
Infrastructure</v>
          </cell>
          <cell r="K207" t="str">
            <v>Equity</v>
          </cell>
          <cell r="L207">
            <v>20948</v>
          </cell>
          <cell r="M207">
            <v>19316150.800000001</v>
          </cell>
          <cell r="N207">
            <v>8.2464600082570016E-3</v>
          </cell>
          <cell r="O207">
            <v>0</v>
          </cell>
          <cell r="P207" t="str">
            <v/>
          </cell>
          <cell r="Q207">
            <v>15309847.810000001</v>
          </cell>
          <cell r="R207">
            <v>15312910.470000001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922.1</v>
          </cell>
          <cell r="AA207">
            <v>922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INE018A01030</v>
          </cell>
          <cell r="F208" t="str">
            <v>LARSEN AND TOUBRO LIMITED</v>
          </cell>
          <cell r="G208" t="str">
            <v>LARSEN AND TOUBRO LTD</v>
          </cell>
          <cell r="H208" t="str">
            <v>42909</v>
          </cell>
          <cell r="I208" t="str">
            <v>Other civil engineering projects n.e.c.</v>
          </cell>
          <cell r="J208" t="str">
            <v>Social and
Commercial
Infrastructure</v>
          </cell>
          <cell r="K208" t="str">
            <v>Equity</v>
          </cell>
          <cell r="L208">
            <v>42136</v>
          </cell>
          <cell r="M208">
            <v>71393131.599999994</v>
          </cell>
          <cell r="N208">
            <v>3.0479188669599179E-2</v>
          </cell>
          <cell r="O208">
            <v>0</v>
          </cell>
          <cell r="P208" t="str">
            <v/>
          </cell>
          <cell r="Q208">
            <v>56757621.939999998</v>
          </cell>
          <cell r="R208">
            <v>56759985.469999999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1694.35</v>
          </cell>
          <cell r="AA208">
            <v>1695.8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INE481G01011</v>
          </cell>
          <cell r="F209" t="str">
            <v>UltraTech Cement Limited</v>
          </cell>
          <cell r="G209" t="str">
            <v>ULTRATECH CEMENT LIMITED</v>
          </cell>
          <cell r="H209" t="str">
            <v>23941</v>
          </cell>
          <cell r="I209" t="str">
            <v>Manufacture of clinkers and cement</v>
          </cell>
          <cell r="J209" t="str">
            <v>Social and
Commercial
Infrastructure</v>
          </cell>
          <cell r="K209" t="str">
            <v>Equity</v>
          </cell>
          <cell r="L209">
            <v>5950</v>
          </cell>
          <cell r="M209">
            <v>39449987.5</v>
          </cell>
          <cell r="N209">
            <v>1.6842006858063491E-2</v>
          </cell>
          <cell r="O209">
            <v>0</v>
          </cell>
          <cell r="P209" t="str">
            <v/>
          </cell>
          <cell r="Q209">
            <v>30355175.620000001</v>
          </cell>
          <cell r="R209">
            <v>30355175.620000001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6630.25</v>
          </cell>
          <cell r="AA209">
            <v>6629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INE090A01021</v>
          </cell>
          <cell r="F210" t="str">
            <v>ICICI BANK LTD</v>
          </cell>
          <cell r="G210" t="str">
            <v>ICICI BANK LTD</v>
          </cell>
          <cell r="H210" t="str">
            <v>64191</v>
          </cell>
          <cell r="I210" t="str">
            <v>Monetary intermediation of commercial banks, saving banks. postal savings</v>
          </cell>
          <cell r="J210" t="str">
            <v>Social and
Commercial
Infrastructure</v>
          </cell>
          <cell r="K210" t="str">
            <v>Equity</v>
          </cell>
          <cell r="L210">
            <v>229716</v>
          </cell>
          <cell r="M210">
            <v>170747902.80000001</v>
          </cell>
          <cell r="N210">
            <v>7.2895773413301043E-2</v>
          </cell>
          <cell r="O210">
            <v>0</v>
          </cell>
          <cell r="P210" t="str">
            <v/>
          </cell>
          <cell r="Q210">
            <v>118364014.12</v>
          </cell>
          <cell r="R210">
            <v>118367477.45999999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743.3</v>
          </cell>
          <cell r="AA210">
            <v>743.55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INE129A01019</v>
          </cell>
          <cell r="F211" t="str">
            <v>GAIL (INDIA) LIMITED</v>
          </cell>
          <cell r="G211" t="str">
            <v>G A I L (INDIA) LTD</v>
          </cell>
          <cell r="H211" t="str">
            <v>35202</v>
          </cell>
          <cell r="I211" t="str">
            <v>Disrtibution and sale of gaseous fuels through mains</v>
          </cell>
          <cell r="J211" t="str">
            <v>Social and
Commercial
Infrastructure</v>
          </cell>
          <cell r="K211" t="str">
            <v>Equity</v>
          </cell>
          <cell r="L211">
            <v>67090</v>
          </cell>
          <cell r="M211">
            <v>10677373.5</v>
          </cell>
          <cell r="N211">
            <v>4.5583892190867075E-3</v>
          </cell>
          <cell r="O211">
            <v>0</v>
          </cell>
          <cell r="P211" t="str">
            <v/>
          </cell>
          <cell r="Q211">
            <v>9218937.2300000004</v>
          </cell>
          <cell r="R211">
            <v>9216772.0399999991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159.15</v>
          </cell>
          <cell r="AA211">
            <v>159.1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INE089A01023</v>
          </cell>
          <cell r="F212" t="str">
            <v>Dr. Reddy's Laboratories Limited</v>
          </cell>
          <cell r="G212" t="str">
            <v>DR REDDY LABORATORIES</v>
          </cell>
          <cell r="H212" t="str">
            <v>21002</v>
          </cell>
          <cell r="I212" t="str">
            <v>Manufacture of allopathic pharmaceutical preparations</v>
          </cell>
          <cell r="J212" t="str">
            <v>Social and
Commercial
Infrastructure</v>
          </cell>
          <cell r="K212" t="str">
            <v>Equity</v>
          </cell>
          <cell r="L212">
            <v>4515</v>
          </cell>
          <cell r="M212">
            <v>18655754.25</v>
          </cell>
          <cell r="N212">
            <v>7.9645232085522738E-3</v>
          </cell>
          <cell r="O212">
            <v>0</v>
          </cell>
          <cell r="P212" t="str">
            <v/>
          </cell>
          <cell r="Q212">
            <v>18027251.16</v>
          </cell>
          <cell r="R212">
            <v>18027251.16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4131.95</v>
          </cell>
          <cell r="AA212">
            <v>4135.1000000000004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INE066A01021</v>
          </cell>
          <cell r="F213" t="str">
            <v>EICHER MOTORS LTD</v>
          </cell>
          <cell r="G213" t="str">
            <v>EICHER MOTORS LTD</v>
          </cell>
          <cell r="H213" t="str">
            <v>30911</v>
          </cell>
          <cell r="I213" t="str">
            <v>Manufacture of motorcycles, scooters, mopeds etc. and their</v>
          </cell>
          <cell r="J213" t="str">
            <v>Social and
Commercial
Infrastructure</v>
          </cell>
          <cell r="K213" t="str">
            <v>Equity</v>
          </cell>
          <cell r="L213">
            <v>3790</v>
          </cell>
          <cell r="M213">
            <v>9969026.5</v>
          </cell>
          <cell r="N213">
            <v>4.2559813911529545E-3</v>
          </cell>
          <cell r="O213">
            <v>0</v>
          </cell>
          <cell r="P213" t="str">
            <v/>
          </cell>
          <cell r="Q213">
            <v>7248050.2199999997</v>
          </cell>
          <cell r="R213">
            <v>7248050.2199999997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2630.35</v>
          </cell>
          <cell r="AA213">
            <v>2629.65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INE397D01024</v>
          </cell>
          <cell r="F214" t="str">
            <v>BHARTI AIRTEL LTD</v>
          </cell>
          <cell r="G214" t="str">
            <v>BHARTI AIRTEL LTD</v>
          </cell>
          <cell r="H214" t="str">
            <v>61202</v>
          </cell>
          <cell r="I214" t="str">
            <v>Activities of maintaining and operating pageing</v>
          </cell>
          <cell r="J214" t="str">
            <v>Social and
Commercial
Infrastructure</v>
          </cell>
          <cell r="K214" t="str">
            <v>Equity</v>
          </cell>
          <cell r="L214">
            <v>67232</v>
          </cell>
          <cell r="M214">
            <v>49684448</v>
          </cell>
          <cell r="N214">
            <v>2.1211307454916149E-2</v>
          </cell>
          <cell r="O214">
            <v>0</v>
          </cell>
          <cell r="P214" t="str">
            <v/>
          </cell>
          <cell r="Q214">
            <v>31609914</v>
          </cell>
          <cell r="R214">
            <v>31609914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739</v>
          </cell>
          <cell r="AA214">
            <v>739.7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INE121A01024</v>
          </cell>
          <cell r="F215" t="str">
            <v>CHOLAMANDALAM INVESTMENT AND FINANCE COMPANY</v>
          </cell>
          <cell r="G215" t="str">
            <v>CHOLAMANDALAM INVESTMENT AND FIN. C</v>
          </cell>
          <cell r="H215" t="str">
            <v>64920</v>
          </cell>
          <cell r="I215" t="str">
            <v>Other credit granting</v>
          </cell>
          <cell r="J215" t="str">
            <v>Social and
Commercial
Infrastructure</v>
          </cell>
          <cell r="K215" t="str">
            <v>Equity</v>
          </cell>
          <cell r="L215">
            <v>16860</v>
          </cell>
          <cell r="M215">
            <v>12455325</v>
          </cell>
          <cell r="N215">
            <v>5.3174330934682721E-3</v>
          </cell>
          <cell r="O215">
            <v>0</v>
          </cell>
          <cell r="P215" t="str">
            <v/>
          </cell>
          <cell r="Q215">
            <v>10554135.75</v>
          </cell>
          <cell r="R215">
            <v>10554135.75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738.75</v>
          </cell>
          <cell r="AA215">
            <v>739.55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INE918I01018</v>
          </cell>
          <cell r="F216" t="str">
            <v>BAJAJ FINSERV LTD</v>
          </cell>
          <cell r="G216" t="str">
            <v>BAJAJ FINANCE LIMITED</v>
          </cell>
          <cell r="H216" t="str">
            <v>64920</v>
          </cell>
          <cell r="I216" t="str">
            <v>Other credit granting</v>
          </cell>
          <cell r="J216" t="str">
            <v>Social and
Commercial
Infrastructure</v>
          </cell>
          <cell r="K216" t="str">
            <v>Equity</v>
          </cell>
          <cell r="L216">
            <v>1479</v>
          </cell>
          <cell r="M216">
            <v>22053590.850000001</v>
          </cell>
          <cell r="N216">
            <v>9.4151291769262613E-3</v>
          </cell>
          <cell r="O216">
            <v>0</v>
          </cell>
          <cell r="P216" t="str">
            <v/>
          </cell>
          <cell r="Q216">
            <v>25041383.850000001</v>
          </cell>
          <cell r="R216">
            <v>25041383.850000001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14911.15</v>
          </cell>
          <cell r="AA216">
            <v>14908.45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INE414G01012</v>
          </cell>
          <cell r="F217" t="str">
            <v>MUTHOOT FINANCE LIMITED</v>
          </cell>
          <cell r="G217" t="str">
            <v>MUTHOOT FINANCE LTD</v>
          </cell>
          <cell r="H217" t="str">
            <v>64920</v>
          </cell>
          <cell r="I217" t="str">
            <v>Other credit granting</v>
          </cell>
          <cell r="J217">
            <v>0</v>
          </cell>
          <cell r="K217" t="str">
            <v>Equity</v>
          </cell>
          <cell r="L217">
            <v>4945</v>
          </cell>
          <cell r="M217">
            <v>6245287.75</v>
          </cell>
          <cell r="N217">
            <v>2.6662411265930036E-3</v>
          </cell>
          <cell r="O217">
            <v>0</v>
          </cell>
          <cell r="P217" t="str">
            <v/>
          </cell>
          <cell r="Q217">
            <v>6690456.6100000003</v>
          </cell>
          <cell r="R217">
            <v>6690456.6100000003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1262.95</v>
          </cell>
          <cell r="AA217">
            <v>1264.1500000000001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INE299U01018</v>
          </cell>
          <cell r="F218" t="str">
            <v>Crompton Greaves Consumer Electricals</v>
          </cell>
          <cell r="G218" t="str">
            <v>CROMPTON GREAVES CONSUMER ELECTRICA</v>
          </cell>
          <cell r="H218" t="str">
            <v>27400</v>
          </cell>
          <cell r="I218" t="str">
            <v>Manufacture of electric lighting equipment</v>
          </cell>
          <cell r="J218" t="str">
            <v>Social and
Commercial
Infrastructure</v>
          </cell>
          <cell r="K218" t="str">
            <v>Equity</v>
          </cell>
          <cell r="L218">
            <v>24850</v>
          </cell>
          <cell r="M218">
            <v>9562280</v>
          </cell>
          <cell r="N218">
            <v>4.0823329877791052E-3</v>
          </cell>
          <cell r="O218">
            <v>0</v>
          </cell>
          <cell r="P218" t="str">
            <v/>
          </cell>
          <cell r="Q218">
            <v>10597094.33</v>
          </cell>
          <cell r="R218">
            <v>10597094.33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384.8</v>
          </cell>
          <cell r="AA218">
            <v>384.75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INE203G01027</v>
          </cell>
          <cell r="F219" t="str">
            <v>INDRAPRASTHA GAS</v>
          </cell>
          <cell r="G219" t="str">
            <v>INDRAPRASTHA GAS LIMITED</v>
          </cell>
          <cell r="H219" t="str">
            <v>35202</v>
          </cell>
          <cell r="I219" t="str">
            <v>Disrtibution and sale of gaseous fuels through mains</v>
          </cell>
          <cell r="J219" t="str">
            <v>Social and
Commercial
Infrastructure</v>
          </cell>
          <cell r="K219" t="str">
            <v>Equity</v>
          </cell>
          <cell r="L219">
            <v>820</v>
          </cell>
          <cell r="M219">
            <v>288968</v>
          </cell>
          <cell r="N219">
            <v>1.2336635183372087E-4</v>
          </cell>
          <cell r="O219">
            <v>0</v>
          </cell>
          <cell r="P219" t="str">
            <v/>
          </cell>
          <cell r="Q219">
            <v>442333.6</v>
          </cell>
          <cell r="R219">
            <v>442333.6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352.4</v>
          </cell>
          <cell r="AA219">
            <v>352.3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INE226A01021</v>
          </cell>
          <cell r="F220" t="str">
            <v>VOLTAS LTD</v>
          </cell>
          <cell r="G220" t="str">
            <v>VOLTAS LIMITED</v>
          </cell>
          <cell r="H220" t="str">
            <v>28192</v>
          </cell>
          <cell r="I220" t="str">
            <v>Manufacture of air-conditioning machines, including motor vehicles airconditioners</v>
          </cell>
          <cell r="J220" t="str">
            <v>Social and
Commercial
Infrastructure</v>
          </cell>
          <cell r="K220" t="str">
            <v>Equity</v>
          </cell>
          <cell r="L220">
            <v>5625</v>
          </cell>
          <cell r="M220">
            <v>7096218.75</v>
          </cell>
          <cell r="N220">
            <v>3.0295209815673256E-3</v>
          </cell>
          <cell r="O220">
            <v>0</v>
          </cell>
          <cell r="P220" t="str">
            <v/>
          </cell>
          <cell r="Q220">
            <v>5859833.0599999996</v>
          </cell>
          <cell r="R220">
            <v>5859833.0599999996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1261.55</v>
          </cell>
          <cell r="AA220">
            <v>1260.75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/>
          </cell>
          <cell r="F221" t="str">
            <v>Net Current Asset</v>
          </cell>
          <cell r="G221" t="str">
            <v/>
          </cell>
          <cell r="H221" t="str">
            <v/>
          </cell>
          <cell r="I221" t="str">
            <v/>
          </cell>
          <cell r="J221">
            <v>0</v>
          </cell>
          <cell r="K221" t="str">
            <v>NCA</v>
          </cell>
          <cell r="L221">
            <v>0</v>
          </cell>
          <cell r="M221">
            <v>13678463.109999999</v>
          </cell>
          <cell r="N221">
            <v>5.839615779507876E-3</v>
          </cell>
          <cell r="O221">
            <v>0</v>
          </cell>
          <cell r="P221" t="str">
            <v/>
          </cell>
          <cell r="Q221">
            <v>0</v>
          </cell>
          <cell r="R221">
            <v>13678463.109999999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INE671A01010</v>
          </cell>
          <cell r="F222" t="str">
            <v>Honeywell Automation India Ltd</v>
          </cell>
          <cell r="G222" t="str">
            <v>HONEYWELL AUTOMATION INDIA LTD</v>
          </cell>
          <cell r="H222" t="str">
            <v>26109</v>
          </cell>
          <cell r="I222" t="str">
            <v>Manufacture of other electronic components n.e.c</v>
          </cell>
          <cell r="J222" t="str">
            <v>Social and
Commercial
Infrastructure</v>
          </cell>
          <cell r="K222" t="str">
            <v>Equity</v>
          </cell>
          <cell r="L222">
            <v>250</v>
          </cell>
          <cell r="M222">
            <v>10029287.5</v>
          </cell>
          <cell r="N222">
            <v>4.2817080450656781E-3</v>
          </cell>
          <cell r="O222">
            <v>0</v>
          </cell>
          <cell r="P222" t="str">
            <v/>
          </cell>
          <cell r="Q222">
            <v>10717225.25</v>
          </cell>
          <cell r="R222">
            <v>10717225.25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40117.15</v>
          </cell>
          <cell r="AA222">
            <v>40399.15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INE073K01018</v>
          </cell>
          <cell r="F223" t="str">
            <v>Sona BLW Precision Forgings Limited</v>
          </cell>
          <cell r="G223" t="str">
            <v>SONA BLW PRECISION FORGINGS LTD</v>
          </cell>
          <cell r="H223" t="str">
            <v>28140</v>
          </cell>
          <cell r="I223" t="str">
            <v>Manufacture of bearings, gears, gearing and driving elements</v>
          </cell>
          <cell r="J223">
            <v>0</v>
          </cell>
          <cell r="K223" t="str">
            <v>Equity</v>
          </cell>
          <cell r="L223">
            <v>7150</v>
          </cell>
          <cell r="M223">
            <v>4544182.5</v>
          </cell>
          <cell r="N223">
            <v>1.9400044887033765E-3</v>
          </cell>
          <cell r="O223">
            <v>0</v>
          </cell>
          <cell r="P223" t="str">
            <v/>
          </cell>
          <cell r="Q223">
            <v>4192409.03</v>
          </cell>
          <cell r="R223">
            <v>4192409.03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635.54999999999995</v>
          </cell>
          <cell r="AA223">
            <v>636.70000000000005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IN9397D01014</v>
          </cell>
          <cell r="F224" t="str">
            <v>Bharti Airtel partly Paid(14:1)</v>
          </cell>
          <cell r="G224" t="str">
            <v>BHARTI AIRTEL LTD</v>
          </cell>
          <cell r="H224" t="str">
            <v>61202</v>
          </cell>
          <cell r="I224" t="str">
            <v>Activities of maintaining and operating pageing</v>
          </cell>
          <cell r="J224" t="str">
            <v>Social and
Commercial
Infrastructure</v>
          </cell>
          <cell r="K224" t="str">
            <v>Equity</v>
          </cell>
          <cell r="L224">
            <v>5748</v>
          </cell>
          <cell r="M224">
            <v>1971276.6</v>
          </cell>
          <cell r="N224">
            <v>8.4157831523622368E-4</v>
          </cell>
          <cell r="O224">
            <v>0</v>
          </cell>
          <cell r="P224" t="str">
            <v/>
          </cell>
          <cell r="Q224">
            <v>768795</v>
          </cell>
          <cell r="R224">
            <v>768795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342.95</v>
          </cell>
          <cell r="AA224">
            <v>343.45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INE795G01014</v>
          </cell>
          <cell r="F225" t="str">
            <v>HDFC LIFE INSURANCE COMPANY LTD</v>
          </cell>
          <cell r="G225" t="str">
            <v>HDFC STANDARD LIFE INSURANCE CO. LT</v>
          </cell>
          <cell r="H225" t="str">
            <v>65110</v>
          </cell>
          <cell r="I225" t="str">
            <v>Life insurance</v>
          </cell>
          <cell r="J225" t="str">
            <v>Social and
Commercial
Infrastructure</v>
          </cell>
          <cell r="K225" t="str">
            <v>Equity</v>
          </cell>
          <cell r="L225">
            <v>27175</v>
          </cell>
          <cell r="M225">
            <v>15826720</v>
          </cell>
          <cell r="N225">
            <v>6.7567506017752379E-3</v>
          </cell>
          <cell r="O225">
            <v>0</v>
          </cell>
          <cell r="P225" t="str">
            <v/>
          </cell>
          <cell r="Q225">
            <v>17716872.07</v>
          </cell>
          <cell r="R225">
            <v>17716872.07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582.4</v>
          </cell>
          <cell r="AA225">
            <v>582.5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INE361B01024</v>
          </cell>
          <cell r="F226" t="str">
            <v>DIVI'S LABORATORIES LTD</v>
          </cell>
          <cell r="G226" t="str">
            <v>DIVIS LABORATORIES LTD</v>
          </cell>
          <cell r="H226" t="str">
            <v>21002</v>
          </cell>
          <cell r="I226" t="str">
            <v>Manufacture of allopathic pharmaceutical preparations</v>
          </cell>
          <cell r="J226" t="str">
            <v>Social and
Commercial
Infrastructure</v>
          </cell>
          <cell r="K226" t="str">
            <v>Equity</v>
          </cell>
          <cell r="L226">
            <v>2410</v>
          </cell>
          <cell r="M226">
            <v>10858014</v>
          </cell>
          <cell r="N226">
            <v>4.6355083446591562E-3</v>
          </cell>
          <cell r="O226">
            <v>0</v>
          </cell>
          <cell r="P226" t="str">
            <v/>
          </cell>
          <cell r="Q226">
            <v>11866882.41</v>
          </cell>
          <cell r="R226">
            <v>11866882.41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4505.3999999999996</v>
          </cell>
          <cell r="AA226">
            <v>4507.1000000000004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INE245A01021</v>
          </cell>
          <cell r="F227" t="str">
            <v>TATA POWER COMPANY LIMITED</v>
          </cell>
          <cell r="G227" t="str">
            <v>TATA POWER COMPANY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43000</v>
          </cell>
          <cell r="M227">
            <v>10421050</v>
          </cell>
          <cell r="N227">
            <v>4.4489594722488196E-3</v>
          </cell>
          <cell r="O227">
            <v>0</v>
          </cell>
          <cell r="P227" t="str">
            <v/>
          </cell>
          <cell r="Q227">
            <v>5584129.8600000003</v>
          </cell>
          <cell r="R227">
            <v>5584129.8600000003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242.35</v>
          </cell>
          <cell r="AA227">
            <v>242.3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INE075A01022</v>
          </cell>
          <cell r="F228" t="str">
            <v>WIPRO LTD</v>
          </cell>
          <cell r="G228" t="str">
            <v>WIPRO LTD</v>
          </cell>
          <cell r="H228" t="str">
            <v>62011</v>
          </cell>
          <cell r="I228" t="str">
            <v>Writing , modifying, testing of computer program</v>
          </cell>
          <cell r="J228" t="str">
            <v>Social and
Commercial
Infrastructure</v>
          </cell>
          <cell r="K228" t="str">
            <v>Equity</v>
          </cell>
          <cell r="L228">
            <v>35300</v>
          </cell>
          <cell r="M228">
            <v>17960640</v>
          </cell>
          <cell r="N228">
            <v>7.6677647123515429E-3</v>
          </cell>
          <cell r="O228">
            <v>0</v>
          </cell>
          <cell r="P228" t="str">
            <v/>
          </cell>
          <cell r="Q228">
            <v>21884552.149999999</v>
          </cell>
          <cell r="R228">
            <v>21884552.149999999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508.8</v>
          </cell>
          <cell r="AA228">
            <v>509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INE271C01023</v>
          </cell>
          <cell r="F229" t="str">
            <v>DLF Ltd</v>
          </cell>
          <cell r="G229" t="str">
            <v>DLF LTD</v>
          </cell>
          <cell r="H229" t="str">
            <v>68100</v>
          </cell>
          <cell r="I229" t="str">
            <v>Real estate activities with own or leased property</v>
          </cell>
          <cell r="J229">
            <v>0</v>
          </cell>
          <cell r="K229" t="str">
            <v>Equity</v>
          </cell>
          <cell r="L229">
            <v>30950</v>
          </cell>
          <cell r="M229">
            <v>11508757.5</v>
          </cell>
          <cell r="N229">
            <v>4.9133240598058401E-3</v>
          </cell>
          <cell r="O229">
            <v>0</v>
          </cell>
          <cell r="P229" t="str">
            <v/>
          </cell>
          <cell r="Q229">
            <v>10514321.619999999</v>
          </cell>
          <cell r="R229">
            <v>10514321.619999999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 t="str">
            <v>-</v>
          </cell>
          <cell r="Y229">
            <v>0</v>
          </cell>
          <cell r="Z229">
            <v>371.85</v>
          </cell>
          <cell r="AA229">
            <v>372.25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INF846K01N65</v>
          </cell>
          <cell r="F230" t="str">
            <v>AXIS OVERNIGHT FUND - DIRECT PLAN- GROWTH OPTION</v>
          </cell>
          <cell r="G230" t="str">
            <v>AXIS MUTUAL FUND</v>
          </cell>
          <cell r="H230" t="str">
            <v>66301</v>
          </cell>
          <cell r="I230" t="str">
            <v>Management of mutual funds</v>
          </cell>
          <cell r="J230" t="str">
            <v>Social and
Commercial
Infrastructure</v>
          </cell>
          <cell r="K230" t="str">
            <v>MF</v>
          </cell>
          <cell r="L230">
            <v>109735.50199999999</v>
          </cell>
          <cell r="M230">
            <v>123663000.23</v>
          </cell>
          <cell r="N230">
            <v>5.279426509228595E-2</v>
          </cell>
          <cell r="O230">
            <v>0</v>
          </cell>
          <cell r="P230" t="str">
            <v/>
          </cell>
          <cell r="Q230">
            <v>123657261.54000001</v>
          </cell>
          <cell r="R230">
            <v>123657261.54000001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INE765G01017</v>
          </cell>
          <cell r="F231" t="str">
            <v>ICICI LOMBARD GENERAL INSURANCE CO LTD</v>
          </cell>
          <cell r="G231" t="str">
            <v>ICICI LOMBARD GENERAL INSURANCE CO</v>
          </cell>
          <cell r="H231" t="str">
            <v>65120</v>
          </cell>
          <cell r="I231" t="str">
            <v>Non-life insurance</v>
          </cell>
          <cell r="J231" t="str">
            <v>Social and
Commercial
Infrastructure</v>
          </cell>
          <cell r="K231" t="str">
            <v>Equity</v>
          </cell>
          <cell r="L231">
            <v>3550</v>
          </cell>
          <cell r="M231">
            <v>4544710</v>
          </cell>
          <cell r="N231">
            <v>1.9402296892466627E-3</v>
          </cell>
          <cell r="O231">
            <v>0</v>
          </cell>
          <cell r="P231" t="str">
            <v/>
          </cell>
          <cell r="Q231">
            <v>5353007.37</v>
          </cell>
          <cell r="R231">
            <v>5353007.37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1280.2</v>
          </cell>
          <cell r="AA231">
            <v>1281.3499999999999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INE849A01020</v>
          </cell>
          <cell r="F232" t="str">
            <v>TRENT LTD</v>
          </cell>
          <cell r="G232" t="str">
            <v>TRENT LTD</v>
          </cell>
          <cell r="H232" t="str">
            <v>47711</v>
          </cell>
          <cell r="I232" t="str">
            <v>Retail sale of readymade garments, hosiery goods, other articles</v>
          </cell>
          <cell r="J232">
            <v>0</v>
          </cell>
          <cell r="K232" t="str">
            <v>Equity</v>
          </cell>
          <cell r="L232">
            <v>9750</v>
          </cell>
          <cell r="M232">
            <v>11976900</v>
          </cell>
          <cell r="N232">
            <v>5.113183671815881E-3</v>
          </cell>
          <cell r="O232">
            <v>0</v>
          </cell>
          <cell r="P232" t="str">
            <v/>
          </cell>
          <cell r="Q232">
            <v>10573988.34</v>
          </cell>
          <cell r="R232">
            <v>10573988.34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1228.4000000000001</v>
          </cell>
          <cell r="AA232">
            <v>1228.7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INE073K01018</v>
          </cell>
          <cell r="F233" t="str">
            <v>Sona BLW Precision Forgings Limited</v>
          </cell>
          <cell r="G233" t="str">
            <v>SONA BLW PRECISION FORGINGS LTD</v>
          </cell>
          <cell r="H233" t="str">
            <v>28140</v>
          </cell>
          <cell r="I233" t="str">
            <v>Manufacture of bearings, gears, gearing and driving elements</v>
          </cell>
          <cell r="J233">
            <v>0</v>
          </cell>
          <cell r="K233" t="str">
            <v>Equity</v>
          </cell>
          <cell r="L233">
            <v>600</v>
          </cell>
          <cell r="M233">
            <v>381330</v>
          </cell>
          <cell r="N233">
            <v>2.0351417378289909E-3</v>
          </cell>
          <cell r="O233">
            <v>0</v>
          </cell>
          <cell r="P233" t="str">
            <v/>
          </cell>
          <cell r="Q233">
            <v>351101.52</v>
          </cell>
          <cell r="R233">
            <v>351101.52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635.54999999999995</v>
          </cell>
          <cell r="AA233">
            <v>636.70000000000005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INE090A01021</v>
          </cell>
          <cell r="F234" t="str">
            <v>ICICI BANK LTD</v>
          </cell>
          <cell r="G234" t="str">
            <v>ICICI BANK LTD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18582</v>
          </cell>
          <cell r="M234">
            <v>13812000.6</v>
          </cell>
          <cell r="N234">
            <v>7.3714050570317213E-2</v>
          </cell>
          <cell r="O234">
            <v>0</v>
          </cell>
          <cell r="P234" t="str">
            <v/>
          </cell>
          <cell r="Q234">
            <v>8550625.9399999995</v>
          </cell>
          <cell r="R234">
            <v>8551104.0600000005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743.3</v>
          </cell>
          <cell r="AA234">
            <v>743.55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INE271C01023</v>
          </cell>
          <cell r="F235" t="str">
            <v>DLF Ltd</v>
          </cell>
          <cell r="G235" t="str">
            <v>DLF LTD</v>
          </cell>
          <cell r="H235" t="str">
            <v>68100</v>
          </cell>
          <cell r="I235" t="str">
            <v>Real estate activities with own or leased property</v>
          </cell>
          <cell r="J235">
            <v>0</v>
          </cell>
          <cell r="K235" t="str">
            <v>Equity</v>
          </cell>
          <cell r="L235">
            <v>2500</v>
          </cell>
          <cell r="M235">
            <v>929625</v>
          </cell>
          <cell r="N235">
            <v>4.9613684683326139E-3</v>
          </cell>
          <cell r="O235">
            <v>0</v>
          </cell>
          <cell r="P235" t="str">
            <v/>
          </cell>
          <cell r="Q235">
            <v>849641.25</v>
          </cell>
          <cell r="R235">
            <v>849641.25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 t="str">
            <v>-</v>
          </cell>
          <cell r="Y235">
            <v>0</v>
          </cell>
          <cell r="Z235">
            <v>371.85</v>
          </cell>
          <cell r="AA235">
            <v>372.25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INE481G01011</v>
          </cell>
          <cell r="F236" t="str">
            <v>UltraTech Cement Limited</v>
          </cell>
          <cell r="G236" t="str">
            <v>ULTRATECH CEMENT LIMITED</v>
          </cell>
          <cell r="H236" t="str">
            <v>23941</v>
          </cell>
          <cell r="I236" t="str">
            <v>Manufacture of clinkers and cement</v>
          </cell>
          <cell r="J236" t="str">
            <v>Social and
Commercial
Infrastructure</v>
          </cell>
          <cell r="K236" t="str">
            <v>Equity</v>
          </cell>
          <cell r="L236">
            <v>475</v>
          </cell>
          <cell r="M236">
            <v>3149368.75</v>
          </cell>
          <cell r="N236">
            <v>1.680804497663262E-2</v>
          </cell>
          <cell r="O236">
            <v>0</v>
          </cell>
          <cell r="P236" t="str">
            <v/>
          </cell>
          <cell r="Q236">
            <v>2237461.44</v>
          </cell>
          <cell r="R236">
            <v>2237461.44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6630.25</v>
          </cell>
          <cell r="AA236">
            <v>6629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INE129A01019</v>
          </cell>
          <cell r="F237" t="str">
            <v>GAIL (INDIA) LIMITED</v>
          </cell>
          <cell r="G237" t="str">
            <v>G A I L (INDIA) LTD</v>
          </cell>
          <cell r="H237" t="str">
            <v>35202</v>
          </cell>
          <cell r="I237" t="str">
            <v>Disrtibution and sale of gaseous fuels through mains</v>
          </cell>
          <cell r="J237" t="str">
            <v>Social and
Commercial
Infrastructure</v>
          </cell>
          <cell r="K237" t="str">
            <v>Equity</v>
          </cell>
          <cell r="L237">
            <v>5470</v>
          </cell>
          <cell r="M237">
            <v>870550.5</v>
          </cell>
          <cell r="N237">
            <v>4.6460904136519472E-3</v>
          </cell>
          <cell r="O237">
            <v>0</v>
          </cell>
          <cell r="P237" t="str">
            <v/>
          </cell>
          <cell r="Q237">
            <v>700819.37</v>
          </cell>
          <cell r="R237">
            <v>700793.94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159.15</v>
          </cell>
          <cell r="AA237">
            <v>159.1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 t="str">
            <v>Social and
Commercial
Infrastructure</v>
          </cell>
          <cell r="K238" t="str">
            <v>Equity</v>
          </cell>
          <cell r="L238">
            <v>285</v>
          </cell>
          <cell r="M238">
            <v>749649.75</v>
          </cell>
          <cell r="N238">
            <v>4.0008483334069405E-3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2630.35</v>
          </cell>
          <cell r="AA238">
            <v>2629.65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IN9397D01014</v>
          </cell>
          <cell r="F239" t="str">
            <v>Bharti Airtel partly Paid(14:1)</v>
          </cell>
          <cell r="G239" t="str">
            <v>BHARTI AIRTEL LTD</v>
          </cell>
          <cell r="H239" t="str">
            <v>61202</v>
          </cell>
          <cell r="I239" t="str">
            <v>Activities of maintaining and operating pageing</v>
          </cell>
          <cell r="J239" t="str">
            <v>Social and
Commercial
Infrastructure</v>
          </cell>
          <cell r="K239" t="str">
            <v>Equity</v>
          </cell>
          <cell r="L239">
            <v>441</v>
          </cell>
          <cell r="M239">
            <v>151240.95000000001</v>
          </cell>
          <cell r="N239">
            <v>8.0716641705060586E-4</v>
          </cell>
          <cell r="O239">
            <v>0</v>
          </cell>
          <cell r="P239" t="str">
            <v/>
          </cell>
          <cell r="Q239">
            <v>58983.75</v>
          </cell>
          <cell r="R239">
            <v>58983.75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342.95</v>
          </cell>
          <cell r="AA239">
            <v>343.45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INE089A01023</v>
          </cell>
          <cell r="F240" t="str">
            <v>Dr. Reddy's Laboratories Limited</v>
          </cell>
          <cell r="G240" t="str">
            <v>DR REDDY LABORATORIES</v>
          </cell>
          <cell r="H240" t="str">
            <v>21002</v>
          </cell>
          <cell r="I240" t="str">
            <v>Manufacture of allopathic pharmaceutical preparations</v>
          </cell>
          <cell r="J240" t="str">
            <v>Social and
Commercial
Infrastructure</v>
          </cell>
          <cell r="K240" t="str">
            <v>Equity</v>
          </cell>
          <cell r="L240">
            <v>360</v>
          </cell>
          <cell r="M240">
            <v>1487502</v>
          </cell>
          <cell r="N240">
            <v>7.9387339189261261E-3</v>
          </cell>
          <cell r="O240">
            <v>0</v>
          </cell>
          <cell r="P240" t="str">
            <v/>
          </cell>
          <cell r="Q240">
            <v>1320324.02</v>
          </cell>
          <cell r="R240">
            <v>1320324.02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4131.95</v>
          </cell>
          <cell r="AA240">
            <v>4135.1000000000004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INE397D01024</v>
          </cell>
          <cell r="F241" t="str">
            <v>BHARTI AIRTEL LTD</v>
          </cell>
          <cell r="G241" t="str">
            <v>BHARTI AIRTEL LTD</v>
          </cell>
          <cell r="H241" t="str">
            <v>61202</v>
          </cell>
          <cell r="I241" t="str">
            <v>Activities of maintaining and operating pageing</v>
          </cell>
          <cell r="J241" t="str">
            <v>Social and
Commercial
Infrastructure</v>
          </cell>
          <cell r="K241" t="str">
            <v>Equity</v>
          </cell>
          <cell r="L241">
            <v>5403</v>
          </cell>
          <cell r="M241">
            <v>3992817</v>
          </cell>
          <cell r="N241">
            <v>2.1309491852760439E-2</v>
          </cell>
          <cell r="O241">
            <v>0</v>
          </cell>
          <cell r="P241" t="str">
            <v/>
          </cell>
          <cell r="Q241">
            <v>2455041.33</v>
          </cell>
          <cell r="R241">
            <v>2455041.33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739</v>
          </cell>
          <cell r="AA241">
            <v>739.7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INE079A01024</v>
          </cell>
          <cell r="F242" t="str">
            <v>AMBUJA CEMENTS LTD</v>
          </cell>
          <cell r="G242" t="str">
            <v>AMBUJA CEMENTS LTD.</v>
          </cell>
          <cell r="H242" t="str">
            <v>23941</v>
          </cell>
          <cell r="I242" t="str">
            <v>Manufacture of clinkers and cement</v>
          </cell>
          <cell r="J242" t="str">
            <v>Social and
Commercial
Infrastructure</v>
          </cell>
          <cell r="K242" t="str">
            <v>Equity</v>
          </cell>
          <cell r="L242">
            <v>3060</v>
          </cell>
          <cell r="M242">
            <v>1138932</v>
          </cell>
          <cell r="N242">
            <v>6.0784308859755283E-3</v>
          </cell>
          <cell r="O242">
            <v>0</v>
          </cell>
          <cell r="P242" t="str">
            <v/>
          </cell>
          <cell r="Q242">
            <v>1068002.8999999999</v>
          </cell>
          <cell r="R242">
            <v>1068002.8999999999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372.2</v>
          </cell>
          <cell r="AA242">
            <v>371.85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INE299U01018</v>
          </cell>
          <cell r="F243" t="str">
            <v>Crompton Greaves Consumer Electricals</v>
          </cell>
          <cell r="G243" t="str">
            <v>CROMPTON GREAVES CONSUMER ELECTRICA</v>
          </cell>
          <cell r="H243" t="str">
            <v>27400</v>
          </cell>
          <cell r="I243" t="str">
            <v>Manufacture of electric lighting equipment</v>
          </cell>
          <cell r="J243" t="str">
            <v>Social and
Commercial
Infrastructure</v>
          </cell>
          <cell r="K243" t="str">
            <v>Equity</v>
          </cell>
          <cell r="L243">
            <v>1990</v>
          </cell>
          <cell r="M243">
            <v>765752</v>
          </cell>
          <cell r="N243">
            <v>4.0867853460940006E-3</v>
          </cell>
          <cell r="O243">
            <v>0</v>
          </cell>
          <cell r="P243" t="str">
            <v/>
          </cell>
          <cell r="Q243">
            <v>843068.94</v>
          </cell>
          <cell r="R243">
            <v>843068.94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384.8</v>
          </cell>
          <cell r="AA243">
            <v>384.75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INE002A01018</v>
          </cell>
          <cell r="F244" t="str">
            <v>RELIANCE INDUSTRIES LIMITED</v>
          </cell>
          <cell r="G244" t="str">
            <v>RELIANCE INDUSTRIES LTD.</v>
          </cell>
          <cell r="H244" t="str">
            <v>19209</v>
          </cell>
          <cell r="I244" t="str">
            <v>Manufacture of other petroleum n.e.c.</v>
          </cell>
          <cell r="J244" t="str">
            <v>Social and
Commercial
Infrastructure</v>
          </cell>
          <cell r="K244" t="str">
            <v>Equity</v>
          </cell>
          <cell r="L244">
            <v>6342</v>
          </cell>
          <cell r="M244">
            <v>17695765.5</v>
          </cell>
          <cell r="N244">
            <v>9.44415360760609E-2</v>
          </cell>
          <cell r="O244">
            <v>0</v>
          </cell>
          <cell r="P244" t="str">
            <v/>
          </cell>
          <cell r="Q244">
            <v>9360786.2599999998</v>
          </cell>
          <cell r="R244">
            <v>9360878.2400000002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2790.25</v>
          </cell>
          <cell r="AA244">
            <v>2790.8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INE121A01024</v>
          </cell>
          <cell r="F245" t="str">
            <v>CHOLAMANDALAM INVESTMENT AND FINANCE COMPANY</v>
          </cell>
          <cell r="G245" t="str">
            <v>CHOLAMANDALAM INVESTMENT AND FIN. C</v>
          </cell>
          <cell r="H245" t="str">
            <v>64920</v>
          </cell>
          <cell r="I245" t="str">
            <v>Other credit granting</v>
          </cell>
          <cell r="J245" t="str">
            <v>Social and
Commercial
Infrastructure</v>
          </cell>
          <cell r="K245" t="str">
            <v>Equity</v>
          </cell>
          <cell r="L245">
            <v>1216</v>
          </cell>
          <cell r="M245">
            <v>898320</v>
          </cell>
          <cell r="N245">
            <v>4.7942950356031234E-3</v>
          </cell>
          <cell r="O245">
            <v>0</v>
          </cell>
          <cell r="P245" t="str">
            <v/>
          </cell>
          <cell r="Q245">
            <v>750510.14</v>
          </cell>
          <cell r="R245">
            <v>750510.14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738.75</v>
          </cell>
          <cell r="AA245">
            <v>739.55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INE059A01026</v>
          </cell>
          <cell r="F246" t="str">
            <v>CIPLA LIMITED</v>
          </cell>
          <cell r="G246" t="str">
            <v>CIPLA  LIMITED</v>
          </cell>
          <cell r="H246" t="str">
            <v>21001</v>
          </cell>
          <cell r="I246" t="str">
            <v>Manufacture of medicinal substances used in the manufacture of pharmaceuticals:</v>
          </cell>
          <cell r="J246" t="str">
            <v>Social and
Commercial
Infrastructure</v>
          </cell>
          <cell r="K246" t="str">
            <v>Equity</v>
          </cell>
          <cell r="L246">
            <v>1905</v>
          </cell>
          <cell r="M246">
            <v>1869186</v>
          </cell>
          <cell r="N246">
            <v>9.9757649394635103E-3</v>
          </cell>
          <cell r="O246">
            <v>0</v>
          </cell>
          <cell r="P246" t="str">
            <v/>
          </cell>
          <cell r="Q246">
            <v>1095923.5900000001</v>
          </cell>
          <cell r="R246">
            <v>1095923.5900000001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981.2</v>
          </cell>
          <cell r="AA246">
            <v>981.85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INE733E01010</v>
          </cell>
          <cell r="F247" t="str">
            <v>NTPC LIMITED</v>
          </cell>
          <cell r="G247" t="str">
            <v>NTPC LIMITED</v>
          </cell>
          <cell r="H247" t="str">
            <v>35102</v>
          </cell>
          <cell r="I247" t="str">
            <v>Electric power generation by coal based thermal power plants</v>
          </cell>
          <cell r="J247" t="str">
            <v>Social and
Commercial
Infrastructure</v>
          </cell>
          <cell r="K247" t="str">
            <v>Equity</v>
          </cell>
          <cell r="L247">
            <v>10500</v>
          </cell>
          <cell r="M247">
            <v>1640100</v>
          </cell>
          <cell r="N247">
            <v>8.7531428532067451E-3</v>
          </cell>
          <cell r="O247">
            <v>0</v>
          </cell>
          <cell r="P247" t="str">
            <v/>
          </cell>
          <cell r="Q247">
            <v>1146564.6599999999</v>
          </cell>
          <cell r="R247">
            <v>1146564.6599999999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156.19999999999999</v>
          </cell>
          <cell r="AA247">
            <v>153.6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INE669C01036</v>
          </cell>
          <cell r="F248" t="str">
            <v>TECH MAHINDRA LIMITED</v>
          </cell>
          <cell r="G248" t="str">
            <v>TECH MAHINDRA  LIMITED</v>
          </cell>
          <cell r="H248" t="str">
            <v>62020</v>
          </cell>
          <cell r="I248" t="str">
            <v>Computer consultancy</v>
          </cell>
          <cell r="J248" t="str">
            <v>Social and
Commercial
Infrastructure</v>
          </cell>
          <cell r="K248" t="str">
            <v>Equity</v>
          </cell>
          <cell r="L248">
            <v>1720</v>
          </cell>
          <cell r="M248">
            <v>2165480</v>
          </cell>
          <cell r="N248">
            <v>1.1557073218561149E-2</v>
          </cell>
          <cell r="O248">
            <v>0</v>
          </cell>
          <cell r="P248" t="str">
            <v/>
          </cell>
          <cell r="Q248">
            <v>2406168.39</v>
          </cell>
          <cell r="R248">
            <v>2406168.39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1259</v>
          </cell>
          <cell r="AA248">
            <v>1256.55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/>
          </cell>
          <cell r="F249" t="str">
            <v>Net Current Asset</v>
          </cell>
          <cell r="G249" t="str">
            <v/>
          </cell>
          <cell r="H249" t="str">
            <v/>
          </cell>
          <cell r="I249" t="str">
            <v/>
          </cell>
          <cell r="J249">
            <v>0</v>
          </cell>
          <cell r="K249" t="str">
            <v>NCA</v>
          </cell>
          <cell r="L249">
            <v>0</v>
          </cell>
          <cell r="M249">
            <v>909872.06</v>
          </cell>
          <cell r="N249">
            <v>4.855947880813059E-3</v>
          </cell>
          <cell r="O249">
            <v>0</v>
          </cell>
          <cell r="P249" t="str">
            <v/>
          </cell>
          <cell r="Q249">
            <v>0</v>
          </cell>
          <cell r="R249">
            <v>909872.06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INE860A01027</v>
          </cell>
          <cell r="F250" t="str">
            <v>HCL Technologies Limited</v>
          </cell>
          <cell r="G250" t="str">
            <v>HCL TECHNOLOGIES LTD</v>
          </cell>
          <cell r="H250" t="str">
            <v>62011</v>
          </cell>
          <cell r="I250" t="str">
            <v>Writing , modifying, testing of computer program</v>
          </cell>
          <cell r="J250" t="str">
            <v>Social and
Commercial
Infrastructure</v>
          </cell>
          <cell r="K250" t="str">
            <v>Equity</v>
          </cell>
          <cell r="L250">
            <v>2370</v>
          </cell>
          <cell r="M250">
            <v>2557822.5</v>
          </cell>
          <cell r="N250">
            <v>1.365098819318725E-2</v>
          </cell>
          <cell r="O250">
            <v>0</v>
          </cell>
          <cell r="P250" t="str">
            <v/>
          </cell>
          <cell r="Q250">
            <v>1776001.09</v>
          </cell>
          <cell r="R250">
            <v>1776001.09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1079.25</v>
          </cell>
          <cell r="AA250">
            <v>1078.95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INE095A01012</v>
          </cell>
          <cell r="F251" t="str">
            <v>IndusInd Bank Limited</v>
          </cell>
          <cell r="G251" t="str">
            <v>INDUS IND BANK LTD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358</v>
          </cell>
          <cell r="M251">
            <v>350320.9</v>
          </cell>
          <cell r="N251">
            <v>1.8696475106176177E-3</v>
          </cell>
          <cell r="O251">
            <v>0</v>
          </cell>
          <cell r="P251" t="str">
            <v/>
          </cell>
          <cell r="Q251">
            <v>327995.05</v>
          </cell>
          <cell r="R251">
            <v>327995.05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978.55</v>
          </cell>
          <cell r="AA251">
            <v>978.2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INE009A01021</v>
          </cell>
          <cell r="F252" t="str">
            <v>INFOSYS LTD EQ</v>
          </cell>
          <cell r="G252" t="str">
            <v>INFOSYS  LIMITED</v>
          </cell>
          <cell r="H252" t="str">
            <v>62011</v>
          </cell>
          <cell r="I252" t="str">
            <v>Writing , modifying, testing of computer program</v>
          </cell>
          <cell r="J252" t="str">
            <v>Social and
Commercial
Infrastructure</v>
          </cell>
          <cell r="K252" t="str">
            <v>Equity</v>
          </cell>
          <cell r="L252">
            <v>8402</v>
          </cell>
          <cell r="M252">
            <v>13170555.1</v>
          </cell>
          <cell r="N252">
            <v>7.0290683645101298E-2</v>
          </cell>
          <cell r="O252">
            <v>0</v>
          </cell>
          <cell r="P252" t="str">
            <v/>
          </cell>
          <cell r="Q252">
            <v>7857972.71</v>
          </cell>
          <cell r="R252">
            <v>7857972.71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1567.55</v>
          </cell>
          <cell r="AA252">
            <v>1567.9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INE040A01034</v>
          </cell>
          <cell r="F253" t="str">
            <v>HDFC BANK LTD</v>
          </cell>
          <cell r="G253" t="str">
            <v>HDFC BANK LTD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9930</v>
          </cell>
          <cell r="M253">
            <v>13749078</v>
          </cell>
          <cell r="N253">
            <v>7.3378235372161496E-2</v>
          </cell>
          <cell r="O253">
            <v>0</v>
          </cell>
          <cell r="P253" t="str">
            <v/>
          </cell>
          <cell r="Q253">
            <v>11800046.84</v>
          </cell>
          <cell r="R253">
            <v>11800046.84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1384.6</v>
          </cell>
          <cell r="AA253">
            <v>1384.75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INE038A01020</v>
          </cell>
          <cell r="F254" t="str">
            <v>HINDALCO INDUSTRIES LTD.</v>
          </cell>
          <cell r="G254" t="str">
            <v>HINDALCO INDUSTRIES LTD.</v>
          </cell>
          <cell r="H254" t="str">
            <v>24202</v>
          </cell>
          <cell r="I254" t="str">
            <v>Manufacture of Aluminium from alumina and by other methods and products</v>
          </cell>
          <cell r="J254" t="str">
            <v>Social and
Commercial
Infrastructure</v>
          </cell>
          <cell r="K254" t="str">
            <v>Equity</v>
          </cell>
          <cell r="L254">
            <v>1900</v>
          </cell>
          <cell r="M254">
            <v>917035</v>
          </cell>
          <cell r="N254">
            <v>4.8941761821781884E-3</v>
          </cell>
          <cell r="O254">
            <v>0</v>
          </cell>
          <cell r="P254" t="str">
            <v/>
          </cell>
          <cell r="Q254">
            <v>863780.27</v>
          </cell>
          <cell r="R254">
            <v>863780.27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482.65</v>
          </cell>
          <cell r="AA254">
            <v>483.65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INE081A01012</v>
          </cell>
          <cell r="F255" t="str">
            <v>TATA STEEL LIMITED.</v>
          </cell>
          <cell r="G255" t="str">
            <v>TATA STEEL LTD</v>
          </cell>
          <cell r="H255" t="str">
            <v>24319</v>
          </cell>
          <cell r="I255" t="str">
            <v>Manufacture of other iron and steel casting and products thereof</v>
          </cell>
          <cell r="J255" t="str">
            <v>Social and
Commercial
Infrastructure</v>
          </cell>
          <cell r="K255" t="str">
            <v>Equity</v>
          </cell>
          <cell r="L255">
            <v>2068</v>
          </cell>
          <cell r="M255">
            <v>2628531.4</v>
          </cell>
          <cell r="N255">
            <v>1.4028358538101041E-2</v>
          </cell>
          <cell r="O255">
            <v>0</v>
          </cell>
          <cell r="P255" t="str">
            <v/>
          </cell>
          <cell r="Q255">
            <v>2738750.27</v>
          </cell>
          <cell r="R255">
            <v>2738750.27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1271.05</v>
          </cell>
          <cell r="AA255">
            <v>1271.7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INE062A01020</v>
          </cell>
          <cell r="F256" t="str">
            <v>STATE BANK OF INDIA</v>
          </cell>
          <cell r="G256" t="str">
            <v>STATE BANK OF INDIA</v>
          </cell>
          <cell r="H256" t="str">
            <v>64191</v>
          </cell>
          <cell r="I256" t="str">
            <v>Monetary intermediation of commercial banks, saving banks. postal savings</v>
          </cell>
          <cell r="J256" t="str">
            <v>Social and
Commercial
Infrastructure</v>
          </cell>
          <cell r="K256" t="str">
            <v>Equity</v>
          </cell>
          <cell r="L256">
            <v>11643</v>
          </cell>
          <cell r="M256">
            <v>5778420.9000000004</v>
          </cell>
          <cell r="N256">
            <v>3.0839182734989017E-2</v>
          </cell>
          <cell r="O256">
            <v>0</v>
          </cell>
          <cell r="P256" t="str">
            <v/>
          </cell>
          <cell r="Q256">
            <v>4183095.12</v>
          </cell>
          <cell r="R256">
            <v>4183088.63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496.3</v>
          </cell>
          <cell r="AA256">
            <v>496.5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INE239A01016</v>
          </cell>
          <cell r="F257" t="str">
            <v>NESTLE INDIA LTD</v>
          </cell>
          <cell r="G257" t="str">
            <v>NESTLE INDIA LTD</v>
          </cell>
          <cell r="H257" t="str">
            <v>10502</v>
          </cell>
          <cell r="I257" t="str">
            <v>Manufacture of milk-powder, ice-cream powder and condensed milk except</v>
          </cell>
          <cell r="J257" t="str">
            <v>Social and
Commercial
Infrastructure</v>
          </cell>
          <cell r="K257" t="str">
            <v>Equity</v>
          </cell>
          <cell r="L257">
            <v>96</v>
          </cell>
          <cell r="M257">
            <v>1759708.8</v>
          </cell>
          <cell r="N257">
            <v>9.3914898521096375E-3</v>
          </cell>
          <cell r="O257">
            <v>0</v>
          </cell>
          <cell r="P257" t="str">
            <v/>
          </cell>
          <cell r="Q257">
            <v>1669976.7</v>
          </cell>
          <cell r="R257">
            <v>1669976.7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18330.3</v>
          </cell>
          <cell r="AA257">
            <v>18308.95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INE154A01025</v>
          </cell>
          <cell r="F258" t="str">
            <v>ITC LTD</v>
          </cell>
          <cell r="G258" t="str">
            <v>ITC LTD</v>
          </cell>
          <cell r="H258" t="str">
            <v>12003</v>
          </cell>
          <cell r="I258" t="str">
            <v>Manufacture of cigarettes, cigarette tobacco</v>
          </cell>
          <cell r="J258" t="str">
            <v>Social and
Commercial
Infrastructure</v>
          </cell>
          <cell r="K258" t="str">
            <v>Equity</v>
          </cell>
          <cell r="L258">
            <v>17918</v>
          </cell>
          <cell r="M258">
            <v>4650616.9000000004</v>
          </cell>
          <cell r="N258">
            <v>2.4820141504321387E-2</v>
          </cell>
          <cell r="O258">
            <v>0</v>
          </cell>
          <cell r="P258" t="str">
            <v/>
          </cell>
          <cell r="Q258">
            <v>4356834.28</v>
          </cell>
          <cell r="R258">
            <v>4357013.95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259.55</v>
          </cell>
          <cell r="AA258">
            <v>259.35000000000002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 t="str">
            <v>Social and
Commercial
Infrastructure</v>
          </cell>
          <cell r="K259" t="str">
            <v>Equity</v>
          </cell>
          <cell r="L259">
            <v>3157</v>
          </cell>
          <cell r="M259">
            <v>7039162.9000000004</v>
          </cell>
          <cell r="N259">
            <v>3.7567708329183019E-2</v>
          </cell>
          <cell r="O259">
            <v>0</v>
          </cell>
          <cell r="P259" t="str">
            <v/>
          </cell>
          <cell r="Q259">
            <v>6526680.0300000003</v>
          </cell>
          <cell r="R259">
            <v>6527435.7999999998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2229.6999999999998</v>
          </cell>
          <cell r="AA259">
            <v>2228.15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INE238A01034</v>
          </cell>
          <cell r="F260" t="str">
            <v>AXIS BANK</v>
          </cell>
          <cell r="G260" t="str">
            <v>AXIS BANK LTD.</v>
          </cell>
          <cell r="H260" t="str">
            <v>64191</v>
          </cell>
          <cell r="I260" t="str">
            <v>Monetary intermediation of commercial banks, saving banks. postal savings</v>
          </cell>
          <cell r="J260" t="str">
            <v>Social and
Commercial
Infrastructure</v>
          </cell>
          <cell r="K260" t="str">
            <v>Equity</v>
          </cell>
          <cell r="L260">
            <v>6095</v>
          </cell>
          <cell r="M260">
            <v>4440817</v>
          </cell>
          <cell r="N260">
            <v>2.3700448500670091E-2</v>
          </cell>
          <cell r="O260">
            <v>0</v>
          </cell>
          <cell r="P260" t="str">
            <v/>
          </cell>
          <cell r="Q260">
            <v>3821629.75</v>
          </cell>
          <cell r="R260">
            <v>3821629.75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728.6</v>
          </cell>
          <cell r="AA260">
            <v>728.7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INE044A01036</v>
          </cell>
          <cell r="F261" t="str">
            <v>SUN PHARMACEUTICALS INDUSTRIES LTD</v>
          </cell>
          <cell r="G261" t="str">
            <v>SUN PHARMACEUTICAL INDS LTD</v>
          </cell>
          <cell r="H261" t="str">
            <v>21001</v>
          </cell>
          <cell r="I261" t="str">
            <v>Manufacture of medicinal substances used in the manufacture of pharmaceuticals:</v>
          </cell>
          <cell r="J261" t="str">
            <v>Social and
Commercial
Infrastructure</v>
          </cell>
          <cell r="K261" t="str">
            <v>Equity</v>
          </cell>
          <cell r="L261">
            <v>3808</v>
          </cell>
          <cell r="M261">
            <v>3536299.2</v>
          </cell>
          <cell r="N261">
            <v>1.8873076074191045E-2</v>
          </cell>
          <cell r="O261">
            <v>0</v>
          </cell>
          <cell r="P261" t="str">
            <v/>
          </cell>
          <cell r="Q261">
            <v>2118423.2599999998</v>
          </cell>
          <cell r="R261">
            <v>2118423.2599999998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928.65</v>
          </cell>
          <cell r="AA261">
            <v>928.7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INF846K01N65</v>
          </cell>
          <cell r="F262" t="str">
            <v>AXIS OVERNIGHT FUND - DIRECT PLAN- GROWTH OPTION</v>
          </cell>
          <cell r="G262" t="str">
            <v>AXIS MUTUAL FUND</v>
          </cell>
          <cell r="H262" t="str">
            <v>66301</v>
          </cell>
          <cell r="I262" t="str">
            <v>Management of mutual funds</v>
          </cell>
          <cell r="J262" t="str">
            <v>Social and
Commercial
Infrastructure</v>
          </cell>
          <cell r="K262" t="str">
            <v>MF</v>
          </cell>
          <cell r="L262">
            <v>8971.9269999999997</v>
          </cell>
          <cell r="M262">
            <v>10110633.210000001</v>
          </cell>
          <cell r="N262">
            <v>5.3960012696485746E-2</v>
          </cell>
          <cell r="O262">
            <v>0</v>
          </cell>
          <cell r="P262" t="str">
            <v/>
          </cell>
          <cell r="Q262">
            <v>10110626.76</v>
          </cell>
          <cell r="R262">
            <v>10110626.76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INE752E01010</v>
          </cell>
          <cell r="F263" t="str">
            <v>POWER GRID CORPORATION OF INDIA LIMITED</v>
          </cell>
          <cell r="G263" t="str">
            <v>POWER GRID CORPN OF INDIA LTD</v>
          </cell>
          <cell r="H263" t="str">
            <v>35107</v>
          </cell>
          <cell r="I263" t="str">
            <v>Transmission of electric energy</v>
          </cell>
          <cell r="J263" t="str">
            <v>Social and
Commercial
Infrastructure</v>
          </cell>
          <cell r="K263" t="str">
            <v>Equity</v>
          </cell>
          <cell r="L263">
            <v>6671</v>
          </cell>
          <cell r="M263">
            <v>1519320.25</v>
          </cell>
          <cell r="N263">
            <v>8.1085465447349458E-3</v>
          </cell>
          <cell r="O263">
            <v>0</v>
          </cell>
          <cell r="P263" t="str">
            <v/>
          </cell>
          <cell r="Q263">
            <v>887095.99</v>
          </cell>
          <cell r="R263">
            <v>887095.99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227.75</v>
          </cell>
          <cell r="AA263">
            <v>227.6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INE414G01012</v>
          </cell>
          <cell r="F264" t="str">
            <v>MUTHOOT FINANCE LIMITED</v>
          </cell>
          <cell r="G264" t="str">
            <v>MUTHOOT FINANCE LTD</v>
          </cell>
          <cell r="H264" t="str">
            <v>64920</v>
          </cell>
          <cell r="I264" t="str">
            <v>Other credit granting</v>
          </cell>
          <cell r="J264">
            <v>0</v>
          </cell>
          <cell r="K264" t="str">
            <v>Equity</v>
          </cell>
          <cell r="L264">
            <v>399</v>
          </cell>
          <cell r="M264">
            <v>503917.05</v>
          </cell>
          <cell r="N264">
            <v>2.6893835283315196E-3</v>
          </cell>
          <cell r="O264">
            <v>0</v>
          </cell>
          <cell r="P264" t="str">
            <v/>
          </cell>
          <cell r="Q264">
            <v>539843.18999999994</v>
          </cell>
          <cell r="R264">
            <v>539843.18999999994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1262.95</v>
          </cell>
          <cell r="AA264">
            <v>1264.1500000000001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INE467B01029</v>
          </cell>
          <cell r="F265" t="str">
            <v>TATA CONSULTANCY SERVICES LIMITED</v>
          </cell>
          <cell r="G265" t="str">
            <v>TATA CONSULTANCY SERVICES LIMITED</v>
          </cell>
          <cell r="H265" t="str">
            <v>62020</v>
          </cell>
          <cell r="I265" t="str">
            <v>Computer consultancy</v>
          </cell>
          <cell r="J265" t="str">
            <v>Social and
Commercial
Infrastructure</v>
          </cell>
          <cell r="K265" t="str">
            <v>Equity</v>
          </cell>
          <cell r="L265">
            <v>2115</v>
          </cell>
          <cell r="M265">
            <v>7501270.5</v>
          </cell>
          <cell r="N265">
            <v>4.0033956628891885E-2</v>
          </cell>
          <cell r="O265">
            <v>0</v>
          </cell>
          <cell r="P265" t="str">
            <v/>
          </cell>
          <cell r="Q265">
            <v>5048763.26</v>
          </cell>
          <cell r="R265">
            <v>5048763.26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3546.7</v>
          </cell>
          <cell r="AA265">
            <v>3550.1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INE101A01026</v>
          </cell>
          <cell r="F266" t="str">
            <v>MAHINDRA AND MAHINDRA LTD</v>
          </cell>
          <cell r="G266" t="str">
            <v>MAHINDRA AND MAHINDRA LTD</v>
          </cell>
          <cell r="H266" t="str">
            <v>28211</v>
          </cell>
          <cell r="I266" t="str">
            <v>Manufacture of tractors used in agriculture and forestry</v>
          </cell>
          <cell r="J266" t="str">
            <v>Social and
Commercial
Infrastructure</v>
          </cell>
          <cell r="K266" t="str">
            <v>Equity</v>
          </cell>
          <cell r="L266">
            <v>1660</v>
          </cell>
          <cell r="M266">
            <v>1530686</v>
          </cell>
          <cell r="N266">
            <v>8.1692050615228447E-3</v>
          </cell>
          <cell r="O266">
            <v>0</v>
          </cell>
          <cell r="P266" t="str">
            <v/>
          </cell>
          <cell r="Q266">
            <v>1231420.45</v>
          </cell>
          <cell r="R266">
            <v>1231901.3400000001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922.1</v>
          </cell>
          <cell r="AA266">
            <v>922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INE018A01030</v>
          </cell>
          <cell r="F267" t="str">
            <v>LARSEN AND TOUBRO LIMITED</v>
          </cell>
          <cell r="G267" t="str">
            <v>LARSEN AND TOUBRO LTD</v>
          </cell>
          <cell r="H267" t="str">
            <v>42909</v>
          </cell>
          <cell r="I267" t="str">
            <v>Other civil engineering projects n.e.c.</v>
          </cell>
          <cell r="J267" t="str">
            <v>Social and
Commercial
Infrastructure</v>
          </cell>
          <cell r="K267" t="str">
            <v>Equity</v>
          </cell>
          <cell r="L267">
            <v>3395</v>
          </cell>
          <cell r="M267">
            <v>5752318.25</v>
          </cell>
          <cell r="N267">
            <v>3.0699874019485537E-2</v>
          </cell>
          <cell r="O267">
            <v>0</v>
          </cell>
          <cell r="P267" t="str">
            <v/>
          </cell>
          <cell r="Q267">
            <v>3884752.99</v>
          </cell>
          <cell r="R267">
            <v>3884451.78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1694.35</v>
          </cell>
          <cell r="AA267">
            <v>1695.8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INE280A01028</v>
          </cell>
          <cell r="F268" t="str">
            <v>Titan Company Limited</v>
          </cell>
          <cell r="G268" t="str">
            <v>TITAN COMPANY LIMITED</v>
          </cell>
          <cell r="H268" t="str">
            <v>32111</v>
          </cell>
          <cell r="I268" t="str">
            <v>Manufacture of jewellery of gold, silver and other precious or base metal</v>
          </cell>
          <cell r="J268" t="str">
            <v>Social and
Commercial
Infrastructure</v>
          </cell>
          <cell r="K268" t="str">
            <v>Equity</v>
          </cell>
          <cell r="L268">
            <v>815</v>
          </cell>
          <cell r="M268">
            <v>2003433</v>
          </cell>
          <cell r="N268">
            <v>1.069223537944549E-2</v>
          </cell>
          <cell r="O268">
            <v>0</v>
          </cell>
          <cell r="P268" t="str">
            <v/>
          </cell>
          <cell r="Q268">
            <v>1362312.19</v>
          </cell>
          <cell r="R268">
            <v>1362312.19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2458.1999999999998</v>
          </cell>
          <cell r="AA268">
            <v>2459.1999999999998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INE628A01036</v>
          </cell>
          <cell r="F269" t="str">
            <v>UPL LIMITED</v>
          </cell>
          <cell r="G269" t="str">
            <v>UPL LIMITED</v>
          </cell>
          <cell r="H269" t="str">
            <v>20211</v>
          </cell>
          <cell r="I269" t="str">
            <v>Manufacture of insecticides, rodenticides, fungicides, herbicides</v>
          </cell>
          <cell r="J269" t="str">
            <v>Social and
Commercial
Infrastructure</v>
          </cell>
          <cell r="K269" t="str">
            <v>Equity</v>
          </cell>
          <cell r="L269">
            <v>1075</v>
          </cell>
          <cell r="M269">
            <v>884617.5</v>
          </cell>
          <cell r="N269">
            <v>4.7211653850049492E-3</v>
          </cell>
          <cell r="O269">
            <v>0</v>
          </cell>
          <cell r="P269" t="str">
            <v/>
          </cell>
          <cell r="Q269">
            <v>810185.52</v>
          </cell>
          <cell r="R269">
            <v>810185.52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822.9</v>
          </cell>
          <cell r="AA269">
            <v>821.9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INE208A01029</v>
          </cell>
          <cell r="F270" t="str">
            <v>ASHOK LEYLAND LTD</v>
          </cell>
          <cell r="G270" t="str">
            <v>ASHOK LEYLAND LIMITED</v>
          </cell>
          <cell r="H270" t="str">
            <v>29102</v>
          </cell>
          <cell r="I270" t="str">
            <v>Manufacture of commercial vehicles such as vans, lorries, over-the-road</v>
          </cell>
          <cell r="J270" t="str">
            <v>Social and
Commercial
Infrastructure</v>
          </cell>
          <cell r="K270" t="str">
            <v>Equity</v>
          </cell>
          <cell r="L270">
            <v>8720</v>
          </cell>
          <cell r="M270">
            <v>1108312</v>
          </cell>
          <cell r="N270">
            <v>5.9150132686563465E-3</v>
          </cell>
          <cell r="O270">
            <v>0</v>
          </cell>
          <cell r="P270" t="str">
            <v/>
          </cell>
          <cell r="Q270">
            <v>1117039.8999999999</v>
          </cell>
          <cell r="R270">
            <v>1117039.8999999999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127.1</v>
          </cell>
          <cell r="AA270">
            <v>127.2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INE155A01022</v>
          </cell>
          <cell r="F271" t="str">
            <v>TATA MOTORS LTD</v>
          </cell>
          <cell r="G271" t="str">
            <v>TATA MOTORS LTD</v>
          </cell>
          <cell r="H271" t="str">
            <v>29102</v>
          </cell>
          <cell r="I271" t="str">
            <v>Manufacture of commercial vehicles such as vans, lorries, over-the-road</v>
          </cell>
          <cell r="J271" t="str">
            <v>Social and
Commercial
Infrastructure</v>
          </cell>
          <cell r="K271" t="str">
            <v>Equity</v>
          </cell>
          <cell r="L271">
            <v>3220</v>
          </cell>
          <cell r="M271">
            <v>1409072</v>
          </cell>
          <cell r="N271">
            <v>7.5201563968378352E-3</v>
          </cell>
          <cell r="O271">
            <v>0</v>
          </cell>
          <cell r="P271" t="str">
            <v/>
          </cell>
          <cell r="Q271">
            <v>1001646.64</v>
          </cell>
          <cell r="R271">
            <v>1001646.64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437.6</v>
          </cell>
          <cell r="AA271">
            <v>437.55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INE918I01018</v>
          </cell>
          <cell r="F272" t="str">
            <v>BAJAJ FINSERV LTD</v>
          </cell>
          <cell r="G272" t="str">
            <v>BAJAJ FINANCE LIMITED</v>
          </cell>
          <cell r="H272" t="str">
            <v>64920</v>
          </cell>
          <cell r="I272" t="str">
            <v>Other credit granting</v>
          </cell>
          <cell r="J272" t="str">
            <v>Social and
Commercial
Infrastructure</v>
          </cell>
          <cell r="K272" t="str">
            <v>Equity</v>
          </cell>
          <cell r="L272">
            <v>119</v>
          </cell>
          <cell r="M272">
            <v>1774426.85</v>
          </cell>
          <cell r="N272">
            <v>9.4700394491894751E-3</v>
          </cell>
          <cell r="O272">
            <v>0</v>
          </cell>
          <cell r="P272" t="str">
            <v/>
          </cell>
          <cell r="Q272">
            <v>2014024.29</v>
          </cell>
          <cell r="R272">
            <v>2014024.29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14911.15</v>
          </cell>
          <cell r="AA272">
            <v>14908.45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INE263A01024</v>
          </cell>
          <cell r="F273" t="str">
            <v>BHARAT ELECTRONICS LIMITED</v>
          </cell>
          <cell r="G273" t="str">
            <v>BHARAT ELECTRONICS LTD</v>
          </cell>
          <cell r="H273" t="str">
            <v>26515</v>
          </cell>
          <cell r="I273" t="str">
            <v>Manufacture of radar equipment, GPS devices, search, detection, navig</v>
          </cell>
          <cell r="J273" t="str">
            <v>Social and
Commercial
Infrastructure</v>
          </cell>
          <cell r="K273" t="str">
            <v>Equity</v>
          </cell>
          <cell r="L273">
            <v>4940</v>
          </cell>
          <cell r="M273">
            <v>1178437</v>
          </cell>
          <cell r="N273">
            <v>6.2892673644926508E-3</v>
          </cell>
          <cell r="O273">
            <v>0</v>
          </cell>
          <cell r="P273" t="str">
            <v/>
          </cell>
          <cell r="Q273">
            <v>694776.42</v>
          </cell>
          <cell r="R273">
            <v>694776.42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238.55</v>
          </cell>
          <cell r="AA273">
            <v>238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INE298A01020</v>
          </cell>
          <cell r="F274" t="str">
            <v>CUMMINS INDIA LIMITED</v>
          </cell>
          <cell r="G274" t="str">
            <v>CUMMINS INDIA LIMITED FV 2</v>
          </cell>
          <cell r="H274" t="str">
            <v>28110</v>
          </cell>
          <cell r="I274" t="str">
            <v>Manufacture of engines and turbines, except aircraft, vehicle</v>
          </cell>
          <cell r="J274" t="str">
            <v>Social and
Commercial
Infrastructure</v>
          </cell>
          <cell r="K274" t="str">
            <v>Equity</v>
          </cell>
          <cell r="L274">
            <v>1298</v>
          </cell>
          <cell r="M274">
            <v>1337524.1000000001</v>
          </cell>
          <cell r="N274">
            <v>7.1383083451660168E-3</v>
          </cell>
          <cell r="O274">
            <v>0</v>
          </cell>
          <cell r="P274" t="str">
            <v/>
          </cell>
          <cell r="Q274">
            <v>1248790.5900000001</v>
          </cell>
          <cell r="R274">
            <v>1248790.5900000001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1030.45</v>
          </cell>
          <cell r="AA274">
            <v>1030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INE226A01021</v>
          </cell>
          <cell r="F275" t="str">
            <v>VOLTAS LTD</v>
          </cell>
          <cell r="G275" t="str">
            <v>VOLTAS LIMITED</v>
          </cell>
          <cell r="H275" t="str">
            <v>28192</v>
          </cell>
          <cell r="I275" t="str">
            <v>Manufacture of air-conditioning machines, including motor vehicles airconditioners</v>
          </cell>
          <cell r="J275" t="str">
            <v>Social and
Commercial
Infrastructure</v>
          </cell>
          <cell r="K275" t="str">
            <v>Equity</v>
          </cell>
          <cell r="L275">
            <v>425</v>
          </cell>
          <cell r="M275">
            <v>536158.75</v>
          </cell>
          <cell r="N275">
            <v>2.8614560884987266E-3</v>
          </cell>
          <cell r="O275">
            <v>0</v>
          </cell>
          <cell r="P275" t="str">
            <v/>
          </cell>
          <cell r="Q275">
            <v>415195.55</v>
          </cell>
          <cell r="R275">
            <v>415195.55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1261.55</v>
          </cell>
          <cell r="AA275">
            <v>1260.75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INE070A01015</v>
          </cell>
          <cell r="F276" t="str">
            <v>Shree CEMENT LIMITED</v>
          </cell>
          <cell r="G276" t="str">
            <v>SHREE CEMENT LIMITED</v>
          </cell>
          <cell r="H276" t="str">
            <v>23949</v>
          </cell>
          <cell r="I276" t="str">
            <v>Manufacture of other cement and plaster n.e.c.</v>
          </cell>
          <cell r="J276" t="str">
            <v>Social and
Commercial
Infrastructure</v>
          </cell>
          <cell r="K276" t="str">
            <v>Equity</v>
          </cell>
          <cell r="L276">
            <v>25</v>
          </cell>
          <cell r="M276">
            <v>648037.5</v>
          </cell>
          <cell r="N276">
            <v>3.4585481444637314E-3</v>
          </cell>
          <cell r="O276">
            <v>0</v>
          </cell>
          <cell r="P276" t="str">
            <v/>
          </cell>
          <cell r="Q276">
            <v>584870.36</v>
          </cell>
          <cell r="R276">
            <v>584870.36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25921.5</v>
          </cell>
          <cell r="AA276">
            <v>26053.15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INE016A01026</v>
          </cell>
          <cell r="F277" t="str">
            <v>Dabur India Limited</v>
          </cell>
          <cell r="G277" t="str">
            <v>DABUR INDIA LIMITED</v>
          </cell>
          <cell r="H277" t="str">
            <v>20236</v>
          </cell>
          <cell r="I277" t="str">
            <v>Manufacture of hair oil, shampoo, hair dye etc.</v>
          </cell>
          <cell r="J277" t="str">
            <v>Social and
Commercial
Infrastructure</v>
          </cell>
          <cell r="K277" t="str">
            <v>Equity</v>
          </cell>
          <cell r="L277">
            <v>1665</v>
          </cell>
          <cell r="M277">
            <v>926905.5</v>
          </cell>
          <cell r="N277">
            <v>4.9468546143058498E-3</v>
          </cell>
          <cell r="O277">
            <v>0</v>
          </cell>
          <cell r="P277" t="str">
            <v/>
          </cell>
          <cell r="Q277">
            <v>868155.69</v>
          </cell>
          <cell r="R277">
            <v>868155.69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556.70000000000005</v>
          </cell>
          <cell r="AA277">
            <v>556.85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Social and
Commercial
Infrastructure</v>
          </cell>
          <cell r="K278" t="str">
            <v>Equity</v>
          </cell>
          <cell r="L278">
            <v>2145</v>
          </cell>
          <cell r="M278">
            <v>1249248</v>
          </cell>
          <cell r="N278">
            <v>6.6671826126960664E-3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582.4</v>
          </cell>
          <cell r="AA278">
            <v>582.5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INE192A01025</v>
          </cell>
          <cell r="F279" t="str">
            <v>Tata Consumer Products Limited</v>
          </cell>
          <cell r="G279" t="str">
            <v>TATA CONSUMER PRODUCTS LIMITED</v>
          </cell>
          <cell r="H279" t="str">
            <v>10791</v>
          </cell>
          <cell r="I279" t="str">
            <v>Processing and blending of tea including manufacture of instant tea</v>
          </cell>
          <cell r="J279" t="str">
            <v>Social and
Commercial
Infrastructure</v>
          </cell>
          <cell r="K279" t="str">
            <v>Equity</v>
          </cell>
          <cell r="L279">
            <v>335</v>
          </cell>
          <cell r="M279">
            <v>275956.25</v>
          </cell>
          <cell r="N279">
            <v>1.4727665858699065E-3</v>
          </cell>
          <cell r="O279">
            <v>0</v>
          </cell>
          <cell r="P279" t="str">
            <v/>
          </cell>
          <cell r="Q279">
            <v>170338.17</v>
          </cell>
          <cell r="R279">
            <v>170338.17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823.75</v>
          </cell>
          <cell r="AA279">
            <v>824.2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INE465A01025</v>
          </cell>
          <cell r="F280" t="str">
            <v>Bharat Forge Limited</v>
          </cell>
          <cell r="G280" t="str">
            <v>BHARAT FORGE LIMITED</v>
          </cell>
          <cell r="H280" t="str">
            <v>25910</v>
          </cell>
          <cell r="I280" t="str">
            <v>Forging, pressing, stamping and roll-forming of metal; powder metallurgy</v>
          </cell>
          <cell r="J280" t="str">
            <v>Social and
Commercial
Infrastructure</v>
          </cell>
          <cell r="K280" t="str">
            <v>Equity</v>
          </cell>
          <cell r="L280">
            <v>1795</v>
          </cell>
          <cell r="M280">
            <v>1259641.25</v>
          </cell>
          <cell r="N280">
            <v>6.7226509389926893E-3</v>
          </cell>
          <cell r="O280">
            <v>0</v>
          </cell>
          <cell r="P280" t="str">
            <v/>
          </cell>
          <cell r="Q280">
            <v>907221.79</v>
          </cell>
          <cell r="R280">
            <v>907221.79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701.75</v>
          </cell>
          <cell r="AA280">
            <v>701.25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INE216A01030</v>
          </cell>
          <cell r="F281" t="str">
            <v>Britannia Industries Limited</v>
          </cell>
          <cell r="G281" t="str">
            <v>BRITANNIA INDUSTRIES LIMITED</v>
          </cell>
          <cell r="H281" t="str">
            <v>10712</v>
          </cell>
          <cell r="I281" t="str">
            <v>Manufacture of biscuits, cakes, pastries, rusks etc.</v>
          </cell>
          <cell r="J281" t="str">
            <v>Social and
Commercial
Infrastructure</v>
          </cell>
          <cell r="K281" t="str">
            <v>Equity</v>
          </cell>
          <cell r="L281">
            <v>152</v>
          </cell>
          <cell r="M281">
            <v>498446</v>
          </cell>
          <cell r="N281">
            <v>2.6601847708124437E-3</v>
          </cell>
          <cell r="O281">
            <v>0</v>
          </cell>
          <cell r="P281" t="str">
            <v/>
          </cell>
          <cell r="Q281">
            <v>600462.59</v>
          </cell>
          <cell r="R281">
            <v>600462.59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3279.25</v>
          </cell>
          <cell r="AA281">
            <v>3283.2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INE765G01017</v>
          </cell>
          <cell r="F282" t="str">
            <v>ICICI LOMBARD GENERAL INSURANCE CO LTD</v>
          </cell>
          <cell r="G282" t="str">
            <v>ICICI LOMBARD GENERAL INSURANCE CO</v>
          </cell>
          <cell r="H282" t="str">
            <v>65120</v>
          </cell>
          <cell r="I282" t="str">
            <v>Non-life insurance</v>
          </cell>
          <cell r="J282" t="str">
            <v>Social and
Commercial
Infrastructure</v>
          </cell>
          <cell r="K282" t="str">
            <v>Equity</v>
          </cell>
          <cell r="L282">
            <v>280</v>
          </cell>
          <cell r="M282">
            <v>358456</v>
          </cell>
          <cell r="N282">
            <v>1.9130641879087109E-3</v>
          </cell>
          <cell r="O282">
            <v>0</v>
          </cell>
          <cell r="P282" t="str">
            <v/>
          </cell>
          <cell r="Q282">
            <v>422237.14</v>
          </cell>
          <cell r="R282">
            <v>422237.14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1280.2</v>
          </cell>
          <cell r="AA282">
            <v>1281.3499999999999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INE123W01016</v>
          </cell>
          <cell r="F283" t="str">
            <v>SBI LIFE INSURANCE COMPANY LIMITED</v>
          </cell>
          <cell r="G283" t="str">
            <v>SBI LIFE INSURANCE CO. LTD.</v>
          </cell>
          <cell r="H283" t="str">
            <v>65110</v>
          </cell>
          <cell r="I283" t="str">
            <v>Life insurance</v>
          </cell>
          <cell r="J283" t="str">
            <v>Social and
Commercial
Infrastructure</v>
          </cell>
          <cell r="K283" t="str">
            <v>Equity</v>
          </cell>
          <cell r="L283">
            <v>1365</v>
          </cell>
          <cell r="M283">
            <v>1509007.5</v>
          </cell>
          <cell r="N283">
            <v>8.0535078434609934E-3</v>
          </cell>
          <cell r="O283">
            <v>0</v>
          </cell>
          <cell r="P283" t="str">
            <v/>
          </cell>
          <cell r="Q283">
            <v>1088220.1000000001</v>
          </cell>
          <cell r="R283">
            <v>1088220.1000000001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1105.5</v>
          </cell>
          <cell r="AA283">
            <v>1107.9000000000001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INE797F01020</v>
          </cell>
          <cell r="F284" t="str">
            <v>Jubilant Foodworks Limited.</v>
          </cell>
          <cell r="G284" t="str">
            <v>JUBILANT FOODWORKS LIMITED</v>
          </cell>
          <cell r="H284" t="str">
            <v>56101</v>
          </cell>
          <cell r="I284" t="str">
            <v>Restaurants without bars</v>
          </cell>
          <cell r="J284">
            <v>0</v>
          </cell>
          <cell r="K284" t="str">
            <v>Equity</v>
          </cell>
          <cell r="L284">
            <v>1015</v>
          </cell>
          <cell r="M284">
            <v>554190</v>
          </cell>
          <cell r="N284">
            <v>2.9576880908594879E-3</v>
          </cell>
          <cell r="O284">
            <v>0</v>
          </cell>
          <cell r="P284" t="str">
            <v/>
          </cell>
          <cell r="Q284">
            <v>634451.86</v>
          </cell>
          <cell r="R284">
            <v>634451.86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546</v>
          </cell>
          <cell r="AA284">
            <v>545.79999999999995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INE075A01022</v>
          </cell>
          <cell r="F285" t="str">
            <v>WIPRO LTD</v>
          </cell>
          <cell r="G285" t="str">
            <v>WIPRO LTD</v>
          </cell>
          <cell r="H285" t="str">
            <v>62011</v>
          </cell>
          <cell r="I285" t="str">
            <v>Writing , modifying, testing of computer program</v>
          </cell>
          <cell r="J285" t="str">
            <v>Social and
Commercial
Infrastructure</v>
          </cell>
          <cell r="K285" t="str">
            <v>Equity</v>
          </cell>
          <cell r="L285">
            <v>2815</v>
          </cell>
          <cell r="M285">
            <v>1432272</v>
          </cell>
          <cell r="N285">
            <v>7.6439737946760143E-3</v>
          </cell>
          <cell r="O285">
            <v>0</v>
          </cell>
          <cell r="P285" t="str">
            <v/>
          </cell>
          <cell r="Q285">
            <v>1811625.8</v>
          </cell>
          <cell r="R285">
            <v>1811625.8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508.8</v>
          </cell>
          <cell r="AA285">
            <v>509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INE854D01024</v>
          </cell>
          <cell r="F286" t="str">
            <v>United Spirits Limited</v>
          </cell>
          <cell r="G286" t="str">
            <v>UNITED SPIRITS LIMITED</v>
          </cell>
          <cell r="H286" t="str">
            <v>11011</v>
          </cell>
          <cell r="I286" t="str">
            <v>Manufacture of distilled, potable, alcoholic beverages</v>
          </cell>
          <cell r="J286">
            <v>0</v>
          </cell>
          <cell r="K286" t="str">
            <v>Equity</v>
          </cell>
          <cell r="L286">
            <v>1045</v>
          </cell>
          <cell r="M286">
            <v>901678.25</v>
          </cell>
          <cell r="N286">
            <v>4.8122178707880403E-3</v>
          </cell>
          <cell r="O286">
            <v>0</v>
          </cell>
          <cell r="P286" t="str">
            <v/>
          </cell>
          <cell r="Q286">
            <v>890658.1</v>
          </cell>
          <cell r="R286">
            <v>890658.1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862.85</v>
          </cell>
          <cell r="AA286">
            <v>862.6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INE012A01025</v>
          </cell>
          <cell r="F287" t="str">
            <v>ACC Limited.</v>
          </cell>
          <cell r="G287" t="str">
            <v>ACC LIMITED</v>
          </cell>
          <cell r="H287" t="str">
            <v>23941</v>
          </cell>
          <cell r="I287" t="str">
            <v>Manufacture of clinkers and cement</v>
          </cell>
          <cell r="J287">
            <v>0</v>
          </cell>
          <cell r="K287" t="str">
            <v>Equity</v>
          </cell>
          <cell r="L287">
            <v>200</v>
          </cell>
          <cell r="M287">
            <v>465780</v>
          </cell>
          <cell r="N287">
            <v>2.4858477398735672E-3</v>
          </cell>
          <cell r="O287">
            <v>0</v>
          </cell>
          <cell r="P287" t="str">
            <v/>
          </cell>
          <cell r="Q287">
            <v>447144.1</v>
          </cell>
          <cell r="R287">
            <v>447144.1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2328.9</v>
          </cell>
          <cell r="AA287">
            <v>2333.4499999999998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INE203G01027</v>
          </cell>
          <cell r="F288" t="str">
            <v>INDRAPRASTHA GAS</v>
          </cell>
          <cell r="G288" t="str">
            <v>INDRAPRASTHA GAS LIMITED</v>
          </cell>
          <cell r="H288" t="str">
            <v>35202</v>
          </cell>
          <cell r="I288" t="str">
            <v>Disrtibution and sale of gaseous fuels through mains</v>
          </cell>
          <cell r="J288" t="str">
            <v>Social and
Commercial
Infrastructure</v>
          </cell>
          <cell r="K288" t="str">
            <v>Equity</v>
          </cell>
          <cell r="L288">
            <v>100</v>
          </cell>
          <cell r="M288">
            <v>35240</v>
          </cell>
          <cell r="N288">
            <v>1.8807435775075037E-4</v>
          </cell>
          <cell r="O288">
            <v>0</v>
          </cell>
          <cell r="P288" t="str">
            <v/>
          </cell>
          <cell r="Q288">
            <v>53487.22</v>
          </cell>
          <cell r="R288">
            <v>53487.22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352.4</v>
          </cell>
          <cell r="AA288">
            <v>352.3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INE849A01020</v>
          </cell>
          <cell r="F289" t="str">
            <v>TRENT LTD</v>
          </cell>
          <cell r="G289" t="str">
            <v>TRENT LTD</v>
          </cell>
          <cell r="H289" t="str">
            <v>47711</v>
          </cell>
          <cell r="I289" t="str">
            <v>Retail sale of readymade garments, hosiery goods, other articles</v>
          </cell>
          <cell r="J289">
            <v>0</v>
          </cell>
          <cell r="K289" t="str">
            <v>Equity</v>
          </cell>
          <cell r="L289">
            <v>780</v>
          </cell>
          <cell r="M289">
            <v>958152</v>
          </cell>
          <cell r="N289">
            <v>5.1136158350623432E-3</v>
          </cell>
          <cell r="O289">
            <v>0</v>
          </cell>
          <cell r="P289" t="str">
            <v/>
          </cell>
          <cell r="Q289">
            <v>846377.32</v>
          </cell>
          <cell r="R289">
            <v>846377.32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1228.4000000000001</v>
          </cell>
          <cell r="AA289">
            <v>1228.7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INE245A01021</v>
          </cell>
          <cell r="F290" t="str">
            <v>TATA POWER COMPANY LIMITED</v>
          </cell>
          <cell r="G290" t="str">
            <v>TATA POWER COMPANY LIMITED</v>
          </cell>
          <cell r="H290" t="str">
            <v>35102</v>
          </cell>
          <cell r="I290" t="str">
            <v>Electric power generation by coal based thermal power plants</v>
          </cell>
          <cell r="J290" t="str">
            <v>Social and
Commercial
Infrastructure</v>
          </cell>
          <cell r="K290" t="str">
            <v>Equity</v>
          </cell>
          <cell r="L290">
            <v>3315</v>
          </cell>
          <cell r="M290">
            <v>803390.25</v>
          </cell>
          <cell r="N290">
            <v>4.2876590604984327E-3</v>
          </cell>
          <cell r="O290">
            <v>0</v>
          </cell>
          <cell r="P290" t="str">
            <v/>
          </cell>
          <cell r="Q290">
            <v>423491.25</v>
          </cell>
          <cell r="R290">
            <v>423491.25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242.35</v>
          </cell>
          <cell r="AA290">
            <v>242.3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INE030A01027</v>
          </cell>
          <cell r="F291" t="str">
            <v>HINDUSTAN UNILEVER LIMITED</v>
          </cell>
          <cell r="G291" t="str">
            <v>HINDUSTAN LEVER LTD.</v>
          </cell>
          <cell r="H291" t="str">
            <v>20231</v>
          </cell>
          <cell r="I291" t="str">
            <v>Manufacture of soap all forms</v>
          </cell>
          <cell r="J291" t="str">
            <v>Social and
Commercial
Infrastructure</v>
          </cell>
          <cell r="K291" t="str">
            <v>Equity</v>
          </cell>
          <cell r="L291">
            <v>2334</v>
          </cell>
          <cell r="M291">
            <v>5216139.9000000004</v>
          </cell>
          <cell r="N291">
            <v>2.7838313326633467E-2</v>
          </cell>
          <cell r="O291">
            <v>0</v>
          </cell>
          <cell r="P291" t="str">
            <v/>
          </cell>
          <cell r="Q291">
            <v>4461306.43</v>
          </cell>
          <cell r="R291">
            <v>4461825.16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2234.85</v>
          </cell>
          <cell r="AA291">
            <v>2237.1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INE671A01010</v>
          </cell>
          <cell r="F292" t="str">
            <v>Honeywell Automation India Ltd</v>
          </cell>
          <cell r="G292" t="str">
            <v>HONEYWELL AUTOMATION INDIA LTD</v>
          </cell>
          <cell r="H292" t="str">
            <v>26109</v>
          </cell>
          <cell r="I292" t="str">
            <v>Manufacture of other electronic components n.e.c</v>
          </cell>
          <cell r="J292" t="str">
            <v>Social and
Commercial
Infrastructure</v>
          </cell>
          <cell r="K292" t="str">
            <v>Equity</v>
          </cell>
          <cell r="L292">
            <v>20</v>
          </cell>
          <cell r="M292">
            <v>802343</v>
          </cell>
          <cell r="N292">
            <v>4.2820699324861043E-3</v>
          </cell>
          <cell r="O292">
            <v>0</v>
          </cell>
          <cell r="P292" t="str">
            <v/>
          </cell>
          <cell r="Q292">
            <v>854036.7</v>
          </cell>
          <cell r="R292">
            <v>854036.7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40117.15</v>
          </cell>
          <cell r="AA292">
            <v>40399.15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INE237A01028</v>
          </cell>
          <cell r="F293" t="str">
            <v>KOTAK MAHINDRA BANK LIMITED</v>
          </cell>
          <cell r="G293" t="str">
            <v>KOTAK MAHINDRA BANK LTD</v>
          </cell>
          <cell r="H293" t="str">
            <v>64191</v>
          </cell>
          <cell r="I293" t="str">
            <v>Monetary intermediation of commercial banks, saving banks. postal savings</v>
          </cell>
          <cell r="J293" t="str">
            <v>Social and
Commercial
Infrastructure</v>
          </cell>
          <cell r="K293" t="str">
            <v>Equity</v>
          </cell>
          <cell r="L293">
            <v>2819</v>
          </cell>
          <cell r="M293">
            <v>5048124.25</v>
          </cell>
          <cell r="N293">
            <v>2.694162106029337E-2</v>
          </cell>
          <cell r="O293">
            <v>0</v>
          </cell>
          <cell r="P293" t="str">
            <v/>
          </cell>
          <cell r="Q293">
            <v>4308602.1399999997</v>
          </cell>
          <cell r="R293">
            <v>4308700.3600000003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1790.75</v>
          </cell>
          <cell r="AA293">
            <v>1788.95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INE686F01025</v>
          </cell>
          <cell r="F294" t="str">
            <v>United Breweries Limited</v>
          </cell>
          <cell r="G294" t="str">
            <v>UNITED BREWERIES LIMITED</v>
          </cell>
          <cell r="H294" t="str">
            <v>11031</v>
          </cell>
          <cell r="I294" t="str">
            <v>Manufacture of beer</v>
          </cell>
          <cell r="J294" t="str">
            <v>Social and
Commercial
Infrastructure</v>
          </cell>
          <cell r="K294" t="str">
            <v>Equity</v>
          </cell>
          <cell r="L294">
            <v>375</v>
          </cell>
          <cell r="M294">
            <v>594712.5</v>
          </cell>
          <cell r="N294">
            <v>3.1739549229240389E-3</v>
          </cell>
          <cell r="O294">
            <v>0</v>
          </cell>
          <cell r="P294" t="str">
            <v/>
          </cell>
          <cell r="Q294">
            <v>557299.18000000005</v>
          </cell>
          <cell r="R294">
            <v>557299.18000000005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1585.9</v>
          </cell>
          <cell r="AA294">
            <v>1585.75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INE021A01026</v>
          </cell>
          <cell r="F295" t="str">
            <v>ASIAN PAINTS LTD.</v>
          </cell>
          <cell r="G295" t="str">
            <v>ASIAN PAINT LIMITED</v>
          </cell>
          <cell r="H295" t="str">
            <v>20221</v>
          </cell>
          <cell r="I295" t="str">
            <v>Manufacture of paints and varnishes, enamels or lacquers</v>
          </cell>
          <cell r="J295" t="str">
            <v>Social and
Commercial
Infrastructure</v>
          </cell>
          <cell r="K295" t="str">
            <v>Equity</v>
          </cell>
          <cell r="L295">
            <v>863</v>
          </cell>
          <cell r="M295">
            <v>2793703.6</v>
          </cell>
          <cell r="N295">
            <v>1.4909875434618592E-2</v>
          </cell>
          <cell r="O295">
            <v>0</v>
          </cell>
          <cell r="P295" t="str">
            <v/>
          </cell>
          <cell r="Q295">
            <v>1673235.8</v>
          </cell>
          <cell r="R295">
            <v>1673196.22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3237.2</v>
          </cell>
          <cell r="AA295">
            <v>3239.3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INE585B01010</v>
          </cell>
          <cell r="F296" t="str">
            <v>MARUTI SUZUKI INDIA LTD.</v>
          </cell>
          <cell r="G296" t="str">
            <v>MARUTI SUZUKI INDIA LTD.</v>
          </cell>
          <cell r="H296" t="str">
            <v>29101</v>
          </cell>
          <cell r="I296" t="str">
            <v>Manufacture of passenger cars</v>
          </cell>
          <cell r="J296" t="str">
            <v>Social and
Commercial
Infrastructure</v>
          </cell>
          <cell r="K296" t="str">
            <v>Equity</v>
          </cell>
          <cell r="L296">
            <v>422</v>
          </cell>
          <cell r="M296">
            <v>3256911.6</v>
          </cell>
          <cell r="N296">
            <v>1.7381996521593893E-2</v>
          </cell>
          <cell r="O296">
            <v>0</v>
          </cell>
          <cell r="P296" t="str">
            <v/>
          </cell>
          <cell r="Q296">
            <v>3095113</v>
          </cell>
          <cell r="R296">
            <v>3095319.06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7717.8</v>
          </cell>
          <cell r="AA296">
            <v>7732.75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INE111A01025</v>
          </cell>
          <cell r="F297" t="str">
            <v>Container Corporation of India Limited</v>
          </cell>
          <cell r="G297" t="str">
            <v>CONTAINER CORPORATION OF INDIA LTD</v>
          </cell>
          <cell r="H297" t="str">
            <v>49120</v>
          </cell>
          <cell r="I297" t="str">
            <v>Freight rail transport</v>
          </cell>
          <cell r="J297" t="str">
            <v>Social and
Commercial
Infrastructure</v>
          </cell>
          <cell r="K297" t="str">
            <v>Equity</v>
          </cell>
          <cell r="L297">
            <v>930</v>
          </cell>
          <cell r="M297">
            <v>601152</v>
          </cell>
          <cell r="N297">
            <v>3.2083222562593384E-3</v>
          </cell>
          <cell r="O297">
            <v>0</v>
          </cell>
          <cell r="P297" t="str">
            <v/>
          </cell>
          <cell r="Q297">
            <v>627462.80000000005</v>
          </cell>
          <cell r="R297">
            <v>627462.80000000005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646.4</v>
          </cell>
          <cell r="AA297">
            <v>647.15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INE917I01010</v>
          </cell>
          <cell r="F298" t="str">
            <v>Bajaj Auto Limited</v>
          </cell>
          <cell r="G298" t="str">
            <v>BAJAJ AUTO LIMITED</v>
          </cell>
          <cell r="H298" t="str">
            <v>30911</v>
          </cell>
          <cell r="I298" t="str">
            <v>Manufacture of motorcycles, scooters, mopeds etc. and their</v>
          </cell>
          <cell r="J298" t="str">
            <v>Social and
Commercial
Infrastructure</v>
          </cell>
          <cell r="K298" t="str">
            <v>Equity</v>
          </cell>
          <cell r="L298">
            <v>125</v>
          </cell>
          <cell r="M298">
            <v>466193.75</v>
          </cell>
          <cell r="N298">
            <v>2.4880559057509615E-3</v>
          </cell>
          <cell r="O298">
            <v>0</v>
          </cell>
          <cell r="P298" t="str">
            <v/>
          </cell>
          <cell r="Q298">
            <v>421962.89</v>
          </cell>
          <cell r="R298">
            <v>421962.89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3729.55</v>
          </cell>
          <cell r="AA298">
            <v>3727.05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INE361B01024</v>
          </cell>
          <cell r="F299" t="str">
            <v>DIVI'S LABORATORIES LTD</v>
          </cell>
          <cell r="G299" t="str">
            <v>DIVIS LABORATORIES LTD</v>
          </cell>
          <cell r="H299" t="str">
            <v>21002</v>
          </cell>
          <cell r="I299" t="str">
            <v>Manufacture of allopathic pharmaceutical preparations</v>
          </cell>
          <cell r="J299" t="str">
            <v>Social and
Commercial
Infrastructure</v>
          </cell>
          <cell r="K299" t="str">
            <v>Equity</v>
          </cell>
          <cell r="L299">
            <v>192</v>
          </cell>
          <cell r="M299">
            <v>865036.80000000005</v>
          </cell>
          <cell r="N299">
            <v>4.6166640349252072E-3</v>
          </cell>
          <cell r="O299">
            <v>0</v>
          </cell>
          <cell r="P299" t="str">
            <v/>
          </cell>
          <cell r="Q299">
            <v>944051.53</v>
          </cell>
          <cell r="R299">
            <v>944051.53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4505.3999999999996</v>
          </cell>
          <cell r="AA299">
            <v>4507.1000000000004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INE296A01024</v>
          </cell>
          <cell r="F300" t="str">
            <v>Bajaj Finance Limited</v>
          </cell>
          <cell r="G300" t="str">
            <v>BAJAJ FINANCE LIMITED</v>
          </cell>
          <cell r="H300" t="str">
            <v>64920</v>
          </cell>
          <cell r="I300" t="str">
            <v>Other credit granting</v>
          </cell>
          <cell r="J300" t="str">
            <v>Social and
Commercial
Infrastructure</v>
          </cell>
          <cell r="K300" t="str">
            <v>Equity</v>
          </cell>
          <cell r="L300">
            <v>561</v>
          </cell>
          <cell r="M300">
            <v>3742879.8</v>
          </cell>
          <cell r="N300">
            <v>1.997558781280525E-2</v>
          </cell>
          <cell r="O300">
            <v>0</v>
          </cell>
          <cell r="P300" t="str">
            <v/>
          </cell>
          <cell r="Q300">
            <v>2037637.69</v>
          </cell>
          <cell r="R300">
            <v>2037637.69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6671.8</v>
          </cell>
          <cell r="AA300">
            <v>6672.2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INE029A01011</v>
          </cell>
          <cell r="F301" t="str">
            <v>Bharat Petroleum Corporation Limited</v>
          </cell>
          <cell r="G301" t="str">
            <v>BHARAT PETROLIUM CORPORATION LIMITE</v>
          </cell>
          <cell r="H301" t="str">
            <v>19201</v>
          </cell>
          <cell r="I301" t="str">
            <v>Production of liquid and gaseous fuels, illuminating oils, lubricating</v>
          </cell>
          <cell r="J301" t="str">
            <v>Social and
Commercial
Infrastructure</v>
          </cell>
          <cell r="K301" t="str">
            <v>Equity</v>
          </cell>
          <cell r="L301">
            <v>4890</v>
          </cell>
          <cell r="M301">
            <v>1773114</v>
          </cell>
          <cell r="N301">
            <v>9.4630328254501697E-3</v>
          </cell>
          <cell r="O301">
            <v>0</v>
          </cell>
          <cell r="P301" t="str">
            <v/>
          </cell>
          <cell r="Q301">
            <v>1968854.36</v>
          </cell>
          <cell r="R301">
            <v>1968854.36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362.6</v>
          </cell>
          <cell r="AA301">
            <v>363.1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Other monetary intermediation services n.e.c.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3237900</v>
          </cell>
          <cell r="N302">
            <v>1.9673529015795345E-3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6.1109589041095891</v>
          </cell>
          <cell r="W302">
            <v>4.6087495991159644</v>
          </cell>
          <cell r="X302">
            <v>6.6879999999999999E-4</v>
          </cell>
          <cell r="Y302">
            <v>7.1499999999999994E-2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/>
          </cell>
          <cell r="J303">
            <v>0</v>
          </cell>
          <cell r="K303" t="str">
            <v>NCA</v>
          </cell>
          <cell r="L303">
            <v>0</v>
          </cell>
          <cell r="M303">
            <v>49920931.880000003</v>
          </cell>
          <cell r="N303">
            <v>3.0332033164604311E-2</v>
          </cell>
          <cell r="O303">
            <v>0</v>
          </cell>
          <cell r="P303" t="str">
            <v/>
          </cell>
          <cell r="Q303">
            <v>0</v>
          </cell>
          <cell r="R303">
            <v>49920931.880000003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IN0020160092</v>
          </cell>
          <cell r="F304" t="str">
            <v>6.62% GOI 2051 (28-NOV-2051)  2051.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300000</v>
          </cell>
          <cell r="M304">
            <v>27144570</v>
          </cell>
          <cell r="N304">
            <v>1.6493081488504521E-2</v>
          </cell>
          <cell r="O304">
            <v>6.6199999999999995E-2</v>
          </cell>
          <cell r="P304" t="str">
            <v>Half Yly</v>
          </cell>
          <cell r="Q304">
            <v>30447000</v>
          </cell>
          <cell r="R304">
            <v>30447000</v>
          </cell>
          <cell r="S304">
            <v>0</v>
          </cell>
          <cell r="T304">
            <v>0</v>
          </cell>
          <cell r="U304">
            <v>55485</v>
          </cell>
          <cell r="V304">
            <v>0</v>
          </cell>
          <cell r="W304">
            <v>11.787092973498314</v>
          </cell>
          <cell r="X304">
            <v>6.5065999999999995E-4</v>
          </cell>
          <cell r="Y304">
            <v>7.4179709068506211E-2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IN0020140011</v>
          </cell>
          <cell r="F305" t="str">
            <v>8.60% GS 2028 (02-JUN-2028)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124000</v>
          </cell>
          <cell r="M305">
            <v>13396464</v>
          </cell>
          <cell r="N305">
            <v>8.1397116406639412E-3</v>
          </cell>
          <cell r="O305">
            <v>8.5999999999999993E-2</v>
          </cell>
          <cell r="P305" t="str">
            <v>Half Yly</v>
          </cell>
          <cell r="Q305">
            <v>13746863.16</v>
          </cell>
          <cell r="R305">
            <v>13746863.16</v>
          </cell>
          <cell r="S305">
            <v>0</v>
          </cell>
          <cell r="T305">
            <v>0</v>
          </cell>
          <cell r="U305">
            <v>46906</v>
          </cell>
          <cell r="V305">
            <v>0</v>
          </cell>
          <cell r="W305">
            <v>4.6069814654276158</v>
          </cell>
          <cell r="X305">
            <v>6.1675000000000011E-4</v>
          </cell>
          <cell r="Y305">
            <v>6.9568734686984782E-2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IN0020020247</v>
          </cell>
          <cell r="F306" t="str">
            <v>6.01% GOVT 25-March-2028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75100</v>
          </cell>
          <cell r="M306">
            <v>7183352.5499999998</v>
          </cell>
          <cell r="N306">
            <v>4.3646157949014013E-3</v>
          </cell>
          <cell r="O306">
            <v>6.0100000000000001E-2</v>
          </cell>
          <cell r="P306" t="str">
            <v>Half Yly</v>
          </cell>
          <cell r="Q306">
            <v>7299550</v>
          </cell>
          <cell r="R306">
            <v>7299550</v>
          </cell>
          <cell r="S306">
            <v>0</v>
          </cell>
          <cell r="T306">
            <v>0</v>
          </cell>
          <cell r="U306">
            <v>46837</v>
          </cell>
          <cell r="V306">
            <v>0</v>
          </cell>
          <cell r="W306">
            <v>4.8393348185196041</v>
          </cell>
          <cell r="X306">
            <v>6.6502000000000011E-4</v>
          </cell>
          <cell r="Y306">
            <v>6.918038557506806E-2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IN0020140052</v>
          </cell>
          <cell r="F307" t="str">
            <v>08.24%GOVT 10-NOV-2033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500000</v>
          </cell>
          <cell r="M307">
            <v>53624900</v>
          </cell>
          <cell r="N307">
            <v>3.2582569755678796E-2</v>
          </cell>
          <cell r="O307">
            <v>8.2400000000000001E-2</v>
          </cell>
          <cell r="P307" t="str">
            <v>Half Yly</v>
          </cell>
          <cell r="Q307">
            <v>53575000</v>
          </cell>
          <cell r="R307">
            <v>53575000</v>
          </cell>
          <cell r="S307">
            <v>0</v>
          </cell>
          <cell r="T307">
            <v>0</v>
          </cell>
          <cell r="U307">
            <v>48893</v>
          </cell>
          <cell r="V307">
            <v>0</v>
          </cell>
          <cell r="W307">
            <v>7.2652666694369881</v>
          </cell>
          <cell r="X307">
            <v>7.3118000000000002E-2</v>
          </cell>
          <cell r="Y307">
            <v>7.2986865091750647E-2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IN0020210020</v>
          </cell>
          <cell r="F308" t="str">
            <v>6.64% GOI 16-june-2035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500000</v>
          </cell>
          <cell r="M308">
            <v>47088950</v>
          </cell>
          <cell r="N308">
            <v>2.8611316722206868E-2</v>
          </cell>
          <cell r="O308">
            <v>6.6400000000000001E-2</v>
          </cell>
          <cell r="P308" t="str">
            <v>Half Yly</v>
          </cell>
          <cell r="Q308">
            <v>49758724.490000002</v>
          </cell>
          <cell r="R308">
            <v>49758724.490000002</v>
          </cell>
          <cell r="S308">
            <v>0</v>
          </cell>
          <cell r="T308">
            <v>0</v>
          </cell>
          <cell r="U308">
            <v>49476</v>
          </cell>
          <cell r="V308">
            <v>0</v>
          </cell>
          <cell r="W308">
            <v>8.2942001903182216</v>
          </cell>
          <cell r="X308">
            <v>6.7644418999999997E-2</v>
          </cell>
          <cell r="Y308">
            <v>7.3368637447193435E-2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IN0020210152</v>
          </cell>
          <cell r="F309" t="str">
            <v>06.67 GOI 15 DEC- 2035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900000</v>
          </cell>
          <cell r="M309">
            <v>85020300</v>
          </cell>
          <cell r="N309">
            <v>5.1658461934637419E-2</v>
          </cell>
          <cell r="O309">
            <v>6.6699999999999995E-2</v>
          </cell>
          <cell r="P309" t="str">
            <v>Half Yly</v>
          </cell>
          <cell r="Q309">
            <v>87197675.549999997</v>
          </cell>
          <cell r="R309">
            <v>87197675.549999997</v>
          </cell>
          <cell r="S309">
            <v>0</v>
          </cell>
          <cell r="T309">
            <v>0</v>
          </cell>
          <cell r="U309">
            <v>49658</v>
          </cell>
          <cell r="V309">
            <v>0</v>
          </cell>
          <cell r="W309">
            <v>8.4761500450513854</v>
          </cell>
          <cell r="X309">
            <v>6.8235039499999997E-2</v>
          </cell>
          <cell r="Y309">
            <v>7.3170006624865433E-2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IN0020210244</v>
          </cell>
          <cell r="F310" t="str">
            <v>6.54% GOI 17-Jan-2032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500000</v>
          </cell>
          <cell r="M310">
            <v>47928100</v>
          </cell>
          <cell r="N310">
            <v>2.9121185522157599E-2</v>
          </cell>
          <cell r="O310">
            <v>6.54E-2</v>
          </cell>
          <cell r="P310" t="str">
            <v>Half Yly</v>
          </cell>
          <cell r="Q310">
            <v>48620000</v>
          </cell>
          <cell r="R310">
            <v>48620000</v>
          </cell>
          <cell r="S310">
            <v>0</v>
          </cell>
          <cell r="T310">
            <v>0</v>
          </cell>
          <cell r="U310">
            <v>48230</v>
          </cell>
          <cell r="V310">
            <v>0</v>
          </cell>
          <cell r="W310">
            <v>6.9011649971415894</v>
          </cell>
          <cell r="X310">
            <v>6.9278000000000006E-2</v>
          </cell>
          <cell r="Y310">
            <v>7.136516334938392E-2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IN0020120062</v>
          </cell>
          <cell r="F311" t="str">
            <v>8.30% GOI 31-Dec-2042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200000</v>
          </cell>
          <cell r="M311">
            <v>22045100</v>
          </cell>
          <cell r="N311">
            <v>1.3394635859850828E-2</v>
          </cell>
          <cell r="O311">
            <v>8.3000000000000004E-2</v>
          </cell>
          <cell r="P311" t="str">
            <v>Half Yly</v>
          </cell>
          <cell r="Q311">
            <v>22230000</v>
          </cell>
          <cell r="R311">
            <v>22230000</v>
          </cell>
          <cell r="S311">
            <v>0</v>
          </cell>
          <cell r="T311">
            <v>0</v>
          </cell>
          <cell r="U311">
            <v>52231</v>
          </cell>
          <cell r="V311">
            <v>0</v>
          </cell>
          <cell r="W311">
            <v>10.060532495950048</v>
          </cell>
          <cell r="X311">
            <v>7.2503999999999999E-2</v>
          </cell>
          <cell r="Y311">
            <v>7.3302227296457842E-2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IN3120150203</v>
          </cell>
          <cell r="F312" t="str">
            <v>8.69% Tamil Nadu SDL 24.02.2026</v>
          </cell>
          <cell r="G312" t="str">
            <v>TAMIL NADU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10500</v>
          </cell>
          <cell r="M312">
            <v>1115091.6000000001</v>
          </cell>
          <cell r="N312">
            <v>6.775313304261916E-4</v>
          </cell>
          <cell r="O312">
            <v>8.6899999999999991E-2</v>
          </cell>
          <cell r="P312" t="str">
            <v>Half Yly</v>
          </cell>
          <cell r="Q312">
            <v>1108794.55</v>
          </cell>
          <cell r="R312">
            <v>1108794.55</v>
          </cell>
          <cell r="S312">
            <v>0</v>
          </cell>
          <cell r="T312">
            <v>0</v>
          </cell>
          <cell r="U312">
            <v>46077</v>
          </cell>
          <cell r="V312">
            <v>0</v>
          </cell>
          <cell r="W312">
            <v>3.1931014749640121</v>
          </cell>
          <cell r="X312">
            <v>7.7499999999999997E-4</v>
          </cell>
          <cell r="Y312">
            <v>6.8141705696630986E-2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IN1920170157</v>
          </cell>
          <cell r="F313" t="str">
            <v>8.00% Karnataka SDL 2028 (17-JAN-2028)</v>
          </cell>
          <cell r="G313" t="str">
            <v>KARNATAKA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37000</v>
          </cell>
          <cell r="M313">
            <v>3847992.6</v>
          </cell>
          <cell r="N313">
            <v>2.3380460813695846E-3</v>
          </cell>
          <cell r="O313">
            <v>0.08</v>
          </cell>
          <cell r="P313" t="str">
            <v>Half Yly</v>
          </cell>
          <cell r="Q313">
            <v>3819262.5</v>
          </cell>
          <cell r="R313">
            <v>3819262.5</v>
          </cell>
          <cell r="S313">
            <v>0</v>
          </cell>
          <cell r="T313">
            <v>0</v>
          </cell>
          <cell r="U313">
            <v>46769</v>
          </cell>
          <cell r="V313">
            <v>0</v>
          </cell>
          <cell r="W313">
            <v>4.4641488577584969</v>
          </cell>
          <cell r="X313">
            <v>7.356699999999999E-4</v>
          </cell>
          <cell r="Y313">
            <v>7.1320707476567102E-2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IN2020170147</v>
          </cell>
          <cell r="F314" t="str">
            <v>8.13 % KERALA SDL 21.03.2028</v>
          </cell>
          <cell r="G314" t="str">
            <v>KERALA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156600</v>
          </cell>
          <cell r="M314">
            <v>16400248.199999999</v>
          </cell>
          <cell r="N314">
            <v>9.9648154306478075E-3</v>
          </cell>
          <cell r="O314">
            <v>8.1300000000000011E-2</v>
          </cell>
          <cell r="P314" t="str">
            <v>Half Yly</v>
          </cell>
          <cell r="Q314">
            <v>16522066</v>
          </cell>
          <cell r="R314">
            <v>16522066</v>
          </cell>
          <cell r="S314">
            <v>0</v>
          </cell>
          <cell r="T314">
            <v>0</v>
          </cell>
          <cell r="U314">
            <v>46833</v>
          </cell>
          <cell r="V314">
            <v>0</v>
          </cell>
          <cell r="W314">
            <v>4.6250985092759622</v>
          </cell>
          <cell r="X314">
            <v>7.5118999999999989E-4</v>
          </cell>
          <cell r="Y314">
            <v>7.1312374736885301E-2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IN2020180039</v>
          </cell>
          <cell r="F315" t="str">
            <v>8.33 % KERALA SDL 30.05.2028</v>
          </cell>
          <cell r="G315" t="str">
            <v>KERALA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55000</v>
          </cell>
          <cell r="M315">
            <v>5810761</v>
          </cell>
          <cell r="N315">
            <v>3.5306271082291602E-3</v>
          </cell>
          <cell r="O315">
            <v>8.3299999999999999E-2</v>
          </cell>
          <cell r="P315" t="str">
            <v>Half Yly</v>
          </cell>
          <cell r="Q315">
            <v>5508800</v>
          </cell>
          <cell r="R315">
            <v>5508800</v>
          </cell>
          <cell r="S315">
            <v>0</v>
          </cell>
          <cell r="T315">
            <v>0</v>
          </cell>
          <cell r="U315">
            <v>46903</v>
          </cell>
          <cell r="V315">
            <v>0</v>
          </cell>
          <cell r="W315">
            <v>4.6133541297105358</v>
          </cell>
          <cell r="X315">
            <v>8.3061000000000007E-4</v>
          </cell>
          <cell r="Y315">
            <v>7.1660693887568225E-2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IN3120180010</v>
          </cell>
          <cell r="F316" t="str">
            <v>SDL TAMIL NADU 8.05% 2028</v>
          </cell>
          <cell r="G316" t="str">
            <v>TAMIL NADU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241000</v>
          </cell>
          <cell r="M316">
            <v>25148566.899999999</v>
          </cell>
          <cell r="N316">
            <v>1.5280307008024348E-2</v>
          </cell>
          <cell r="O316">
            <v>8.0500000000000002E-2</v>
          </cell>
          <cell r="P316" t="str">
            <v>Half Yly</v>
          </cell>
          <cell r="Q316">
            <v>24227550</v>
          </cell>
          <cell r="R316">
            <v>24227550</v>
          </cell>
          <cell r="S316">
            <v>0</v>
          </cell>
          <cell r="T316">
            <v>0</v>
          </cell>
          <cell r="U316">
            <v>46861</v>
          </cell>
          <cell r="V316">
            <v>0</v>
          </cell>
          <cell r="W316">
            <v>4.7035989533374396</v>
          </cell>
          <cell r="X316">
            <v>8.201599999999999E-4</v>
          </cell>
          <cell r="Y316">
            <v>7.1411942603101963E-2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IN1920180156</v>
          </cell>
          <cell r="F317" t="str">
            <v>8.22 % KARNATAK 30.01.2031</v>
          </cell>
          <cell r="G317" t="str">
            <v>KARNATAKA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90000</v>
          </cell>
          <cell r="M317">
            <v>9548505</v>
          </cell>
          <cell r="N317">
            <v>5.8016859747048065E-3</v>
          </cell>
          <cell r="O317">
            <v>8.2200000000000009E-2</v>
          </cell>
          <cell r="P317" t="str">
            <v>Half Yly</v>
          </cell>
          <cell r="Q317">
            <v>9010800</v>
          </cell>
          <cell r="R317">
            <v>9010800</v>
          </cell>
          <cell r="S317">
            <v>0</v>
          </cell>
          <cell r="T317">
            <v>0</v>
          </cell>
          <cell r="U317">
            <v>47878</v>
          </cell>
          <cell r="V317">
            <v>0</v>
          </cell>
          <cell r="W317">
            <v>6.1438182118847697</v>
          </cell>
          <cell r="X317">
            <v>8.2041000000000004E-4</v>
          </cell>
          <cell r="Y317">
            <v>7.2640265348943203E-2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IN1020180411</v>
          </cell>
          <cell r="F318" t="str">
            <v>8.39% ANDHRA PRADESH SDL 06.02.2031</v>
          </cell>
          <cell r="G318" t="str">
            <v>ANDHRA PRADESH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55000</v>
          </cell>
          <cell r="M318">
            <v>5885099</v>
          </cell>
          <cell r="N318">
            <v>3.575794988644744E-3</v>
          </cell>
          <cell r="O318">
            <v>8.3900000000000002E-2</v>
          </cell>
          <cell r="P318" t="str">
            <v>Half Yly</v>
          </cell>
          <cell r="Q318">
            <v>5504950</v>
          </cell>
          <cell r="R318">
            <v>5504950</v>
          </cell>
          <cell r="S318">
            <v>0</v>
          </cell>
          <cell r="T318">
            <v>0</v>
          </cell>
          <cell r="U318">
            <v>47885</v>
          </cell>
          <cell r="V318">
            <v>0</v>
          </cell>
          <cell r="W318">
            <v>6.1333678082345777</v>
          </cell>
          <cell r="X318">
            <v>8.3779000000000004E-4</v>
          </cell>
          <cell r="Y318">
            <v>7.2923332171806826E-2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IN4520180204</v>
          </cell>
          <cell r="F319" t="str">
            <v>8.38% Telangana SDL 2049</v>
          </cell>
          <cell r="G319" t="str">
            <v>TELANGANA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60000</v>
          </cell>
          <cell r="M319">
            <v>6614112</v>
          </cell>
          <cell r="N319">
            <v>4.0187443820290988E-3</v>
          </cell>
          <cell r="O319">
            <v>8.3800000000000013E-2</v>
          </cell>
          <cell r="P319" t="str">
            <v>Half Yly</v>
          </cell>
          <cell r="Q319">
            <v>6947400</v>
          </cell>
          <cell r="R319">
            <v>6947400</v>
          </cell>
          <cell r="S319">
            <v>0</v>
          </cell>
          <cell r="T319">
            <v>0</v>
          </cell>
          <cell r="U319">
            <v>54495</v>
          </cell>
          <cell r="V319">
            <v>0</v>
          </cell>
          <cell r="W319">
            <v>11.180598021529937</v>
          </cell>
          <cell r="X319">
            <v>7.0959000000000007E-4</v>
          </cell>
          <cell r="Y319">
            <v>7.488830223858764E-2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IN2220200017</v>
          </cell>
          <cell r="F320" t="str">
            <v>7.83% MAHARASHTRA SDL 2030 ( 08-APR-2030 ) 2030</v>
          </cell>
          <cell r="G320" t="str">
            <v>MAHARASHTRA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100000</v>
          </cell>
          <cell r="M320">
            <v>10344630</v>
          </cell>
          <cell r="N320">
            <v>6.2854127200551906E-3</v>
          </cell>
          <cell r="O320">
            <v>7.8299999999999995E-2</v>
          </cell>
          <cell r="P320" t="str">
            <v>Half Yly</v>
          </cell>
          <cell r="Q320">
            <v>10138000</v>
          </cell>
          <cell r="R320">
            <v>10138000</v>
          </cell>
          <cell r="S320">
            <v>0</v>
          </cell>
          <cell r="T320">
            <v>0</v>
          </cell>
          <cell r="U320">
            <v>47581</v>
          </cell>
          <cell r="V320">
            <v>0</v>
          </cell>
          <cell r="W320">
            <v>5.8587202640058678</v>
          </cell>
          <cell r="X320">
            <v>7.630200000000001E-4</v>
          </cell>
          <cell r="Y320">
            <v>7.2503789843350944E-2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IN1520130072</v>
          </cell>
          <cell r="F321" t="str">
            <v>9.50% GUJARAT SDL 11-SEP-2023.</v>
          </cell>
          <cell r="G321" t="str">
            <v>GUJRAT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65000</v>
          </cell>
          <cell r="M321">
            <v>6832975.5</v>
          </cell>
          <cell r="N321">
            <v>4.1517261732440377E-3</v>
          </cell>
          <cell r="O321">
            <v>9.5000000000000001E-2</v>
          </cell>
          <cell r="P321" t="str">
            <v>Half Yly</v>
          </cell>
          <cell r="Q321">
            <v>7113925</v>
          </cell>
          <cell r="R321">
            <v>7113925</v>
          </cell>
          <cell r="S321">
            <v>0</v>
          </cell>
          <cell r="T321">
            <v>0</v>
          </cell>
          <cell r="U321">
            <v>45180</v>
          </cell>
          <cell r="V321">
            <v>0</v>
          </cell>
          <cell r="W321">
            <v>1.266494008512731</v>
          </cell>
          <cell r="X321">
            <v>6.0004999999999998E-4</v>
          </cell>
          <cell r="Y321">
            <v>5.5463543993776343E-2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IN2220200264</v>
          </cell>
          <cell r="F322" t="str">
            <v>6.63% MAHARASHTRA SDL 14-OCT-2030</v>
          </cell>
          <cell r="G322" t="str">
            <v>MAHARASHTRA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190000</v>
          </cell>
          <cell r="M322">
            <v>18264529</v>
          </cell>
          <cell r="N322">
            <v>1.1097555243872126E-2</v>
          </cell>
          <cell r="O322">
            <v>6.6299999999999998E-2</v>
          </cell>
          <cell r="P322" t="str">
            <v>Half Yly</v>
          </cell>
          <cell r="Q322">
            <v>19037105.66</v>
          </cell>
          <cell r="R322">
            <v>19037105.66</v>
          </cell>
          <cell r="S322">
            <v>0</v>
          </cell>
          <cell r="T322">
            <v>0</v>
          </cell>
          <cell r="U322">
            <v>47770</v>
          </cell>
          <cell r="V322">
            <v>0</v>
          </cell>
          <cell r="W322">
            <v>6.3176461062254914</v>
          </cell>
          <cell r="X322">
            <v>6.6022999999999993E-4</v>
          </cell>
          <cell r="Y322">
            <v>7.2494807968739888E-2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/>
          </cell>
          <cell r="J323">
            <v>0</v>
          </cell>
          <cell r="K323" t="str">
            <v>SDL</v>
          </cell>
          <cell r="L323">
            <v>30000</v>
          </cell>
          <cell r="M323">
            <v>3186054</v>
          </cell>
          <cell r="N323">
            <v>1.9358511941348041E-3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>
            <v>0</v>
          </cell>
          <cell r="W323">
            <v>3.1944349483041812</v>
          </cell>
          <cell r="X323">
            <v>6.5993999999999992E-4</v>
          </cell>
          <cell r="Y323">
            <v>6.7941670542085525E-2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IN1920190098</v>
          </cell>
          <cell r="F324" t="str">
            <v>7.23% Karnataka SDL06-Nov-2028</v>
          </cell>
          <cell r="G324" t="str">
            <v>KARNATAKA SDL</v>
          </cell>
          <cell r="H324" t="str">
            <v/>
          </cell>
          <cell r="I324" t="str">
            <v/>
          </cell>
          <cell r="J324">
            <v>0</v>
          </cell>
          <cell r="K324" t="str">
            <v>SDL</v>
          </cell>
          <cell r="L324">
            <v>120000</v>
          </cell>
          <cell r="M324">
            <v>12026052</v>
          </cell>
          <cell r="N324">
            <v>7.3070472518442092E-3</v>
          </cell>
          <cell r="O324">
            <v>7.2300000000000003E-2</v>
          </cell>
          <cell r="P324" t="str">
            <v>Half Yly</v>
          </cell>
          <cell r="Q324">
            <v>12587100</v>
          </cell>
          <cell r="R324">
            <v>12587100</v>
          </cell>
          <cell r="S324">
            <v>0</v>
          </cell>
          <cell r="T324">
            <v>0</v>
          </cell>
          <cell r="U324">
            <v>47063</v>
          </cell>
          <cell r="V324">
            <v>0</v>
          </cell>
          <cell r="W324">
            <v>4.9574215368801218</v>
          </cell>
          <cell r="X324">
            <v>6.4302000000000001E-4</v>
          </cell>
          <cell r="Y324">
            <v>7.1872393871059398E-2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IN1520170169</v>
          </cell>
          <cell r="F325" t="str">
            <v>07.75% GUJRAT SDL 10-JAN-2028</v>
          </cell>
          <cell r="G325" t="str">
            <v>GUJRAT SDL</v>
          </cell>
          <cell r="H325" t="str">
            <v/>
          </cell>
          <cell r="I325" t="str">
            <v/>
          </cell>
          <cell r="J325">
            <v>0</v>
          </cell>
          <cell r="K325" t="str">
            <v>SDL</v>
          </cell>
          <cell r="L325">
            <v>17500</v>
          </cell>
          <cell r="M325">
            <v>1800562.75</v>
          </cell>
          <cell r="N325">
            <v>1.0940246303741703E-3</v>
          </cell>
          <cell r="O325">
            <v>7.7499999999999999E-2</v>
          </cell>
          <cell r="P325" t="str">
            <v>Half Yly</v>
          </cell>
          <cell r="Q325">
            <v>1828750</v>
          </cell>
          <cell r="R325">
            <v>1828750</v>
          </cell>
          <cell r="S325">
            <v>0</v>
          </cell>
          <cell r="T325">
            <v>0</v>
          </cell>
          <cell r="U325">
            <v>46762</v>
          </cell>
          <cell r="V325">
            <v>0</v>
          </cell>
          <cell r="W325">
            <v>4.4669875056775163</v>
          </cell>
          <cell r="X325">
            <v>6.8964999999999999E-4</v>
          </cell>
          <cell r="Y325">
            <v>7.120686475155244E-2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IN1520170243</v>
          </cell>
          <cell r="F326" t="str">
            <v>8.26% Gujarat 14march 2028</v>
          </cell>
          <cell r="G326" t="str">
            <v>GUJRAT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50000</v>
          </cell>
          <cell r="M326">
            <v>5268800</v>
          </cell>
          <cell r="N326">
            <v>3.2013307908960289E-3</v>
          </cell>
          <cell r="O326">
            <v>8.2599999999999993E-2</v>
          </cell>
          <cell r="P326" t="str">
            <v>Half Yly</v>
          </cell>
          <cell r="Q326">
            <v>5345125</v>
          </cell>
          <cell r="R326">
            <v>5345125</v>
          </cell>
          <cell r="S326">
            <v>0</v>
          </cell>
          <cell r="T326">
            <v>0</v>
          </cell>
          <cell r="U326">
            <v>46826</v>
          </cell>
          <cell r="V326">
            <v>0</v>
          </cell>
          <cell r="W326">
            <v>4.5962110451330087</v>
          </cell>
          <cell r="X326">
            <v>6.9374000000000009E-4</v>
          </cell>
          <cell r="Y326">
            <v>7.1213844702001525E-2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IN2020180021</v>
          </cell>
          <cell r="F327" t="str">
            <v>8.32% Kerala SDL 25-April-2030</v>
          </cell>
          <cell r="G327" t="str">
            <v>KERALA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130000</v>
          </cell>
          <cell r="M327">
            <v>13831441</v>
          </cell>
          <cell r="N327">
            <v>8.4040043189648039E-3</v>
          </cell>
          <cell r="O327">
            <v>8.3199999999999996E-2</v>
          </cell>
          <cell r="P327" t="str">
            <v>Half Yly</v>
          </cell>
          <cell r="Q327">
            <v>14062100</v>
          </cell>
          <cell r="R327">
            <v>14062100</v>
          </cell>
          <cell r="S327">
            <v>0</v>
          </cell>
          <cell r="T327">
            <v>0</v>
          </cell>
          <cell r="U327">
            <v>47598</v>
          </cell>
          <cell r="V327">
            <v>0</v>
          </cell>
          <cell r="W327">
            <v>5.8441845788314177</v>
          </cell>
          <cell r="X327">
            <v>7.0452999999999998E-4</v>
          </cell>
          <cell r="Y327">
            <v>7.2509838039197194E-2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8557832</v>
          </cell>
          <cell r="N328">
            <v>5.199751572448251E-3</v>
          </cell>
          <cell r="O328">
            <v>8.5000000000000006E-2</v>
          </cell>
          <cell r="P328" t="str">
            <v>Half Yly</v>
          </cell>
          <cell r="Q328">
            <v>8736800</v>
          </cell>
          <cell r="R328">
            <v>8736800</v>
          </cell>
          <cell r="S328">
            <v>0</v>
          </cell>
          <cell r="T328">
            <v>0</v>
          </cell>
          <cell r="U328">
            <v>47085</v>
          </cell>
          <cell r="V328">
            <v>0</v>
          </cell>
          <cell r="W328">
            <v>4.8852532846197461</v>
          </cell>
          <cell r="X328">
            <v>6.8288083999999999E-2</v>
          </cell>
          <cell r="Y328">
            <v>7.151123605329851E-2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IN1920190056</v>
          </cell>
          <cell r="F329" t="str">
            <v>07.15% KARNATAKA SDL 09-Oct-2028</v>
          </cell>
          <cell r="G329" t="str">
            <v>KARNATAKA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30000</v>
          </cell>
          <cell r="M329">
            <v>2994090</v>
          </cell>
          <cell r="N329">
            <v>1.8192135795084062E-3</v>
          </cell>
          <cell r="O329">
            <v>7.1500000000000008E-2</v>
          </cell>
          <cell r="P329" t="str">
            <v>Half Yly</v>
          </cell>
          <cell r="Q329">
            <v>3055794.34</v>
          </cell>
          <cell r="R329">
            <v>3055794.34</v>
          </cell>
          <cell r="S329">
            <v>0</v>
          </cell>
          <cell r="T329">
            <v>0</v>
          </cell>
          <cell r="U329">
            <v>47035</v>
          </cell>
          <cell r="V329">
            <v>0</v>
          </cell>
          <cell r="W329">
            <v>5.0712600787836184</v>
          </cell>
          <cell r="X329">
            <v>6.7497724000000009E-2</v>
          </cell>
          <cell r="Y329">
            <v>7.1875100168049946E-2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IN0020160100</v>
          </cell>
          <cell r="F330" t="str">
            <v>6.57% GOI 2033 (MD 05/12/2033)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1139900</v>
          </cell>
          <cell r="M330">
            <v>107728643.29000001</v>
          </cell>
          <cell r="N330">
            <v>6.5456085413325968E-2</v>
          </cell>
          <cell r="O330">
            <v>6.5700000000000008E-2</v>
          </cell>
          <cell r="P330" t="str">
            <v>Half Yly</v>
          </cell>
          <cell r="Q330">
            <v>110547990</v>
          </cell>
          <cell r="R330">
            <v>110547990</v>
          </cell>
          <cell r="S330">
            <v>0</v>
          </cell>
          <cell r="T330">
            <v>0</v>
          </cell>
          <cell r="U330">
            <v>48918</v>
          </cell>
          <cell r="V330">
            <v>0</v>
          </cell>
          <cell r="W330">
            <v>7.6874461150468569</v>
          </cell>
          <cell r="X330">
            <v>6.9145000000000003E-4</v>
          </cell>
          <cell r="Y330">
            <v>7.2780769135983206E-2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IN0020160118</v>
          </cell>
          <cell r="F331" t="str">
            <v>6.79% GS 26.12.2029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620000</v>
          </cell>
          <cell r="M331">
            <v>60884124</v>
          </cell>
          <cell r="N331">
            <v>3.6993285157518201E-2</v>
          </cell>
          <cell r="O331">
            <v>6.7900000000000002E-2</v>
          </cell>
          <cell r="P331" t="str">
            <v>Half Yly</v>
          </cell>
          <cell r="Q331">
            <v>62976889.109999999</v>
          </cell>
          <cell r="R331">
            <v>62976889.109999999</v>
          </cell>
          <cell r="S331">
            <v>0</v>
          </cell>
          <cell r="T331">
            <v>0</v>
          </cell>
          <cell r="U331">
            <v>47478</v>
          </cell>
          <cell r="V331">
            <v>0</v>
          </cell>
          <cell r="W331">
            <v>5.7380853561267005</v>
          </cell>
          <cell r="X331">
            <v>6.7305000000000002E-4</v>
          </cell>
          <cell r="Y331">
            <v>7.0964744783711689E-2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IN0020150051</v>
          </cell>
          <cell r="F332" t="str">
            <v>7.73% GS  MD 19/12/2034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60600</v>
          </cell>
          <cell r="M332">
            <v>6268288.2599999998</v>
          </cell>
          <cell r="N332">
            <v>3.8086213583643507E-3</v>
          </cell>
          <cell r="O332">
            <v>7.7300000000000008E-2</v>
          </cell>
          <cell r="P332" t="str">
            <v>Half Yly</v>
          </cell>
          <cell r="Q332">
            <v>6073976.4199999999</v>
          </cell>
          <cell r="R332">
            <v>6073976.4199999999</v>
          </cell>
          <cell r="S332">
            <v>0</v>
          </cell>
          <cell r="T332">
            <v>0</v>
          </cell>
          <cell r="U332">
            <v>49297</v>
          </cell>
          <cell r="V332">
            <v>0</v>
          </cell>
          <cell r="W332">
            <v>7.8601606506801813</v>
          </cell>
          <cell r="X332">
            <v>7.2104000000000005E-4</v>
          </cell>
          <cell r="Y332">
            <v>7.3071010375128712E-2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IN0020170026</v>
          </cell>
          <cell r="F333" t="str">
            <v>6.79% GSEC (15/MAY/2027) 2027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380000</v>
          </cell>
          <cell r="M333">
            <v>37937718</v>
          </cell>
          <cell r="N333">
            <v>2.305101441879185E-2</v>
          </cell>
          <cell r="O333">
            <v>6.7900000000000002E-2</v>
          </cell>
          <cell r="P333" t="str">
            <v>Half Yly</v>
          </cell>
          <cell r="Q333">
            <v>38019000</v>
          </cell>
          <cell r="R333">
            <v>38019000</v>
          </cell>
          <cell r="S333">
            <v>0</v>
          </cell>
          <cell r="T333">
            <v>0</v>
          </cell>
          <cell r="U333">
            <v>46522</v>
          </cell>
          <cell r="V333">
            <v>0</v>
          </cell>
          <cell r="W333">
            <v>4.0845637136926651</v>
          </cell>
          <cell r="X333">
            <v>6.7768999999999996E-2</v>
          </cell>
          <cell r="Y333">
            <v>6.827851496881579E-2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IN0020160019</v>
          </cell>
          <cell r="F334" t="str">
            <v>7.61% GSEC 09.05.2030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1060000</v>
          </cell>
          <cell r="M334">
            <v>108943090</v>
          </cell>
          <cell r="N334">
            <v>6.6193985057765956E-2</v>
          </cell>
          <cell r="O334">
            <v>7.6100000000000001E-2</v>
          </cell>
          <cell r="P334" t="str">
            <v>Half Yly</v>
          </cell>
          <cell r="Q334">
            <v>113895425</v>
          </cell>
          <cell r="R334">
            <v>113895425</v>
          </cell>
          <cell r="S334">
            <v>0</v>
          </cell>
          <cell r="T334">
            <v>0</v>
          </cell>
          <cell r="U334">
            <v>47612</v>
          </cell>
          <cell r="V334">
            <v>0</v>
          </cell>
          <cell r="W334">
            <v>5.7665037902035357</v>
          </cell>
          <cell r="X334">
            <v>6.8248000000000007E-4</v>
          </cell>
          <cell r="Y334">
            <v>7.1488864393075099E-2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IN0020070069</v>
          </cell>
          <cell r="F335" t="str">
            <v>8.28% GOI 21.09.2027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100000</v>
          </cell>
          <cell r="M335">
            <v>10621350</v>
          </cell>
          <cell r="N335">
            <v>6.4535482075393892E-3</v>
          </cell>
          <cell r="O335">
            <v>8.2799999999999999E-2</v>
          </cell>
          <cell r="P335" t="str">
            <v>Half Yly</v>
          </cell>
          <cell r="Q335">
            <v>10760452.83</v>
          </cell>
          <cell r="R335">
            <v>10760452.83</v>
          </cell>
          <cell r="S335">
            <v>0</v>
          </cell>
          <cell r="T335">
            <v>0</v>
          </cell>
          <cell r="U335">
            <v>46651</v>
          </cell>
          <cell r="V335">
            <v>0</v>
          </cell>
          <cell r="W335">
            <v>4.3078178398674538</v>
          </cell>
          <cell r="X335">
            <v>7.0361000000000002E-4</v>
          </cell>
          <cell r="Y335">
            <v>6.8791686303387778E-2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IN0020030014</v>
          </cell>
          <cell r="F336" t="str">
            <v>6.30% GOI 09.04.2023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34400</v>
          </cell>
          <cell r="M336">
            <v>3479057.76</v>
          </cell>
          <cell r="N336">
            <v>2.1138807186444285E-3</v>
          </cell>
          <cell r="O336">
            <v>6.3E-2</v>
          </cell>
          <cell r="P336" t="str">
            <v>Half Yly</v>
          </cell>
          <cell r="Q336">
            <v>3285225</v>
          </cell>
          <cell r="R336">
            <v>3285225</v>
          </cell>
          <cell r="S336">
            <v>0</v>
          </cell>
          <cell r="T336">
            <v>0</v>
          </cell>
          <cell r="U336">
            <v>45025</v>
          </cell>
          <cell r="V336">
            <v>0</v>
          </cell>
          <cell r="W336">
            <v>0.90638101491127288</v>
          </cell>
          <cell r="X336">
            <v>7.3480000000000008E-4</v>
          </cell>
          <cell r="Y336">
            <v>5.0495637502873864E-2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IN0020150069</v>
          </cell>
          <cell r="F337" t="str">
            <v>7.59% GOI 20.03.2029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203000</v>
          </cell>
          <cell r="M337">
            <v>20898748.5</v>
          </cell>
          <cell r="N337">
            <v>1.2698110967249127E-2</v>
          </cell>
          <cell r="O337">
            <v>7.5899999999999995E-2</v>
          </cell>
          <cell r="P337" t="str">
            <v>Half Yly</v>
          </cell>
          <cell r="Q337">
            <v>20534110</v>
          </cell>
          <cell r="R337">
            <v>20534110</v>
          </cell>
          <cell r="S337">
            <v>0</v>
          </cell>
          <cell r="T337">
            <v>0</v>
          </cell>
          <cell r="U337">
            <v>47197</v>
          </cell>
          <cell r="V337">
            <v>0</v>
          </cell>
          <cell r="W337">
            <v>5.2870888886085483</v>
          </cell>
          <cell r="X337">
            <v>7.9487000000000004E-4</v>
          </cell>
          <cell r="Y337">
            <v>7.0404190238681302E-2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IN0020060086</v>
          </cell>
          <cell r="F338" t="str">
            <v>8.28% GOI 15.02.2032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798600</v>
          </cell>
          <cell r="M338">
            <v>85693852.859999999</v>
          </cell>
          <cell r="N338">
            <v>5.2067713663686552E-2</v>
          </cell>
          <cell r="O338">
            <v>8.2799999999999999E-2</v>
          </cell>
          <cell r="P338" t="str">
            <v>Half Yly</v>
          </cell>
          <cell r="Q338">
            <v>88941841.799999997</v>
          </cell>
          <cell r="R338">
            <v>88941841.799999997</v>
          </cell>
          <cell r="S338">
            <v>0</v>
          </cell>
          <cell r="T338">
            <v>0</v>
          </cell>
          <cell r="U338">
            <v>48259</v>
          </cell>
          <cell r="V338">
            <v>0</v>
          </cell>
          <cell r="W338">
            <v>6.6612176963920433</v>
          </cell>
          <cell r="X338">
            <v>6.8956999999999992E-4</v>
          </cell>
          <cell r="Y338">
            <v>7.2240222223600561E-2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IN0020150028</v>
          </cell>
          <cell r="F339" t="str">
            <v>7.88% GOI 19.03.2030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662200</v>
          </cell>
          <cell r="M339">
            <v>69179901.560000002</v>
          </cell>
          <cell r="N339">
            <v>4.2033812058758016E-2</v>
          </cell>
          <cell r="O339">
            <v>7.8799999999999995E-2</v>
          </cell>
          <cell r="P339" t="str">
            <v>Half Yly</v>
          </cell>
          <cell r="Q339">
            <v>72089806</v>
          </cell>
          <cell r="R339">
            <v>72089806</v>
          </cell>
          <cell r="S339">
            <v>0</v>
          </cell>
          <cell r="T339">
            <v>0</v>
          </cell>
          <cell r="U339">
            <v>47561</v>
          </cell>
          <cell r="V339">
            <v>0</v>
          </cell>
          <cell r="W339">
            <v>5.812496183381775</v>
          </cell>
          <cell r="X339">
            <v>6.7633999999999999E-4</v>
          </cell>
          <cell r="Y339">
            <v>7.1274870280815916E-2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IN0020060045</v>
          </cell>
          <cell r="F340" t="str">
            <v>8.33% GS 7.06.2036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222400</v>
          </cell>
          <cell r="M340">
            <v>24197164.48</v>
          </cell>
          <cell r="N340">
            <v>1.4702233469139025E-2</v>
          </cell>
          <cell r="O340">
            <v>8.3299999999999999E-2</v>
          </cell>
          <cell r="P340" t="str">
            <v>Half Yly</v>
          </cell>
          <cell r="Q340">
            <v>24397558.18</v>
          </cell>
          <cell r="R340">
            <v>24397558.18</v>
          </cell>
          <cell r="S340">
            <v>0</v>
          </cell>
          <cell r="T340">
            <v>0</v>
          </cell>
          <cell r="U340">
            <v>49833</v>
          </cell>
          <cell r="V340">
            <v>0</v>
          </cell>
          <cell r="W340">
            <v>8.2347108751889344</v>
          </cell>
          <cell r="X340">
            <v>7.6365999999999988E-4</v>
          </cell>
          <cell r="Y340">
            <v>7.3178481740821547E-2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IN0020160068</v>
          </cell>
          <cell r="F341" t="str">
            <v>7.06 % GOI 10.10.2046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364700</v>
          </cell>
          <cell r="M341">
            <v>35235089.329999998</v>
          </cell>
          <cell r="N341">
            <v>2.1408893181009171E-2</v>
          </cell>
          <cell r="O341">
            <v>7.0599999999999996E-2</v>
          </cell>
          <cell r="P341" t="str">
            <v>Half Yly</v>
          </cell>
          <cell r="Q341">
            <v>35841161</v>
          </cell>
          <cell r="R341">
            <v>35841161</v>
          </cell>
          <cell r="S341">
            <v>0</v>
          </cell>
          <cell r="T341">
            <v>0</v>
          </cell>
          <cell r="U341">
            <v>53610</v>
          </cell>
          <cell r="V341">
            <v>0</v>
          </cell>
          <cell r="W341">
            <v>11.312317697626604</v>
          </cell>
          <cell r="X341">
            <v>7.455099999999999E-4</v>
          </cell>
          <cell r="Y341">
            <v>7.3600363257858945E-2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IN0020050012</v>
          </cell>
          <cell r="F342" t="str">
            <v>7.40% GOI 09.09.2035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74600</v>
          </cell>
          <cell r="M342">
            <v>7504737.6200000001</v>
          </cell>
          <cell r="N342">
            <v>4.5598898459804473E-3</v>
          </cell>
          <cell r="O342">
            <v>7.400000000000001E-2</v>
          </cell>
          <cell r="P342" t="str">
            <v>Half Yly</v>
          </cell>
          <cell r="Q342">
            <v>7528893.8799999999</v>
          </cell>
          <cell r="R342">
            <v>7528893.8799999999</v>
          </cell>
          <cell r="S342">
            <v>0</v>
          </cell>
          <cell r="T342">
            <v>0</v>
          </cell>
          <cell r="U342">
            <v>49561</v>
          </cell>
          <cell r="V342">
            <v>0</v>
          </cell>
          <cell r="W342">
            <v>8.3308303533651173</v>
          </cell>
          <cell r="X342">
            <v>7.4230999999999993E-4</v>
          </cell>
          <cell r="Y342">
            <v>7.3272802632544515E-2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IN0020150010</v>
          </cell>
          <cell r="F343" t="str">
            <v>7.68% GS 15.12.2023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55000</v>
          </cell>
          <cell r="M343">
            <v>5682715.5</v>
          </cell>
          <cell r="N343">
            <v>3.4528264701738768E-3</v>
          </cell>
          <cell r="O343">
            <v>7.6799999999999993E-2</v>
          </cell>
          <cell r="P343" t="str">
            <v>Half Yly</v>
          </cell>
          <cell r="Q343">
            <v>5452150</v>
          </cell>
          <cell r="R343">
            <v>5452150</v>
          </cell>
          <cell r="S343">
            <v>0</v>
          </cell>
          <cell r="T343">
            <v>0</v>
          </cell>
          <cell r="U343">
            <v>45275</v>
          </cell>
          <cell r="V343">
            <v>0</v>
          </cell>
          <cell r="W343">
            <v>1.4811301422471976</v>
          </cell>
          <cell r="X343">
            <v>7.8792E-4</v>
          </cell>
          <cell r="Y343">
            <v>5.5117455523504721E-2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IN0020040039</v>
          </cell>
          <cell r="F344" t="str">
            <v>7.50% GOI 10-Aug-2034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600000</v>
          </cell>
          <cell r="M344">
            <v>60899940</v>
          </cell>
          <cell r="N344">
            <v>3.7002894982865298E-2</v>
          </cell>
          <cell r="O344">
            <v>7.4999999999999997E-2</v>
          </cell>
          <cell r="P344" t="str">
            <v>Half Yly</v>
          </cell>
          <cell r="Q344">
            <v>61074582.670000002</v>
          </cell>
          <cell r="R344">
            <v>61074582.670000002</v>
          </cell>
          <cell r="S344">
            <v>0</v>
          </cell>
          <cell r="T344">
            <v>0</v>
          </cell>
          <cell r="U344">
            <v>49166</v>
          </cell>
          <cell r="V344">
            <v>0</v>
          </cell>
          <cell r="W344">
            <v>7.8506989781446697</v>
          </cell>
          <cell r="X344">
            <v>7.6444000000000002E-4</v>
          </cell>
          <cell r="Y344">
            <v>7.3107956986191186E-2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IN0020070044</v>
          </cell>
          <cell r="F345" t="str">
            <v>8.32% GS 02.08.2032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32000</v>
          </cell>
          <cell r="M345">
            <v>3434668.8</v>
          </cell>
          <cell r="N345">
            <v>2.0869099199001505E-3</v>
          </cell>
          <cell r="O345">
            <v>8.3199999999999996E-2</v>
          </cell>
          <cell r="P345" t="str">
            <v>Half Yly</v>
          </cell>
          <cell r="Q345">
            <v>3472000</v>
          </cell>
          <cell r="R345">
            <v>3472000</v>
          </cell>
          <cell r="S345">
            <v>0</v>
          </cell>
          <cell r="T345">
            <v>0</v>
          </cell>
          <cell r="U345">
            <v>48428</v>
          </cell>
          <cell r="V345">
            <v>0</v>
          </cell>
          <cell r="W345">
            <v>6.8378716864551103</v>
          </cell>
          <cell r="X345">
            <v>7.3763999999999991E-4</v>
          </cell>
          <cell r="Y345">
            <v>7.2898437521552992E-2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IN0020110063</v>
          </cell>
          <cell r="F346" t="str">
            <v>8.83% GOI 12.12.2041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59000</v>
          </cell>
          <cell r="M346">
            <v>6816240.5</v>
          </cell>
          <cell r="N346">
            <v>4.1415579621170932E-3</v>
          </cell>
          <cell r="O346">
            <v>8.8300000000000003E-2</v>
          </cell>
          <cell r="P346" t="str">
            <v>Half Yly</v>
          </cell>
          <cell r="Q346">
            <v>6682222</v>
          </cell>
          <cell r="R346">
            <v>6682222</v>
          </cell>
          <cell r="S346">
            <v>0</v>
          </cell>
          <cell r="T346">
            <v>0</v>
          </cell>
          <cell r="U346">
            <v>51847</v>
          </cell>
          <cell r="V346">
            <v>0</v>
          </cell>
          <cell r="W346">
            <v>9.6725572716959256</v>
          </cell>
          <cell r="X346">
            <v>7.2805999999999999E-4</v>
          </cell>
          <cell r="Y346">
            <v>7.3243987925687634E-2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IN0020150077</v>
          </cell>
          <cell r="F347" t="str">
            <v>7.72% GOI 26.10.2055.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63000</v>
          </cell>
          <cell r="M347">
            <v>6519996</v>
          </cell>
          <cell r="N347">
            <v>3.9615593591176253E-3</v>
          </cell>
          <cell r="O347">
            <v>7.7199999999999991E-2</v>
          </cell>
          <cell r="P347" t="str">
            <v>Half Yly</v>
          </cell>
          <cell r="Q347">
            <v>6287400</v>
          </cell>
          <cell r="R347">
            <v>6287400</v>
          </cell>
          <cell r="S347">
            <v>0</v>
          </cell>
          <cell r="T347">
            <v>0</v>
          </cell>
          <cell r="U347">
            <v>56913</v>
          </cell>
          <cell r="V347">
            <v>0</v>
          </cell>
          <cell r="W347">
            <v>12.21116803710699</v>
          </cell>
          <cell r="X347">
            <v>7.5235999999999999E-4</v>
          </cell>
          <cell r="Y347">
            <v>7.4356019107673241E-2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IN0020140078</v>
          </cell>
          <cell r="F348" t="str">
            <v>8.17% GS 2044 (01-DEC-2044).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305500</v>
          </cell>
          <cell r="M348">
            <v>33320976.649999999</v>
          </cell>
          <cell r="N348">
            <v>2.0245875442676246E-2</v>
          </cell>
          <cell r="O348">
            <v>8.1699999999999995E-2</v>
          </cell>
          <cell r="P348" t="str">
            <v>Half Yly</v>
          </cell>
          <cell r="Q348">
            <v>32368427.5</v>
          </cell>
          <cell r="R348">
            <v>32368427.5</v>
          </cell>
          <cell r="S348">
            <v>0</v>
          </cell>
          <cell r="T348">
            <v>0</v>
          </cell>
          <cell r="U348">
            <v>52932</v>
          </cell>
          <cell r="V348">
            <v>0</v>
          </cell>
          <cell r="W348">
            <v>10.411053166954227</v>
          </cell>
          <cell r="X348">
            <v>7.6704999999999992E-4</v>
          </cell>
          <cell r="Y348">
            <v>7.3406433838068844E-2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IN0020190024</v>
          </cell>
          <cell r="F349" t="str">
            <v>7.62% GS 2039 (15-09-2039)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28300</v>
          </cell>
          <cell r="M349">
            <v>2910734.24</v>
          </cell>
          <cell r="N349">
            <v>1.7685664945770103E-3</v>
          </cell>
          <cell r="O349">
            <v>7.6200000000000004E-2</v>
          </cell>
          <cell r="P349" t="str">
            <v>Half Yly</v>
          </cell>
          <cell r="Q349">
            <v>2963457.77</v>
          </cell>
          <cell r="R349">
            <v>2963457.77</v>
          </cell>
          <cell r="S349">
            <v>0</v>
          </cell>
          <cell r="T349">
            <v>0</v>
          </cell>
          <cell r="U349">
            <v>51028</v>
          </cell>
          <cell r="V349">
            <v>0</v>
          </cell>
          <cell r="W349">
            <v>9.5782089350579387</v>
          </cell>
          <cell r="X349">
            <v>7.0777000000000004E-4</v>
          </cell>
          <cell r="Y349">
            <v>7.3258285267089482E-2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IN0020190040</v>
          </cell>
          <cell r="F350" t="str">
            <v>7.69% GOI 17.06.2043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170000</v>
          </cell>
          <cell r="M350">
            <v>17613190</v>
          </cell>
          <cell r="N350">
            <v>1.0701800689512228E-2</v>
          </cell>
          <cell r="O350">
            <v>7.690000000000001E-2</v>
          </cell>
          <cell r="P350" t="str">
            <v>Half Yly</v>
          </cell>
          <cell r="Q350">
            <v>18077900</v>
          </cell>
          <cell r="R350">
            <v>18077900</v>
          </cell>
          <cell r="S350">
            <v>0</v>
          </cell>
          <cell r="T350">
            <v>0</v>
          </cell>
          <cell r="U350">
            <v>52399</v>
          </cell>
          <cell r="V350">
            <v>0</v>
          </cell>
          <cell r="W350">
            <v>10.274906131567063</v>
          </cell>
          <cell r="X350">
            <v>7.1294000000000012E-4</v>
          </cell>
          <cell r="Y350">
            <v>7.3499088308138602E-2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IN0020020106</v>
          </cell>
          <cell r="F351" t="str">
            <v>7.95% GOI  28-Aug-2032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1187000</v>
          </cell>
          <cell r="M351">
            <v>124641409.8</v>
          </cell>
          <cell r="N351">
            <v>7.5732307738655871E-2</v>
          </cell>
          <cell r="O351">
            <v>7.9500000000000001E-2</v>
          </cell>
          <cell r="P351" t="str">
            <v>Half Yly</v>
          </cell>
          <cell r="Q351">
            <v>128710612.5</v>
          </cell>
          <cell r="R351">
            <v>128710612.5</v>
          </cell>
          <cell r="S351">
            <v>0</v>
          </cell>
          <cell r="T351">
            <v>0</v>
          </cell>
          <cell r="U351">
            <v>48454</v>
          </cell>
          <cell r="V351">
            <v>0</v>
          </cell>
          <cell r="W351">
            <v>6.9800326283156613</v>
          </cell>
          <cell r="X351">
            <v>6.7817000000000007E-4</v>
          </cell>
          <cell r="Y351">
            <v>7.2512960156020476E-2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IN0020060078</v>
          </cell>
          <cell r="F352" t="str">
            <v>8.24% GOI 15-Feb-2027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273000</v>
          </cell>
          <cell r="M352">
            <v>28895166.300000001</v>
          </cell>
          <cell r="N352">
            <v>1.7556746428836031E-2</v>
          </cell>
          <cell r="O352">
            <v>8.2400000000000001E-2</v>
          </cell>
          <cell r="P352" t="str">
            <v>Half Yly</v>
          </cell>
          <cell r="Q352">
            <v>29858331.199999999</v>
          </cell>
          <cell r="R352">
            <v>29858331.199999999</v>
          </cell>
          <cell r="S352">
            <v>0</v>
          </cell>
          <cell r="T352">
            <v>0</v>
          </cell>
          <cell r="U352">
            <v>46433</v>
          </cell>
          <cell r="V352">
            <v>0</v>
          </cell>
          <cell r="W352">
            <v>3.8871665420867645</v>
          </cell>
          <cell r="X352">
            <v>6.1711000000000003E-4</v>
          </cell>
          <cell r="Y352">
            <v>6.7877237507386043E-2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IN0020170174</v>
          </cell>
          <cell r="F353" t="str">
            <v>7.17% GOI 08-Jan-2028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555000</v>
          </cell>
          <cell r="M353">
            <v>56105560.5</v>
          </cell>
          <cell r="N353">
            <v>3.4089822800092998E-2</v>
          </cell>
          <cell r="O353">
            <v>7.17E-2</v>
          </cell>
          <cell r="P353" t="str">
            <v>Half Yly</v>
          </cell>
          <cell r="Q353">
            <v>57094101.350000001</v>
          </cell>
          <cell r="R353">
            <v>57094101.350000001</v>
          </cell>
          <cell r="S353">
            <v>0</v>
          </cell>
          <cell r="T353">
            <v>0</v>
          </cell>
          <cell r="U353">
            <v>46760</v>
          </cell>
          <cell r="V353">
            <v>0</v>
          </cell>
          <cell r="W353">
            <v>4.5217673522664112</v>
          </cell>
          <cell r="X353">
            <v>6.1388000000000002E-4</v>
          </cell>
          <cell r="Y353">
            <v>6.9316249024423168E-2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IN0020200153</v>
          </cell>
          <cell r="F354" t="str">
            <v>05.77% GOI 03-Aug-2030</v>
          </cell>
          <cell r="G354" t="str">
            <v>GOVERMENT OF INDIA</v>
          </cell>
          <cell r="H354" t="str">
            <v/>
          </cell>
          <cell r="I354" t="str">
            <v/>
          </cell>
          <cell r="J354">
            <v>0</v>
          </cell>
          <cell r="K354" t="str">
            <v>GOI</v>
          </cell>
          <cell r="L354">
            <v>140000</v>
          </cell>
          <cell r="M354">
            <v>12859924</v>
          </cell>
          <cell r="N354">
            <v>7.8137091310702296E-3</v>
          </cell>
          <cell r="O354">
            <v>5.7699999999999994E-2</v>
          </cell>
          <cell r="P354" t="str">
            <v>Half Yly</v>
          </cell>
          <cell r="Q354">
            <v>13784800</v>
          </cell>
          <cell r="R354">
            <v>13784800</v>
          </cell>
          <cell r="S354">
            <v>0</v>
          </cell>
          <cell r="T354">
            <v>0</v>
          </cell>
          <cell r="U354">
            <v>47698</v>
          </cell>
          <cell r="V354">
            <v>0</v>
          </cell>
          <cell r="W354">
            <v>6.2868413815727013</v>
          </cell>
          <cell r="X354">
            <v>5.9142000000000005E-4</v>
          </cell>
          <cell r="Y354">
            <v>7.0871735758417348E-2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IN0020200245</v>
          </cell>
          <cell r="F355" t="str">
            <v>6.22% GOI 2035 (16-Mar-2035)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425400</v>
          </cell>
          <cell r="M355">
            <v>38807200.079999998</v>
          </cell>
          <cell r="N355">
            <v>2.3579313036093005E-2</v>
          </cell>
          <cell r="O355">
            <v>6.2199999999999998E-2</v>
          </cell>
          <cell r="P355" t="str">
            <v>Half Yly</v>
          </cell>
          <cell r="Q355">
            <v>41819580</v>
          </cell>
          <cell r="R355">
            <v>41819580</v>
          </cell>
          <cell r="S355">
            <v>0</v>
          </cell>
          <cell r="T355">
            <v>0</v>
          </cell>
          <cell r="U355">
            <v>49384</v>
          </cell>
          <cell r="V355">
            <v>0</v>
          </cell>
          <cell r="W355">
            <v>8.4655816587338553</v>
          </cell>
          <cell r="X355">
            <v>6.3920000000000003E-4</v>
          </cell>
          <cell r="Y355">
            <v>7.280109993876735E-2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IN3120180184</v>
          </cell>
          <cell r="F356" t="str">
            <v>8.36% Tamil Nadu SDL 12.12.2028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400000</v>
          </cell>
          <cell r="M356">
            <v>42509760</v>
          </cell>
          <cell r="N356">
            <v>2.5828994002733141E-2</v>
          </cell>
          <cell r="O356">
            <v>8.3599999999999994E-2</v>
          </cell>
          <cell r="P356" t="str">
            <v>Half Yly</v>
          </cell>
          <cell r="Q356">
            <v>43411000</v>
          </cell>
          <cell r="R356">
            <v>43411000</v>
          </cell>
          <cell r="S356">
            <v>0</v>
          </cell>
          <cell r="T356">
            <v>0</v>
          </cell>
          <cell r="U356">
            <v>47099</v>
          </cell>
          <cell r="V356">
            <v>0</v>
          </cell>
          <cell r="W356">
            <v>4.936681205518644</v>
          </cell>
          <cell r="X356">
            <v>6.7999200999999995E-2</v>
          </cell>
          <cell r="Y356">
            <v>7.1510349079692156E-2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INF846K01N65</v>
          </cell>
          <cell r="F357" t="str">
            <v>AXIS OVERNIGHT FUND - DIRECT PLAN- GROWTH OPTION</v>
          </cell>
          <cell r="G357" t="str">
            <v>AXIS MUTUAL FUND</v>
          </cell>
          <cell r="H357" t="str">
            <v>66301</v>
          </cell>
          <cell r="I357" t="str">
            <v>Management of mutual funds</v>
          </cell>
          <cell r="J357" t="str">
            <v>Social and
Commercial
Infrastructure</v>
          </cell>
          <cell r="K357" t="str">
            <v>MF</v>
          </cell>
          <cell r="L357">
            <v>99526.596000000005</v>
          </cell>
          <cell r="M357">
            <v>112158392.13</v>
          </cell>
          <cell r="N357">
            <v>6.8147607459603673E-2</v>
          </cell>
          <cell r="O357">
            <v>0</v>
          </cell>
          <cell r="P357" t="str">
            <v/>
          </cell>
          <cell r="Q357">
            <v>112164000</v>
          </cell>
          <cell r="R357">
            <v>112164000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IN3120150203</v>
          </cell>
          <cell r="F358" t="str">
            <v>8.69% Tamil Nadu SDL 24.02.2026</v>
          </cell>
          <cell r="G358" t="str">
            <v>TAMIL NADU SDL</v>
          </cell>
          <cell r="H358" t="str">
            <v/>
          </cell>
          <cell r="I358" t="str">
            <v/>
          </cell>
          <cell r="J358">
            <v>0</v>
          </cell>
          <cell r="K358" t="str">
            <v>SDL</v>
          </cell>
          <cell r="L358">
            <v>3500</v>
          </cell>
          <cell r="M358">
            <v>371697.2</v>
          </cell>
          <cell r="N358">
            <v>2.3830872431988715E-3</v>
          </cell>
          <cell r="O358">
            <v>8.6899999999999991E-2</v>
          </cell>
          <cell r="P358" t="str">
            <v>Half Yly</v>
          </cell>
          <cell r="Q358">
            <v>369614.85</v>
          </cell>
          <cell r="R358">
            <v>369614.85</v>
          </cell>
          <cell r="S358">
            <v>0</v>
          </cell>
          <cell r="T358">
            <v>0</v>
          </cell>
          <cell r="U358">
            <v>46077</v>
          </cell>
          <cell r="V358">
            <v>0</v>
          </cell>
          <cell r="W358">
            <v>3.1931014749640121</v>
          </cell>
          <cell r="X358">
            <v>7.7499999999999997E-4</v>
          </cell>
          <cell r="Y358">
            <v>6.8141705696630986E-2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IN0020210152</v>
          </cell>
          <cell r="F359" t="str">
            <v>06.67 GOI 15 DEC- 2035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100000</v>
          </cell>
          <cell r="M359">
            <v>9446700</v>
          </cell>
          <cell r="N359">
            <v>6.056626270073269E-2</v>
          </cell>
          <cell r="O359">
            <v>6.6699999999999995E-2</v>
          </cell>
          <cell r="P359" t="str">
            <v>Half Yly</v>
          </cell>
          <cell r="Q359">
            <v>9736375</v>
          </cell>
          <cell r="R359">
            <v>9736375</v>
          </cell>
          <cell r="S359">
            <v>0</v>
          </cell>
          <cell r="T359">
            <v>0</v>
          </cell>
          <cell r="U359">
            <v>49658</v>
          </cell>
          <cell r="V359">
            <v>0</v>
          </cell>
          <cell r="W359">
            <v>8.4761500450513854</v>
          </cell>
          <cell r="X359">
            <v>6.8235039499999997E-2</v>
          </cell>
          <cell r="Y359">
            <v>7.3170006624865433E-2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IN0020020247</v>
          </cell>
          <cell r="F360" t="str">
            <v>6.01% GOVT 25-March-2028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</v>
          </cell>
          <cell r="M360">
            <v>1434757.5</v>
          </cell>
          <cell r="N360">
            <v>9.1987572016520563E-3</v>
          </cell>
          <cell r="O360">
            <v>6.0100000000000001E-2</v>
          </cell>
          <cell r="P360" t="str">
            <v>Half Yly</v>
          </cell>
          <cell r="Q360">
            <v>1455000</v>
          </cell>
          <cell r="R360">
            <v>1455000</v>
          </cell>
          <cell r="S360">
            <v>0</v>
          </cell>
          <cell r="T360">
            <v>0</v>
          </cell>
          <cell r="U360">
            <v>46837</v>
          </cell>
          <cell r="V360">
            <v>0</v>
          </cell>
          <cell r="W360">
            <v>4.8393348185196041</v>
          </cell>
          <cell r="X360">
            <v>6.6502000000000011E-4</v>
          </cell>
          <cell r="Y360">
            <v>6.918038557506806E-2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IN0020200245</v>
          </cell>
          <cell r="F361" t="str">
            <v>6.22% GOI 2035 (16-Mar-2035)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74600</v>
          </cell>
          <cell r="M361">
            <v>6805399.9199999999</v>
          </cell>
          <cell r="N361">
            <v>4.3631917954234309E-2</v>
          </cell>
          <cell r="O361">
            <v>6.2199999999999998E-2</v>
          </cell>
          <cell r="P361" t="str">
            <v>Half Yly</v>
          </cell>
          <cell r="Q361">
            <v>7416134</v>
          </cell>
          <cell r="R361">
            <v>7416134</v>
          </cell>
          <cell r="S361">
            <v>0</v>
          </cell>
          <cell r="T361">
            <v>0</v>
          </cell>
          <cell r="U361">
            <v>49384</v>
          </cell>
          <cell r="V361">
            <v>0</v>
          </cell>
          <cell r="W361">
            <v>8.4655816587338553</v>
          </cell>
          <cell r="X361">
            <v>6.3920000000000003E-4</v>
          </cell>
          <cell r="Y361">
            <v>7.280109993876735E-2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IN0020200153</v>
          </cell>
          <cell r="F362" t="str">
            <v>05.77% GOI 03-Aug-2030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30000</v>
          </cell>
          <cell r="M362">
            <v>2755698</v>
          </cell>
          <cell r="N362">
            <v>1.7667791820623464E-2</v>
          </cell>
          <cell r="O362">
            <v>5.7699999999999994E-2</v>
          </cell>
          <cell r="P362" t="str">
            <v>Half Yly</v>
          </cell>
          <cell r="Q362">
            <v>2968200</v>
          </cell>
          <cell r="R362">
            <v>2968200</v>
          </cell>
          <cell r="S362">
            <v>0</v>
          </cell>
          <cell r="T362">
            <v>0</v>
          </cell>
          <cell r="U362">
            <v>47698</v>
          </cell>
          <cell r="V362">
            <v>0</v>
          </cell>
          <cell r="W362">
            <v>6.2868413815727013</v>
          </cell>
          <cell r="X362">
            <v>5.9142000000000005E-4</v>
          </cell>
          <cell r="Y362">
            <v>7.0871735758417348E-2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IN0020170174</v>
          </cell>
          <cell r="F363" t="str">
            <v>7.17% GOI 08-Jan-2028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145000</v>
          </cell>
          <cell r="M363">
            <v>14658209.5</v>
          </cell>
          <cell r="N363">
            <v>9.3979163866681023E-2</v>
          </cell>
          <cell r="O363">
            <v>7.17E-2</v>
          </cell>
          <cell r="P363" t="str">
            <v>Half Yly</v>
          </cell>
          <cell r="Q363">
            <v>15232425</v>
          </cell>
          <cell r="R363">
            <v>15232425</v>
          </cell>
          <cell r="S363">
            <v>0</v>
          </cell>
          <cell r="T363">
            <v>0</v>
          </cell>
          <cell r="U363">
            <v>46760</v>
          </cell>
          <cell r="V363">
            <v>0</v>
          </cell>
          <cell r="W363">
            <v>4.5217673522664112</v>
          </cell>
          <cell r="X363">
            <v>6.1388000000000002E-4</v>
          </cell>
          <cell r="Y363">
            <v>6.9316249024423168E-2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IN0020060078</v>
          </cell>
          <cell r="F364" t="str">
            <v>8.24% GOI 15-Feb-2027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69900</v>
          </cell>
          <cell r="M364">
            <v>7398432.6900000004</v>
          </cell>
          <cell r="N364">
            <v>4.7434068815165979E-2</v>
          </cell>
          <cell r="O364">
            <v>8.2400000000000001E-2</v>
          </cell>
          <cell r="P364" t="str">
            <v>Half Yly</v>
          </cell>
          <cell r="Q364">
            <v>7622303</v>
          </cell>
          <cell r="R364">
            <v>7622303</v>
          </cell>
          <cell r="S364">
            <v>0</v>
          </cell>
          <cell r="T364">
            <v>0</v>
          </cell>
          <cell r="U364">
            <v>46433</v>
          </cell>
          <cell r="V364">
            <v>0</v>
          </cell>
          <cell r="W364">
            <v>3.8871665420867645</v>
          </cell>
          <cell r="X364">
            <v>6.1711000000000003E-4</v>
          </cell>
          <cell r="Y364">
            <v>6.7877237507386043E-2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IN0020020106</v>
          </cell>
          <cell r="F365" t="str">
            <v>7.95% GOI  28-Aug-2032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118300</v>
          </cell>
          <cell r="M365">
            <v>12422138.82</v>
          </cell>
          <cell r="N365">
            <v>7.9642893611217624E-2</v>
          </cell>
          <cell r="O365">
            <v>7.9500000000000001E-2</v>
          </cell>
          <cell r="P365" t="str">
            <v>Half Yly</v>
          </cell>
          <cell r="Q365">
            <v>12832050</v>
          </cell>
          <cell r="R365">
            <v>12832050</v>
          </cell>
          <cell r="S365">
            <v>0</v>
          </cell>
          <cell r="T365">
            <v>0</v>
          </cell>
          <cell r="U365">
            <v>48454</v>
          </cell>
          <cell r="V365">
            <v>0</v>
          </cell>
          <cell r="W365">
            <v>6.9800326283156613</v>
          </cell>
          <cell r="X365">
            <v>6.7817000000000007E-4</v>
          </cell>
          <cell r="Y365">
            <v>7.2512960156020476E-2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41400</v>
          </cell>
          <cell r="M366">
            <v>4541708.34</v>
          </cell>
          <cell r="N366">
            <v>2.9118559965972093E-2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0</v>
          </cell>
          <cell r="W366">
            <v>9.4814695245128</v>
          </cell>
          <cell r="X366">
            <v>7.000000000000001E-4</v>
          </cell>
          <cell r="Y366">
            <v>7.3240695472910511E-2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IN0020190040</v>
          </cell>
          <cell r="F367" t="str">
            <v>7.69% GOI 17.06.2043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10000</v>
          </cell>
          <cell r="M367">
            <v>1036070</v>
          </cell>
          <cell r="N367">
            <v>6.6426252338221935E-3</v>
          </cell>
          <cell r="O367">
            <v>7.690000000000001E-2</v>
          </cell>
          <cell r="P367" t="str">
            <v>Half Yly</v>
          </cell>
          <cell r="Q367">
            <v>1063700</v>
          </cell>
          <cell r="R367">
            <v>1063700</v>
          </cell>
          <cell r="S367">
            <v>0</v>
          </cell>
          <cell r="T367">
            <v>0</v>
          </cell>
          <cell r="U367">
            <v>52399</v>
          </cell>
          <cell r="V367">
            <v>0</v>
          </cell>
          <cell r="W367">
            <v>10.274906131567063</v>
          </cell>
          <cell r="X367">
            <v>7.1294000000000012E-4</v>
          </cell>
          <cell r="Y367">
            <v>7.3499088308138602E-2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IN0020190024</v>
          </cell>
          <cell r="F368" t="str">
            <v>7.62% GS 2039 (15-09-2039)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10000</v>
          </cell>
          <cell r="M368">
            <v>1028528</v>
          </cell>
          <cell r="N368">
            <v>6.5942707022620803E-3</v>
          </cell>
          <cell r="O368">
            <v>7.6200000000000004E-2</v>
          </cell>
          <cell r="P368" t="str">
            <v>Half Yly</v>
          </cell>
          <cell r="Q368">
            <v>1048000</v>
          </cell>
          <cell r="R368">
            <v>1048000</v>
          </cell>
          <cell r="S368">
            <v>0</v>
          </cell>
          <cell r="T368">
            <v>0</v>
          </cell>
          <cell r="U368">
            <v>51028</v>
          </cell>
          <cell r="V368">
            <v>0</v>
          </cell>
          <cell r="W368">
            <v>9.5782089350579387</v>
          </cell>
          <cell r="X368">
            <v>7.0777000000000004E-4</v>
          </cell>
          <cell r="Y368">
            <v>7.3258285267089482E-2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IN0020140078</v>
          </cell>
          <cell r="F369" t="str">
            <v>8.17% GS 2044 (01-DEC-2044).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33000</v>
          </cell>
          <cell r="M369">
            <v>3599319.9</v>
          </cell>
          <cell r="N369">
            <v>2.3076561614889315E-2</v>
          </cell>
          <cell r="O369">
            <v>8.1699999999999995E-2</v>
          </cell>
          <cell r="P369" t="str">
            <v>Half Yly</v>
          </cell>
          <cell r="Q369">
            <v>3466610</v>
          </cell>
          <cell r="R369">
            <v>3466610</v>
          </cell>
          <cell r="S369">
            <v>0</v>
          </cell>
          <cell r="T369">
            <v>0</v>
          </cell>
          <cell r="U369">
            <v>52932</v>
          </cell>
          <cell r="V369">
            <v>0</v>
          </cell>
          <cell r="W369">
            <v>10.411053166954227</v>
          </cell>
          <cell r="X369">
            <v>7.6704999999999992E-4</v>
          </cell>
          <cell r="Y369">
            <v>7.3406433838068844E-2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IN0020150077</v>
          </cell>
          <cell r="F370" t="str">
            <v>7.72% GOI 26.10.2055.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7000</v>
          </cell>
          <cell r="M370">
            <v>724444</v>
          </cell>
          <cell r="N370">
            <v>4.6446765130648366E-3</v>
          </cell>
          <cell r="O370">
            <v>7.7199999999999991E-2</v>
          </cell>
          <cell r="P370" t="str">
            <v>Half Yly</v>
          </cell>
          <cell r="Q370">
            <v>698600</v>
          </cell>
          <cell r="R370">
            <v>698600</v>
          </cell>
          <cell r="S370">
            <v>0</v>
          </cell>
          <cell r="T370">
            <v>0</v>
          </cell>
          <cell r="U370">
            <v>56913</v>
          </cell>
          <cell r="V370">
            <v>0</v>
          </cell>
          <cell r="W370">
            <v>12.21116803710699</v>
          </cell>
          <cell r="X370">
            <v>7.5235999999999999E-4</v>
          </cell>
          <cell r="Y370">
            <v>7.4356019107673241E-2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46000</v>
          </cell>
          <cell r="M371">
            <v>4937336.4000000004</v>
          </cell>
          <cell r="N371">
            <v>3.1655076740479723E-2</v>
          </cell>
          <cell r="O371">
            <v>8.3199999999999996E-2</v>
          </cell>
          <cell r="P371" t="str">
            <v>Half Yly</v>
          </cell>
          <cell r="Q371">
            <v>5170860</v>
          </cell>
          <cell r="R371">
            <v>5170860</v>
          </cell>
          <cell r="S371">
            <v>0</v>
          </cell>
          <cell r="T371">
            <v>0</v>
          </cell>
          <cell r="U371">
            <v>48428</v>
          </cell>
          <cell r="V371">
            <v>0</v>
          </cell>
          <cell r="W371">
            <v>6.8378716864551103</v>
          </cell>
          <cell r="X371">
            <v>7.3763999999999991E-4</v>
          </cell>
          <cell r="Y371">
            <v>7.2898437521552992E-2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IN0020150010</v>
          </cell>
          <cell r="F372" t="str">
            <v>7.68% GS 15.12.2023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5000</v>
          </cell>
          <cell r="M372">
            <v>516610.5</v>
          </cell>
          <cell r="N372">
            <v>3.3121796243086861E-3</v>
          </cell>
          <cell r="O372">
            <v>7.6799999999999993E-2</v>
          </cell>
          <cell r="P372" t="str">
            <v>Half Yly</v>
          </cell>
          <cell r="Q372">
            <v>495650</v>
          </cell>
          <cell r="R372">
            <v>495650</v>
          </cell>
          <cell r="S372">
            <v>0</v>
          </cell>
          <cell r="T372">
            <v>0</v>
          </cell>
          <cell r="U372">
            <v>45275</v>
          </cell>
          <cell r="V372">
            <v>0</v>
          </cell>
          <cell r="W372">
            <v>1.4811301422471976</v>
          </cell>
          <cell r="X372">
            <v>7.8792E-4</v>
          </cell>
          <cell r="Y372">
            <v>5.5117455523504721E-2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IN0020160068</v>
          </cell>
          <cell r="F373" t="str">
            <v>7.06 % GOI 10.10.2046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20000</v>
          </cell>
          <cell r="M373">
            <v>1932278</v>
          </cell>
          <cell r="N373">
            <v>1.2388543825764167E-2</v>
          </cell>
          <cell r="O373">
            <v>7.0599999999999996E-2</v>
          </cell>
          <cell r="P373" t="str">
            <v>Half Yly</v>
          </cell>
          <cell r="Q373">
            <v>1853923</v>
          </cell>
          <cell r="R373">
            <v>1853923</v>
          </cell>
          <cell r="S373">
            <v>0</v>
          </cell>
          <cell r="T373">
            <v>0</v>
          </cell>
          <cell r="U373">
            <v>53610</v>
          </cell>
          <cell r="V373">
            <v>0</v>
          </cell>
          <cell r="W373">
            <v>11.312317697626604</v>
          </cell>
          <cell r="X373">
            <v>7.455099999999999E-4</v>
          </cell>
          <cell r="Y373">
            <v>7.3600363257858945E-2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IN0020060045</v>
          </cell>
          <cell r="F374" t="str">
            <v>8.33% GS 7.06.2036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38000</v>
          </cell>
          <cell r="M374">
            <v>4134407.6</v>
          </cell>
          <cell r="N374">
            <v>2.650720535356323E-2</v>
          </cell>
          <cell r="O374">
            <v>8.3299999999999999E-2</v>
          </cell>
          <cell r="P374" t="str">
            <v>Half Yly</v>
          </cell>
          <cell r="Q374">
            <v>4184060.4</v>
          </cell>
          <cell r="R374">
            <v>4184060.4</v>
          </cell>
          <cell r="S374">
            <v>0</v>
          </cell>
          <cell r="T374">
            <v>0</v>
          </cell>
          <cell r="U374">
            <v>49833</v>
          </cell>
          <cell r="V374">
            <v>0</v>
          </cell>
          <cell r="W374">
            <v>8.2347108751889344</v>
          </cell>
          <cell r="X374">
            <v>7.6365999999999988E-4</v>
          </cell>
          <cell r="Y374">
            <v>7.3178481740821547E-2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IN0020150028</v>
          </cell>
          <cell r="F375" t="str">
            <v>7.88% GOI 19.03.2030</v>
          </cell>
          <cell r="G375" t="str">
            <v>GOVERMENT OF INDIA</v>
          </cell>
          <cell r="H375" t="str">
            <v/>
          </cell>
          <cell r="I375" t="str">
            <v/>
          </cell>
          <cell r="J375">
            <v>0</v>
          </cell>
          <cell r="K375" t="str">
            <v>GOI</v>
          </cell>
          <cell r="L375">
            <v>46200</v>
          </cell>
          <cell r="M375">
            <v>4826504.76</v>
          </cell>
          <cell r="N375">
            <v>3.0944494397037777E-2</v>
          </cell>
          <cell r="O375">
            <v>7.8799999999999995E-2</v>
          </cell>
          <cell r="P375" t="str">
            <v>Half Yly</v>
          </cell>
          <cell r="Q375">
            <v>5024387</v>
          </cell>
          <cell r="R375">
            <v>5024387</v>
          </cell>
          <cell r="S375">
            <v>0</v>
          </cell>
          <cell r="T375">
            <v>0</v>
          </cell>
          <cell r="U375">
            <v>47561</v>
          </cell>
          <cell r="V375">
            <v>0</v>
          </cell>
          <cell r="W375">
            <v>5.812496183381775</v>
          </cell>
          <cell r="X375">
            <v>6.7633999999999999E-4</v>
          </cell>
          <cell r="Y375">
            <v>7.1274870280815916E-2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IN0020060086</v>
          </cell>
          <cell r="F376" t="str">
            <v>8.28% GOI 15.02.2032</v>
          </cell>
          <cell r="G376" t="str">
            <v>GOVERMENT OF INDIA</v>
          </cell>
          <cell r="H376" t="str">
            <v/>
          </cell>
          <cell r="I376" t="str">
            <v/>
          </cell>
          <cell r="J376">
            <v>0</v>
          </cell>
          <cell r="K376" t="str">
            <v>GOI</v>
          </cell>
          <cell r="L376">
            <v>25300</v>
          </cell>
          <cell r="M376">
            <v>2714819.03</v>
          </cell>
          <cell r="N376">
            <v>1.7405701732449246E-2</v>
          </cell>
          <cell r="O376">
            <v>8.2799999999999999E-2</v>
          </cell>
          <cell r="P376" t="str">
            <v>Half Yly</v>
          </cell>
          <cell r="Q376">
            <v>2709630</v>
          </cell>
          <cell r="R376">
            <v>2709630</v>
          </cell>
          <cell r="S376">
            <v>0</v>
          </cell>
          <cell r="T376">
            <v>0</v>
          </cell>
          <cell r="U376">
            <v>48259</v>
          </cell>
          <cell r="V376">
            <v>0</v>
          </cell>
          <cell r="W376">
            <v>6.6612176963920433</v>
          </cell>
          <cell r="X376">
            <v>6.8956999999999992E-4</v>
          </cell>
          <cell r="Y376">
            <v>7.2240222223600561E-2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INF846K01N65</v>
          </cell>
          <cell r="F377" t="str">
            <v>AXIS OVERNIGHT FUND - DIRECT PLAN- GROWTH OPTION</v>
          </cell>
          <cell r="G377" t="str">
            <v>AXIS MUTUAL FUND</v>
          </cell>
          <cell r="H377" t="str">
            <v>66301</v>
          </cell>
          <cell r="I377" t="str">
            <v>Management of mutual funds</v>
          </cell>
          <cell r="J377" t="str">
            <v>Social and
Commercial
Infrastructure</v>
          </cell>
          <cell r="K377" t="str">
            <v>MF</v>
          </cell>
          <cell r="L377">
            <v>8623.0830000000005</v>
          </cell>
          <cell r="M377">
            <v>9717514.3499999996</v>
          </cell>
          <cell r="N377">
            <v>6.2302552946556962E-2</v>
          </cell>
          <cell r="O377">
            <v>0</v>
          </cell>
          <cell r="P377" t="str">
            <v/>
          </cell>
          <cell r="Q377">
            <v>9718000</v>
          </cell>
          <cell r="R377">
            <v>9718000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IN0020160019</v>
          </cell>
          <cell r="F378" t="str">
            <v>7.61% GSEC 09.05.2030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68000</v>
          </cell>
          <cell r="M378">
            <v>6988802</v>
          </cell>
          <cell r="N378">
            <v>4.4807776037706928E-2</v>
          </cell>
          <cell r="O378">
            <v>7.6100000000000001E-2</v>
          </cell>
          <cell r="P378" t="str">
            <v>Half Yly</v>
          </cell>
          <cell r="Q378">
            <v>7331740</v>
          </cell>
          <cell r="R378">
            <v>7331740</v>
          </cell>
          <cell r="S378">
            <v>0</v>
          </cell>
          <cell r="T378">
            <v>0</v>
          </cell>
          <cell r="U378">
            <v>47612</v>
          </cell>
          <cell r="V378">
            <v>0</v>
          </cell>
          <cell r="W378">
            <v>5.7665037902035357</v>
          </cell>
          <cell r="X378">
            <v>6.8248000000000007E-4</v>
          </cell>
          <cell r="Y378">
            <v>7.1488864393075099E-2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IN0020170026</v>
          </cell>
          <cell r="F379" t="str">
            <v>6.79% GSEC (15/MAY/2027) 2027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120000</v>
          </cell>
          <cell r="M379">
            <v>11980332</v>
          </cell>
          <cell r="N379">
            <v>7.6810307848666118E-2</v>
          </cell>
          <cell r="O379">
            <v>6.7900000000000002E-2</v>
          </cell>
          <cell r="P379" t="str">
            <v>Half Yly</v>
          </cell>
          <cell r="Q379">
            <v>12006000</v>
          </cell>
          <cell r="R379">
            <v>12006000</v>
          </cell>
          <cell r="S379">
            <v>0</v>
          </cell>
          <cell r="T379">
            <v>0</v>
          </cell>
          <cell r="U379">
            <v>46522</v>
          </cell>
          <cell r="V379">
            <v>0</v>
          </cell>
          <cell r="W379">
            <v>4.0845637136926651</v>
          </cell>
          <cell r="X379">
            <v>6.7768999999999996E-2</v>
          </cell>
          <cell r="Y379">
            <v>6.827851496881579E-2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IN0020150051</v>
          </cell>
          <cell r="F380" t="str">
            <v>7.73% GS  MD 19/12/2034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39400</v>
          </cell>
          <cell r="M380">
            <v>4075421.74</v>
          </cell>
          <cell r="N380">
            <v>2.6129025344418383E-2</v>
          </cell>
          <cell r="O380">
            <v>7.7300000000000008E-2</v>
          </cell>
          <cell r="P380" t="str">
            <v>Half Yly</v>
          </cell>
          <cell r="Q380">
            <v>4265901.47</v>
          </cell>
          <cell r="R380">
            <v>4265901.47</v>
          </cell>
          <cell r="S380">
            <v>0</v>
          </cell>
          <cell r="T380">
            <v>0</v>
          </cell>
          <cell r="U380">
            <v>49297</v>
          </cell>
          <cell r="V380">
            <v>0</v>
          </cell>
          <cell r="W380">
            <v>7.8601606506801813</v>
          </cell>
          <cell r="X380">
            <v>7.2104000000000005E-4</v>
          </cell>
          <cell r="Y380">
            <v>7.3071010375128712E-2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IN0020160100</v>
          </cell>
          <cell r="F381" t="str">
            <v>6.57% GOI 2033 (MD 05/12/2033)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186000</v>
          </cell>
          <cell r="M381">
            <v>17578320.600000001</v>
          </cell>
          <cell r="N381">
            <v>0.11270106844689692</v>
          </cell>
          <cell r="O381">
            <v>6.5700000000000008E-2</v>
          </cell>
          <cell r="P381" t="str">
            <v>Half Yly</v>
          </cell>
          <cell r="Q381">
            <v>18610000</v>
          </cell>
          <cell r="R381">
            <v>18610000</v>
          </cell>
          <cell r="S381">
            <v>0</v>
          </cell>
          <cell r="T381">
            <v>0</v>
          </cell>
          <cell r="U381">
            <v>48918</v>
          </cell>
          <cell r="V381">
            <v>0</v>
          </cell>
          <cell r="W381">
            <v>7.6874461150468569</v>
          </cell>
          <cell r="X381">
            <v>6.9145000000000003E-4</v>
          </cell>
          <cell r="Y381">
            <v>7.2780769135983206E-2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/>
          </cell>
          <cell r="F382" t="str">
            <v>Net Current Asset</v>
          </cell>
          <cell r="G382" t="str">
            <v/>
          </cell>
          <cell r="H382" t="str">
            <v/>
          </cell>
          <cell r="I382" t="str">
            <v/>
          </cell>
          <cell r="J382">
            <v>0</v>
          </cell>
          <cell r="K382" t="str">
            <v>NCA</v>
          </cell>
          <cell r="L382">
            <v>0</v>
          </cell>
          <cell r="M382">
            <v>4733645.91</v>
          </cell>
          <cell r="N382">
            <v>3.0349142210222495E-2</v>
          </cell>
          <cell r="O382">
            <v>0</v>
          </cell>
          <cell r="P382" t="str">
            <v/>
          </cell>
          <cell r="Q382">
            <v>0</v>
          </cell>
          <cell r="R382">
            <v>4733645.91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IN1920190056</v>
          </cell>
          <cell r="F383" t="str">
            <v>07.15% KARNATAKA SDL 09-Oct-2028</v>
          </cell>
          <cell r="G383" t="str">
            <v>KARNATAKA SDL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20000</v>
          </cell>
          <cell r="M383">
            <v>1996060</v>
          </cell>
          <cell r="N383">
            <v>1.27974736496792E-2</v>
          </cell>
          <cell r="O383">
            <v>7.1500000000000008E-2</v>
          </cell>
          <cell r="P383" t="str">
            <v>Half Yly</v>
          </cell>
          <cell r="Q383">
            <v>2048300</v>
          </cell>
          <cell r="R383">
            <v>2048300</v>
          </cell>
          <cell r="S383">
            <v>0</v>
          </cell>
          <cell r="T383">
            <v>0</v>
          </cell>
          <cell r="U383">
            <v>47035</v>
          </cell>
          <cell r="V383">
            <v>0</v>
          </cell>
          <cell r="W383">
            <v>5.0712600787836184</v>
          </cell>
          <cell r="X383">
            <v>6.7497724000000009E-2</v>
          </cell>
          <cell r="Y383">
            <v>7.1875100168049946E-2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IN1520130072</v>
          </cell>
          <cell r="F384" t="str">
            <v>9.50% GUJARAT SDL 11-SEP-2023.</v>
          </cell>
          <cell r="G384" t="str">
            <v>GUJRAT SDL</v>
          </cell>
          <cell r="H384" t="str">
            <v/>
          </cell>
          <cell r="I384" t="str">
            <v/>
          </cell>
          <cell r="J384">
            <v>0</v>
          </cell>
          <cell r="K384" t="str">
            <v>SDL</v>
          </cell>
          <cell r="L384">
            <v>20000</v>
          </cell>
          <cell r="M384">
            <v>2102454</v>
          </cell>
          <cell r="N384">
            <v>1.3479604653498707E-2</v>
          </cell>
          <cell r="O384">
            <v>9.5000000000000001E-2</v>
          </cell>
          <cell r="P384" t="str">
            <v>Half Yly</v>
          </cell>
          <cell r="Q384">
            <v>2188900</v>
          </cell>
          <cell r="R384">
            <v>2188900</v>
          </cell>
          <cell r="S384">
            <v>0</v>
          </cell>
          <cell r="T384">
            <v>0</v>
          </cell>
          <cell r="U384">
            <v>45180</v>
          </cell>
          <cell r="V384">
            <v>0</v>
          </cell>
          <cell r="W384">
            <v>1.266494008512731</v>
          </cell>
          <cell r="X384">
            <v>6.0004999999999998E-4</v>
          </cell>
          <cell r="Y384">
            <v>5.5463543993776343E-2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IN2020170147</v>
          </cell>
          <cell r="F385" t="str">
            <v>8.13 % KERALA SDL 21.03.2028</v>
          </cell>
          <cell r="G385" t="str">
            <v>KERALA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1900</v>
          </cell>
          <cell r="M385">
            <v>198981.3</v>
          </cell>
          <cell r="N385">
            <v>1.275742183866673E-3</v>
          </cell>
          <cell r="O385">
            <v>8.1300000000000011E-2</v>
          </cell>
          <cell r="P385" t="str">
            <v>Half Yly</v>
          </cell>
          <cell r="Q385">
            <v>190101</v>
          </cell>
          <cell r="R385">
            <v>190101</v>
          </cell>
          <cell r="S385">
            <v>0</v>
          </cell>
          <cell r="T385">
            <v>0</v>
          </cell>
          <cell r="U385">
            <v>46833</v>
          </cell>
          <cell r="V385">
            <v>0</v>
          </cell>
          <cell r="W385">
            <v>4.6250985092759622</v>
          </cell>
          <cell r="X385">
            <v>7.5118999999999989E-4</v>
          </cell>
          <cell r="Y385">
            <v>7.1312374736885301E-2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IN2220200264</v>
          </cell>
          <cell r="F386" t="str">
            <v>6.63% MAHARASHTRA SDL 14-OCT-2030</v>
          </cell>
          <cell r="G386" t="str">
            <v>MAHARASHTRA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20000</v>
          </cell>
          <cell r="M386">
            <v>1922582</v>
          </cell>
          <cell r="N386">
            <v>1.2326379209215923E-2</v>
          </cell>
          <cell r="O386">
            <v>6.6299999999999998E-2</v>
          </cell>
          <cell r="P386" t="str">
            <v>Half Yly</v>
          </cell>
          <cell r="Q386">
            <v>2006000</v>
          </cell>
          <cell r="R386">
            <v>2006000</v>
          </cell>
          <cell r="S386">
            <v>0</v>
          </cell>
          <cell r="T386">
            <v>0</v>
          </cell>
          <cell r="U386">
            <v>47770</v>
          </cell>
          <cell r="V386">
            <v>0</v>
          </cell>
          <cell r="W386">
            <v>6.3176461062254914</v>
          </cell>
          <cell r="X386">
            <v>6.6022999999999993E-4</v>
          </cell>
          <cell r="Y386">
            <v>7.2494807968739888E-2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IN4520180204</v>
          </cell>
          <cell r="F387" t="str">
            <v>8.38% Telangana SDL 2049</v>
          </cell>
          <cell r="G387" t="str">
            <v>TELANGANA</v>
          </cell>
          <cell r="H387" t="str">
            <v/>
          </cell>
          <cell r="I387" t="str">
            <v/>
          </cell>
          <cell r="J387">
            <v>0</v>
          </cell>
          <cell r="K387" t="str">
            <v>SDL</v>
          </cell>
          <cell r="L387">
            <v>10000</v>
          </cell>
          <cell r="M387">
            <v>1102352</v>
          </cell>
          <cell r="N387">
            <v>7.0675834757828746E-3</v>
          </cell>
          <cell r="O387">
            <v>8.3800000000000013E-2</v>
          </cell>
          <cell r="P387" t="str">
            <v>Half Yly</v>
          </cell>
          <cell r="Q387">
            <v>1157900</v>
          </cell>
          <cell r="R387">
            <v>1157900</v>
          </cell>
          <cell r="S387">
            <v>0</v>
          </cell>
          <cell r="T387">
            <v>0</v>
          </cell>
          <cell r="U387">
            <v>54495</v>
          </cell>
          <cell r="V387">
            <v>0</v>
          </cell>
          <cell r="W387">
            <v>11.180598021529937</v>
          </cell>
          <cell r="X387">
            <v>7.0959000000000007E-4</v>
          </cell>
          <cell r="Y387">
            <v>7.488830223858764E-2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/>
          </cell>
          <cell r="J388">
            <v>0</v>
          </cell>
          <cell r="K388" t="str">
            <v>SDL</v>
          </cell>
          <cell r="L388">
            <v>10000</v>
          </cell>
          <cell r="M388">
            <v>1062018</v>
          </cell>
          <cell r="N388">
            <v>6.8089873904015928E-3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0</v>
          </cell>
          <cell r="W388">
            <v>3.1944349483041812</v>
          </cell>
          <cell r="X388">
            <v>6.5993999999999992E-4</v>
          </cell>
          <cell r="Y388">
            <v>6.7941670542085525E-2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IN1920180149</v>
          </cell>
          <cell r="F389" t="str">
            <v>8.19% Karnataka SDL 2029</v>
          </cell>
          <cell r="G389" t="str">
            <v>KARNATAKA SDL</v>
          </cell>
          <cell r="H389" t="str">
            <v/>
          </cell>
          <cell r="I389" t="str">
            <v/>
          </cell>
          <cell r="J389">
            <v>0</v>
          </cell>
          <cell r="K389" t="str">
            <v>SDL</v>
          </cell>
          <cell r="L389">
            <v>10000</v>
          </cell>
          <cell r="M389">
            <v>1052886</v>
          </cell>
          <cell r="N389">
            <v>6.7504387849644468E-3</v>
          </cell>
          <cell r="O389">
            <v>8.1900000000000001E-2</v>
          </cell>
          <cell r="P389" t="str">
            <v>Half Yly</v>
          </cell>
          <cell r="Q389">
            <v>1074200</v>
          </cell>
          <cell r="R389">
            <v>1074200</v>
          </cell>
          <cell r="S389">
            <v>0</v>
          </cell>
          <cell r="T389">
            <v>0</v>
          </cell>
          <cell r="U389">
            <v>47141</v>
          </cell>
          <cell r="V389">
            <v>0</v>
          </cell>
          <cell r="W389">
            <v>5.0616165225584311</v>
          </cell>
          <cell r="X389">
            <v>7.1035E-4</v>
          </cell>
          <cell r="Y389">
            <v>7.1822261287203579E-2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IN1020180411</v>
          </cell>
          <cell r="F390" t="str">
            <v>8.39% ANDHRA PRADESH SDL 06.02.2031</v>
          </cell>
          <cell r="G390" t="str">
            <v>ANDHRA PRADESH SDL</v>
          </cell>
          <cell r="H390" t="str">
            <v/>
          </cell>
          <cell r="I390" t="str">
            <v/>
          </cell>
          <cell r="J390">
            <v>0</v>
          </cell>
          <cell r="K390" t="str">
            <v>SDL</v>
          </cell>
          <cell r="L390">
            <v>10000</v>
          </cell>
          <cell r="M390">
            <v>1070018</v>
          </cell>
          <cell r="N390">
            <v>6.8602783281476697E-3</v>
          </cell>
          <cell r="O390">
            <v>8.3900000000000002E-2</v>
          </cell>
          <cell r="P390" t="str">
            <v>Half Yly</v>
          </cell>
          <cell r="Q390">
            <v>1000900</v>
          </cell>
          <cell r="R390">
            <v>1000900</v>
          </cell>
          <cell r="S390">
            <v>0</v>
          </cell>
          <cell r="T390">
            <v>0</v>
          </cell>
          <cell r="U390">
            <v>47885</v>
          </cell>
          <cell r="V390">
            <v>0</v>
          </cell>
          <cell r="W390">
            <v>6.1333678082345777</v>
          </cell>
          <cell r="X390">
            <v>8.3779000000000004E-4</v>
          </cell>
          <cell r="Y390">
            <v>7.2923332171806826E-2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IN1920190098</v>
          </cell>
          <cell r="F391" t="str">
            <v>7.23% Karnataka SDL06-Nov-2028</v>
          </cell>
          <cell r="G391" t="str">
            <v>KARNATAKA SDL</v>
          </cell>
          <cell r="H391" t="str">
            <v/>
          </cell>
          <cell r="I391" t="str">
            <v/>
          </cell>
          <cell r="J391">
            <v>0</v>
          </cell>
          <cell r="K391" t="str">
            <v>SDL</v>
          </cell>
          <cell r="L391">
            <v>30000</v>
          </cell>
          <cell r="M391">
            <v>3006513</v>
          </cell>
          <cell r="N391">
            <v>1.9275858889471236E-2</v>
          </cell>
          <cell r="O391">
            <v>7.2300000000000003E-2</v>
          </cell>
          <cell r="P391" t="str">
            <v>Half Yly</v>
          </cell>
          <cell r="Q391">
            <v>3146775</v>
          </cell>
          <cell r="R391">
            <v>3146775</v>
          </cell>
          <cell r="S391">
            <v>0</v>
          </cell>
          <cell r="T391">
            <v>0</v>
          </cell>
          <cell r="U391">
            <v>47063</v>
          </cell>
          <cell r="V391">
            <v>0</v>
          </cell>
          <cell r="W391">
            <v>4.9574215368801218</v>
          </cell>
          <cell r="X391">
            <v>6.4302000000000001E-4</v>
          </cell>
          <cell r="Y391">
            <v>7.1872393871059398E-2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IN3120180010</v>
          </cell>
          <cell r="F392" t="str">
            <v>SDL TAMIL NADU 8.05% 2028</v>
          </cell>
          <cell r="G392" t="str">
            <v>TAMIL NADU SDL</v>
          </cell>
          <cell r="H392" t="str">
            <v/>
          </cell>
          <cell r="I392" t="str">
            <v/>
          </cell>
          <cell r="J392">
            <v>0</v>
          </cell>
          <cell r="K392" t="str">
            <v>SDL</v>
          </cell>
          <cell r="L392">
            <v>10000</v>
          </cell>
          <cell r="M392">
            <v>1043509</v>
          </cell>
          <cell r="N392">
            <v>6.6903193945588267E-3</v>
          </cell>
          <cell r="O392">
            <v>8.0500000000000002E-2</v>
          </cell>
          <cell r="P392" t="str">
            <v>Half Yly</v>
          </cell>
          <cell r="Q392">
            <v>961900</v>
          </cell>
          <cell r="R392">
            <v>961900</v>
          </cell>
          <cell r="S392">
            <v>0</v>
          </cell>
          <cell r="T392">
            <v>0</v>
          </cell>
          <cell r="U392">
            <v>46861</v>
          </cell>
          <cell r="V392">
            <v>0</v>
          </cell>
          <cell r="W392">
            <v>4.7035989533374396</v>
          </cell>
          <cell r="X392">
            <v>8.201599999999999E-4</v>
          </cell>
          <cell r="Y392">
            <v>7.1411942603101963E-2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IN2020180039</v>
          </cell>
          <cell r="F393" t="str">
            <v>8.33 % KERALA SDL 30.05.2028</v>
          </cell>
          <cell r="G393" t="str">
            <v>KERALA SDL</v>
          </cell>
          <cell r="H393" t="str">
            <v/>
          </cell>
          <cell r="I393" t="str">
            <v/>
          </cell>
          <cell r="J393">
            <v>0</v>
          </cell>
          <cell r="K393" t="str">
            <v>SDL</v>
          </cell>
          <cell r="L393">
            <v>10000</v>
          </cell>
          <cell r="M393">
            <v>1056502</v>
          </cell>
          <cell r="N393">
            <v>6.7736222888256734E-3</v>
          </cell>
          <cell r="O393">
            <v>8.3299999999999999E-2</v>
          </cell>
          <cell r="P393" t="str">
            <v>Half Yly</v>
          </cell>
          <cell r="Q393">
            <v>1001600</v>
          </cell>
          <cell r="R393">
            <v>1001600</v>
          </cell>
          <cell r="S393">
            <v>0</v>
          </cell>
          <cell r="T393">
            <v>0</v>
          </cell>
          <cell r="U393">
            <v>46903</v>
          </cell>
          <cell r="V393">
            <v>0</v>
          </cell>
          <cell r="W393">
            <v>4.6133541297105358</v>
          </cell>
          <cell r="X393">
            <v>8.3061000000000007E-4</v>
          </cell>
          <cell r="Y393">
            <v>7.1660693887568225E-2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IN0020160019</v>
          </cell>
          <cell r="F394" t="str">
            <v>7.61% GSEC 09.05.2030</v>
          </cell>
          <cell r="G394" t="str">
            <v>GOVERMENT OF INDIA</v>
          </cell>
          <cell r="H394" t="str">
            <v/>
          </cell>
          <cell r="I394" t="str">
            <v>GOI</v>
          </cell>
          <cell r="J394">
            <v>0</v>
          </cell>
          <cell r="K394" t="str">
            <v>GOI</v>
          </cell>
          <cell r="L394">
            <v>500</v>
          </cell>
          <cell r="M394">
            <v>51388.25</v>
          </cell>
          <cell r="N394">
            <v>1.7673545180564128E-2</v>
          </cell>
          <cell r="O394">
            <v>7.6100000000000001E-2</v>
          </cell>
          <cell r="P394" t="str">
            <v>Half Yly</v>
          </cell>
          <cell r="Q394">
            <v>54400</v>
          </cell>
          <cell r="R394">
            <v>54400</v>
          </cell>
          <cell r="S394">
            <v>0</v>
          </cell>
          <cell r="T394">
            <v>0</v>
          </cell>
          <cell r="U394">
            <v>47612</v>
          </cell>
          <cell r="V394">
            <v>0</v>
          </cell>
          <cell r="W394">
            <v>5.7665037902035357</v>
          </cell>
          <cell r="X394">
            <v>6.8248000000000007E-4</v>
          </cell>
          <cell r="Y394">
            <v>7.1488864393075099E-2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INE002A01018</v>
          </cell>
          <cell r="F395" t="str">
            <v>RELIANCE INDUSTRIES LIMITED</v>
          </cell>
          <cell r="G395" t="str">
            <v>RELIANCE INDUSTRIES LTD.</v>
          </cell>
          <cell r="H395" t="str">
            <v>19209</v>
          </cell>
          <cell r="I395" t="str">
            <v>Manufacture of other petroleum n.e.c.</v>
          </cell>
          <cell r="J395" t="str">
            <v>Social and
Commercial
Infrastructure</v>
          </cell>
          <cell r="K395" t="str">
            <v>Equity</v>
          </cell>
          <cell r="L395">
            <v>12</v>
          </cell>
          <cell r="M395">
            <v>33483</v>
          </cell>
          <cell r="N395">
            <v>1.1515537370523977E-2</v>
          </cell>
          <cell r="O395">
            <v>0</v>
          </cell>
          <cell r="P395" t="str">
            <v/>
          </cell>
          <cell r="Q395">
            <v>25602.65</v>
          </cell>
          <cell r="R395">
            <v>25602.65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2790.25</v>
          </cell>
          <cell r="AA395">
            <v>2790.8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/>
          </cell>
          <cell r="F396" t="str">
            <v>Net Current Asset</v>
          </cell>
          <cell r="G396" t="str">
            <v/>
          </cell>
          <cell r="H396" t="str">
            <v/>
          </cell>
          <cell r="I396" t="str">
            <v/>
          </cell>
          <cell r="J396">
            <v>0</v>
          </cell>
          <cell r="K396" t="str">
            <v>NCA</v>
          </cell>
          <cell r="L396">
            <v>0</v>
          </cell>
          <cell r="M396">
            <v>9860.6200000000008</v>
          </cell>
          <cell r="N396">
            <v>3.3912832812632125E-3</v>
          </cell>
          <cell r="O396">
            <v>0</v>
          </cell>
          <cell r="P396" t="str">
            <v/>
          </cell>
          <cell r="Q396">
            <v>0</v>
          </cell>
          <cell r="R396">
            <v>9860.6200000000008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IN9397D01014</v>
          </cell>
          <cell r="F397" t="str">
            <v>Bharti Airtel partly Paid(14:1)</v>
          </cell>
          <cell r="G397" t="str">
            <v>BHARTI AIRTEL LTD</v>
          </cell>
          <cell r="H397" t="str">
            <v>61202</v>
          </cell>
          <cell r="I397" t="str">
            <v>Activities of maintaining and operating pageing</v>
          </cell>
          <cell r="J397" t="str">
            <v>Social and
Commercial
Infrastructure</v>
          </cell>
          <cell r="K397" t="str">
            <v>Equity</v>
          </cell>
          <cell r="L397">
            <v>1</v>
          </cell>
          <cell r="M397">
            <v>342.95</v>
          </cell>
          <cell r="N397">
            <v>1.1794801962850394E-4</v>
          </cell>
          <cell r="O397">
            <v>0</v>
          </cell>
          <cell r="P397" t="str">
            <v/>
          </cell>
          <cell r="Q397">
            <v>133.75</v>
          </cell>
          <cell r="R397">
            <v>133.75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342.95</v>
          </cell>
          <cell r="AA397">
            <v>343.45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INE079A01024</v>
          </cell>
          <cell r="F398" t="str">
            <v>AMBUJA CEMENTS LTD</v>
          </cell>
          <cell r="G398" t="str">
            <v>AMBUJA CEMENTS LTD.</v>
          </cell>
          <cell r="H398" t="str">
            <v>23941</v>
          </cell>
          <cell r="I398" t="str">
            <v>Manufacture of clinkers and cement</v>
          </cell>
          <cell r="J398" t="str">
            <v>Social and
Commercial
Infrastructure</v>
          </cell>
          <cell r="K398" t="str">
            <v>Equity</v>
          </cell>
          <cell r="L398">
            <v>13</v>
          </cell>
          <cell r="M398">
            <v>4838.6000000000004</v>
          </cell>
          <cell r="N398">
            <v>1.6641005621066607E-3</v>
          </cell>
          <cell r="O398">
            <v>0</v>
          </cell>
          <cell r="P398" t="str">
            <v/>
          </cell>
          <cell r="Q398">
            <v>3797.63</v>
          </cell>
          <cell r="R398">
            <v>3797.63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372.2</v>
          </cell>
          <cell r="AA398">
            <v>371.85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IN0020060086</v>
          </cell>
          <cell r="F399" t="str">
            <v>8.28% GOI 15.02.2032</v>
          </cell>
          <cell r="G399" t="str">
            <v>GOVERMENT OF INDIA</v>
          </cell>
          <cell r="H399" t="str">
            <v/>
          </cell>
          <cell r="I399" t="str">
            <v>GOI</v>
          </cell>
          <cell r="J399">
            <v>0</v>
          </cell>
          <cell r="K399" t="str">
            <v>GOI</v>
          </cell>
          <cell r="L399">
            <v>400</v>
          </cell>
          <cell r="M399">
            <v>42922.04</v>
          </cell>
          <cell r="N399">
            <v>1.4761830052239194E-2</v>
          </cell>
          <cell r="O399">
            <v>8.2799999999999999E-2</v>
          </cell>
          <cell r="P399" t="str">
            <v>Half Yly</v>
          </cell>
          <cell r="Q399">
            <v>45084</v>
          </cell>
          <cell r="R399">
            <v>45084</v>
          </cell>
          <cell r="S399">
            <v>0</v>
          </cell>
          <cell r="T399">
            <v>0</v>
          </cell>
          <cell r="U399">
            <v>48259</v>
          </cell>
          <cell r="V399">
            <v>0</v>
          </cell>
          <cell r="W399">
            <v>6.6612176963920433</v>
          </cell>
          <cell r="X399">
            <v>6.8956999999999992E-4</v>
          </cell>
          <cell r="Y399">
            <v>7.2240222223600561E-2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INE585B01010</v>
          </cell>
          <cell r="F400" t="str">
            <v>MARUTI SUZUKI INDIA LTD.</v>
          </cell>
          <cell r="G400" t="str">
            <v>MARUTI SUZUKI INDIA LTD.</v>
          </cell>
          <cell r="H400" t="str">
            <v>29101</v>
          </cell>
          <cell r="I400" t="str">
            <v>Manufacture of passenger cars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7717.8</v>
          </cell>
          <cell r="N400">
            <v>2.654320530365557E-3</v>
          </cell>
          <cell r="O400">
            <v>0</v>
          </cell>
          <cell r="P400" t="str">
            <v/>
          </cell>
          <cell r="Q400">
            <v>7185.6</v>
          </cell>
          <cell r="R400">
            <v>7185.6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7717.8</v>
          </cell>
          <cell r="AA400">
            <v>7732.75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INE075A01022</v>
          </cell>
          <cell r="F401" t="str">
            <v>WIPRO LTD</v>
          </cell>
          <cell r="G401" t="str">
            <v>WIPRO LTD</v>
          </cell>
          <cell r="H401" t="str">
            <v>62011</v>
          </cell>
          <cell r="I401" t="str">
            <v>Writing , modifying, testing of computer program</v>
          </cell>
          <cell r="J401" t="str">
            <v>Social and
Commercial
Infrastructure</v>
          </cell>
          <cell r="K401" t="str">
            <v>Equity</v>
          </cell>
          <cell r="L401">
            <v>2</v>
          </cell>
          <cell r="M401">
            <v>1017.6</v>
          </cell>
          <cell r="N401">
            <v>3.4997493737852638E-4</v>
          </cell>
          <cell r="O401">
            <v>0</v>
          </cell>
          <cell r="P401" t="str">
            <v/>
          </cell>
          <cell r="Q401">
            <v>1179.9000000000001</v>
          </cell>
          <cell r="R401">
            <v>1179.9000000000001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508.8</v>
          </cell>
          <cell r="AA401">
            <v>509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INE030A01027</v>
          </cell>
          <cell r="F402" t="str">
            <v>HINDUSTAN UNILEVER LIMITED</v>
          </cell>
          <cell r="G402" t="str">
            <v>HINDUSTAN LEVER LTD.</v>
          </cell>
          <cell r="H402" t="str">
            <v>20231</v>
          </cell>
          <cell r="I402" t="str">
            <v>Manufacture of soap all forms</v>
          </cell>
          <cell r="J402" t="str">
            <v>Social and
Commercial
Infrastructure</v>
          </cell>
          <cell r="K402" t="str">
            <v>Equity</v>
          </cell>
          <cell r="L402">
            <v>5</v>
          </cell>
          <cell r="M402">
            <v>11174.25</v>
          </cell>
          <cell r="N402">
            <v>3.8430694221717751E-3</v>
          </cell>
          <cell r="O402">
            <v>0</v>
          </cell>
          <cell r="P402" t="str">
            <v/>
          </cell>
          <cell r="Q402">
            <v>11795.76</v>
          </cell>
          <cell r="R402">
            <v>11795.76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2234.85</v>
          </cell>
          <cell r="AA402">
            <v>2237.1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INF846K01N65</v>
          </cell>
          <cell r="F403" t="str">
            <v>AXIS OVERNIGHT FUND - DIRECT PLAN- GROWTH OPTION</v>
          </cell>
          <cell r="G403" t="str">
            <v>AXIS MUTUAL FUND</v>
          </cell>
          <cell r="H403" t="str">
            <v>66301</v>
          </cell>
          <cell r="I403" t="str">
            <v>Management of mutual funds</v>
          </cell>
          <cell r="J403" t="str">
            <v>Social and
Commercial
Infrastructure</v>
          </cell>
          <cell r="K403" t="str">
            <v>MF</v>
          </cell>
          <cell r="L403">
            <v>1286.6300000000001</v>
          </cell>
          <cell r="M403">
            <v>1449927.54</v>
          </cell>
          <cell r="N403">
            <v>0.49866185142973746</v>
          </cell>
          <cell r="O403">
            <v>0</v>
          </cell>
          <cell r="P403" t="str">
            <v/>
          </cell>
          <cell r="Q403">
            <v>1450000</v>
          </cell>
          <cell r="R403">
            <v>1450000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IN0020150028</v>
          </cell>
          <cell r="F404" t="str">
            <v>7.88% GOI 19.03.2030</v>
          </cell>
          <cell r="G404" t="str">
            <v>GOVERMENT OF INDIA</v>
          </cell>
          <cell r="H404" t="str">
            <v/>
          </cell>
          <cell r="I404" t="str">
            <v>GOI</v>
          </cell>
          <cell r="J404">
            <v>0</v>
          </cell>
          <cell r="K404" t="str">
            <v>GOI</v>
          </cell>
          <cell r="L404">
            <v>800</v>
          </cell>
          <cell r="M404">
            <v>83575.839999999997</v>
          </cell>
          <cell r="N404">
            <v>2.87435626674113E-2</v>
          </cell>
          <cell r="O404">
            <v>7.8799999999999995E-2</v>
          </cell>
          <cell r="P404" t="str">
            <v>Half Yly</v>
          </cell>
          <cell r="Q404">
            <v>87208</v>
          </cell>
          <cell r="R404">
            <v>87208</v>
          </cell>
          <cell r="S404">
            <v>0</v>
          </cell>
          <cell r="T404">
            <v>0</v>
          </cell>
          <cell r="U404">
            <v>47561</v>
          </cell>
          <cell r="V404">
            <v>0</v>
          </cell>
          <cell r="W404">
            <v>5.812496183381775</v>
          </cell>
          <cell r="X404">
            <v>6.7633999999999999E-4</v>
          </cell>
          <cell r="Y404">
            <v>7.1274870280815916E-2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 t="str">
            <v>Social and
Commercial
Infrastructure</v>
          </cell>
          <cell r="K405" t="str">
            <v>Equity</v>
          </cell>
          <cell r="L405">
            <v>8</v>
          </cell>
          <cell r="M405">
            <v>14326</v>
          </cell>
          <cell r="N405">
            <v>4.9270253074732403E-3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1790.75</v>
          </cell>
          <cell r="AA405">
            <v>1788.95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INE795G01014</v>
          </cell>
          <cell r="F406" t="str">
            <v>HDFC LIFE INSURANCE COMPANY LTD</v>
          </cell>
          <cell r="G406" t="str">
            <v>HDFC STANDARD LIFE INSURANCE CO. LT</v>
          </cell>
          <cell r="H406" t="str">
            <v>65110</v>
          </cell>
          <cell r="I406" t="str">
            <v>Life insurance</v>
          </cell>
          <cell r="J406" t="str">
            <v>Social and
Commercial
Infrastructure</v>
          </cell>
          <cell r="K406" t="str">
            <v>Equity</v>
          </cell>
          <cell r="L406">
            <v>4</v>
          </cell>
          <cell r="M406">
            <v>2329.6</v>
          </cell>
          <cell r="N406">
            <v>8.0120048557096599E-4</v>
          </cell>
          <cell r="O406">
            <v>0</v>
          </cell>
          <cell r="P406" t="str">
            <v/>
          </cell>
          <cell r="Q406">
            <v>2397.46</v>
          </cell>
          <cell r="R406">
            <v>2397.46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582.4</v>
          </cell>
          <cell r="AA406">
            <v>582.5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INE397D01024</v>
          </cell>
          <cell r="F407" t="str">
            <v>BHARTI AIRTEL LTD</v>
          </cell>
          <cell r="G407" t="str">
            <v>BHARTI AIRTEL LTD</v>
          </cell>
          <cell r="H407" t="str">
            <v>61202</v>
          </cell>
          <cell r="I407" t="str">
            <v>Activities of maintaining and operating pageing</v>
          </cell>
          <cell r="J407" t="str">
            <v>Social and
Commercial
Infrastructure</v>
          </cell>
          <cell r="K407" t="str">
            <v>Equity</v>
          </cell>
          <cell r="L407">
            <v>11</v>
          </cell>
          <cell r="M407">
            <v>8129</v>
          </cell>
          <cell r="N407">
            <v>2.7957412204697731E-3</v>
          </cell>
          <cell r="O407">
            <v>0</v>
          </cell>
          <cell r="P407" t="str">
            <v/>
          </cell>
          <cell r="Q407">
            <v>5849</v>
          </cell>
          <cell r="R407">
            <v>5849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739</v>
          </cell>
          <cell r="AA407">
            <v>739.7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INE155A01022</v>
          </cell>
          <cell r="F408" t="str">
            <v>TATA MOTORS LTD</v>
          </cell>
          <cell r="G408" t="str">
            <v>TATA MOTORS LTD</v>
          </cell>
          <cell r="H408" t="str">
            <v>29102</v>
          </cell>
          <cell r="I408" t="str">
            <v>Manufacture of commercial vehicles such as vans, lorries, over-the-road</v>
          </cell>
          <cell r="J408" t="str">
            <v>Social and
Commercial
Infrastructure</v>
          </cell>
          <cell r="K408" t="str">
            <v>Equity</v>
          </cell>
          <cell r="L408">
            <v>8</v>
          </cell>
          <cell r="M408">
            <v>3500.8</v>
          </cell>
          <cell r="N408">
            <v>1.2040018285915343E-3</v>
          </cell>
          <cell r="O408">
            <v>0</v>
          </cell>
          <cell r="P408" t="str">
            <v/>
          </cell>
          <cell r="Q408">
            <v>2457.5500000000002</v>
          </cell>
          <cell r="R408">
            <v>2457.5500000000002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437.6</v>
          </cell>
          <cell r="AA408">
            <v>437.55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INE021A01026</v>
          </cell>
          <cell r="F409" t="str">
            <v>ASIAN PAINTS LTD.</v>
          </cell>
          <cell r="G409" t="str">
            <v>ASIAN PAINT LIMITED</v>
          </cell>
          <cell r="H409" t="str">
            <v>20221</v>
          </cell>
          <cell r="I409" t="str">
            <v>Manufacture of paints and varnishes, enamels or lacquers</v>
          </cell>
          <cell r="J409" t="str">
            <v>Social and
Commercial
Infrastructure</v>
          </cell>
          <cell r="K409" t="str">
            <v>Equity</v>
          </cell>
          <cell r="L409">
            <v>3</v>
          </cell>
          <cell r="M409">
            <v>9711.6</v>
          </cell>
          <cell r="N409">
            <v>3.3400320379769035E-3</v>
          </cell>
          <cell r="O409">
            <v>0</v>
          </cell>
          <cell r="P409" t="str">
            <v/>
          </cell>
          <cell r="Q409">
            <v>9396.31</v>
          </cell>
          <cell r="R409">
            <v>9396.31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3237.2</v>
          </cell>
          <cell r="AA409">
            <v>3239.3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INE263A01024</v>
          </cell>
          <cell r="F410" t="str">
            <v>BHARAT ELECTRONICS LIMITED</v>
          </cell>
          <cell r="G410" t="str">
            <v>BHARAT ELECTRONICS LTD</v>
          </cell>
          <cell r="H410" t="str">
            <v>26515</v>
          </cell>
          <cell r="I410" t="str">
            <v>Manufacture of radar equipment, GPS devices, search, detection, navig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1431.3</v>
          </cell>
          <cell r="N410">
            <v>4.9225543226207231E-4</v>
          </cell>
          <cell r="O410">
            <v>0</v>
          </cell>
          <cell r="P410" t="str">
            <v/>
          </cell>
          <cell r="Q410">
            <v>820</v>
          </cell>
          <cell r="R410">
            <v>820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238.55</v>
          </cell>
          <cell r="AA410">
            <v>238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INE298A01020</v>
          </cell>
          <cell r="F411" t="str">
            <v>CUMMINS INDIA LIMITED</v>
          </cell>
          <cell r="G411" t="str">
            <v>CUMMINS INDIA LIMITED FV 2</v>
          </cell>
          <cell r="H411" t="str">
            <v>28110</v>
          </cell>
          <cell r="I411" t="str">
            <v>Manufacture of engines and turbines, except aircraft, vehicle</v>
          </cell>
          <cell r="J411" t="str">
            <v>Social and
Commercial
Infrastructure</v>
          </cell>
          <cell r="K411" t="str">
            <v>Equity</v>
          </cell>
          <cell r="L411">
            <v>4</v>
          </cell>
          <cell r="M411">
            <v>4121.8</v>
          </cell>
          <cell r="N411">
            <v>1.4175773357771326E-3</v>
          </cell>
          <cell r="O411">
            <v>0</v>
          </cell>
          <cell r="P411" t="str">
            <v/>
          </cell>
          <cell r="Q411">
            <v>3130.2</v>
          </cell>
          <cell r="R411">
            <v>3130.2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1030.45</v>
          </cell>
          <cell r="AA411">
            <v>1030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2630.35</v>
          </cell>
          <cell r="N412">
            <v>9.0463500052437773E-4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2630.35</v>
          </cell>
          <cell r="AA412">
            <v>2629.65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INE016A01026</v>
          </cell>
          <cell r="F413" t="str">
            <v>Dabur India Limited</v>
          </cell>
          <cell r="G413" t="str">
            <v>DABUR INDIA LIMITED</v>
          </cell>
          <cell r="H413" t="str">
            <v>20236</v>
          </cell>
          <cell r="I413" t="str">
            <v>Manufacture of hair oil, shampoo, hair dye etc.</v>
          </cell>
          <cell r="J413" t="str">
            <v>Social and
Commercial
Infrastructure</v>
          </cell>
          <cell r="K413" t="str">
            <v>Equity</v>
          </cell>
          <cell r="L413">
            <v>2</v>
          </cell>
          <cell r="M413">
            <v>1113.4000000000001</v>
          </cell>
          <cell r="N413">
            <v>3.8292265652245609E-4</v>
          </cell>
          <cell r="O413">
            <v>0</v>
          </cell>
          <cell r="P413" t="str">
            <v/>
          </cell>
          <cell r="Q413">
            <v>1115</v>
          </cell>
          <cell r="R413">
            <v>1115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556.70000000000005</v>
          </cell>
          <cell r="AA413">
            <v>556.85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INE154A01025</v>
          </cell>
          <cell r="F414" t="str">
            <v>ITC LTD</v>
          </cell>
          <cell r="G414" t="str">
            <v>ITC LTD</v>
          </cell>
          <cell r="H414" t="str">
            <v>12003</v>
          </cell>
          <cell r="I414" t="str">
            <v>Manufacture of cigarettes, cigarette tobacco</v>
          </cell>
          <cell r="J414" t="str">
            <v>Social and
Commercial
Infrastructure</v>
          </cell>
          <cell r="K414" t="str">
            <v>Equity</v>
          </cell>
          <cell r="L414">
            <v>34</v>
          </cell>
          <cell r="M414">
            <v>8824.7000000000007</v>
          </cell>
          <cell r="N414">
            <v>3.0350076944617552E-3</v>
          </cell>
          <cell r="O414">
            <v>0</v>
          </cell>
          <cell r="P414" t="str">
            <v/>
          </cell>
          <cell r="Q414">
            <v>7419.25</v>
          </cell>
          <cell r="R414">
            <v>7419.25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259.55</v>
          </cell>
          <cell r="AA414">
            <v>259.35000000000002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INE062A01020</v>
          </cell>
          <cell r="F415" t="str">
            <v>STATE BANK OF INDIA</v>
          </cell>
          <cell r="G415" t="str">
            <v>STATE BANK OF INDIA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25</v>
          </cell>
          <cell r="M415">
            <v>12407.5</v>
          </cell>
          <cell r="N415">
            <v>4.2672111198153164E-3</v>
          </cell>
          <cell r="O415">
            <v>0</v>
          </cell>
          <cell r="P415" t="str">
            <v/>
          </cell>
          <cell r="Q415">
            <v>10764.66</v>
          </cell>
          <cell r="R415">
            <v>10764.66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496.3</v>
          </cell>
          <cell r="AA415">
            <v>496.5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INE040A01034</v>
          </cell>
          <cell r="F416" t="str">
            <v>HDFC BANK LTD</v>
          </cell>
          <cell r="G416" t="str">
            <v>HDFC BANK LTD</v>
          </cell>
          <cell r="H416" t="str">
            <v>64191</v>
          </cell>
          <cell r="I416" t="str">
            <v>Monetary intermediation of commercial banks, saving banks. postal savings</v>
          </cell>
          <cell r="J416" t="str">
            <v>Social and
Commercial
Infrastructure</v>
          </cell>
          <cell r="K416" t="str">
            <v>Equity</v>
          </cell>
          <cell r="L416">
            <v>24</v>
          </cell>
          <cell r="M416">
            <v>33230.400000000001</v>
          </cell>
          <cell r="N416">
            <v>1.1428662695620463E-2</v>
          </cell>
          <cell r="O416">
            <v>0</v>
          </cell>
          <cell r="P416" t="str">
            <v/>
          </cell>
          <cell r="Q416">
            <v>35542.11</v>
          </cell>
          <cell r="R416">
            <v>35542.11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1384.6</v>
          </cell>
          <cell r="AA416">
            <v>1384.75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INE009A01021</v>
          </cell>
          <cell r="F417" t="str">
            <v>INFOSYS LTD EQ</v>
          </cell>
          <cell r="G417" t="str">
            <v>INFOSYS  LIMITED</v>
          </cell>
          <cell r="H417" t="str">
            <v>62011</v>
          </cell>
          <cell r="I417" t="str">
            <v>Writing , modifying, testing of computer program</v>
          </cell>
          <cell r="J417" t="str">
            <v>Social and
Commercial
Infrastructure</v>
          </cell>
          <cell r="K417" t="str">
            <v>Equity</v>
          </cell>
          <cell r="L417">
            <v>20</v>
          </cell>
          <cell r="M417">
            <v>31351</v>
          </cell>
          <cell r="N417">
            <v>1.0782295854711263E-2</v>
          </cell>
          <cell r="O417">
            <v>0</v>
          </cell>
          <cell r="P417" t="str">
            <v/>
          </cell>
          <cell r="Q417">
            <v>32328.93</v>
          </cell>
          <cell r="R417">
            <v>32328.93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1567.55</v>
          </cell>
          <cell r="AA417">
            <v>1567.9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INE860A01027</v>
          </cell>
          <cell r="F418" t="str">
            <v>HCL Technologies Limited</v>
          </cell>
          <cell r="G418" t="str">
            <v>HCL TECHNOLOGIES LTD</v>
          </cell>
          <cell r="H418" t="str">
            <v>62011</v>
          </cell>
          <cell r="I418" t="str">
            <v>Writing , modifying, testing of computer program</v>
          </cell>
          <cell r="J418" t="str">
            <v>Social and
Commercial
Infrastructure</v>
          </cell>
          <cell r="K418" t="str">
            <v>Equity</v>
          </cell>
          <cell r="L418">
            <v>4</v>
          </cell>
          <cell r="M418">
            <v>4317</v>
          </cell>
          <cell r="N418">
            <v>1.4847108929472272E-3</v>
          </cell>
          <cell r="O418">
            <v>0</v>
          </cell>
          <cell r="P418" t="str">
            <v/>
          </cell>
          <cell r="Q418">
            <v>4326.6499999999996</v>
          </cell>
          <cell r="R418">
            <v>4326.6499999999996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1079.25</v>
          </cell>
          <cell r="AA418">
            <v>1078.95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INE001A01036</v>
          </cell>
          <cell r="F419" t="str">
            <v>HOUSING DEVELOPMENT FINANCE CORPORATION</v>
          </cell>
          <cell r="G419" t="str">
            <v>HOUSING DEVELOPMENT FINANCE CORPORA</v>
          </cell>
          <cell r="H419" t="str">
            <v>64192</v>
          </cell>
          <cell r="I419" t="str">
            <v>Activities of specialized institutions granting credit for house purchases</v>
          </cell>
          <cell r="J419" t="str">
            <v>Social and
Commercial
Infrastructure</v>
          </cell>
          <cell r="K419" t="str">
            <v>Equity</v>
          </cell>
          <cell r="L419">
            <v>6</v>
          </cell>
          <cell r="M419">
            <v>13378.2</v>
          </cell>
          <cell r="N419">
            <v>4.6010561195336105E-3</v>
          </cell>
          <cell r="O419">
            <v>0</v>
          </cell>
          <cell r="P419" t="str">
            <v/>
          </cell>
          <cell r="Q419">
            <v>15062.09</v>
          </cell>
          <cell r="R419">
            <v>15062.09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2229.6999999999998</v>
          </cell>
          <cell r="AA419">
            <v>2228.15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INE669C01036</v>
          </cell>
          <cell r="F420" t="str">
            <v>TECH MAHINDRA LIMITED</v>
          </cell>
          <cell r="G420" t="str">
            <v>TECH MAHINDRA  LIMITED</v>
          </cell>
          <cell r="H420" t="str">
            <v>62020</v>
          </cell>
          <cell r="I420" t="str">
            <v>Computer consultancy</v>
          </cell>
          <cell r="J420" t="str">
            <v>Social and
Commercial
Infrastructure</v>
          </cell>
          <cell r="K420" t="str">
            <v>Equity</v>
          </cell>
          <cell r="L420">
            <v>5</v>
          </cell>
          <cell r="M420">
            <v>6295</v>
          </cell>
          <cell r="N420">
            <v>2.1649884343532071E-3</v>
          </cell>
          <cell r="O420">
            <v>0</v>
          </cell>
          <cell r="P420" t="str">
            <v/>
          </cell>
          <cell r="Q420">
            <v>6840.53</v>
          </cell>
          <cell r="R420">
            <v>6840.53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1259</v>
          </cell>
          <cell r="AA420">
            <v>1256.55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INE733E01010</v>
          </cell>
          <cell r="F421" t="str">
            <v>NTPC LIMITED</v>
          </cell>
          <cell r="G421" t="str">
            <v>NTPC LIMITED</v>
          </cell>
          <cell r="H421" t="str">
            <v>35102</v>
          </cell>
          <cell r="I421" t="str">
            <v>Electric power generation by coal based thermal power plants</v>
          </cell>
          <cell r="J421" t="str">
            <v>Social and
Commercial
Infrastructure</v>
          </cell>
          <cell r="K421" t="str">
            <v>Equity</v>
          </cell>
          <cell r="L421">
            <v>50</v>
          </cell>
          <cell r="M421">
            <v>7810</v>
          </cell>
          <cell r="N421">
            <v>2.6860301306272515E-3</v>
          </cell>
          <cell r="O421">
            <v>0</v>
          </cell>
          <cell r="P421" t="str">
            <v/>
          </cell>
          <cell r="Q421">
            <v>4857.5</v>
          </cell>
          <cell r="R421">
            <v>4857.5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156.19999999999999</v>
          </cell>
          <cell r="AA421">
            <v>153.6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INE059A01026</v>
          </cell>
          <cell r="F422" t="str">
            <v>CIPLA LIMITED</v>
          </cell>
          <cell r="G422" t="str">
            <v>CIPLA  LIMITED</v>
          </cell>
          <cell r="H422" t="str">
            <v>21001</v>
          </cell>
          <cell r="I422" t="str">
            <v>Manufacture of medicinal substances used in the manufacture of pharmaceuticals:</v>
          </cell>
          <cell r="J422" t="str">
            <v>Social and
Commercial
Infrastructure</v>
          </cell>
          <cell r="K422" t="str">
            <v>Equity</v>
          </cell>
          <cell r="L422">
            <v>4</v>
          </cell>
          <cell r="M422">
            <v>3924.8</v>
          </cell>
          <cell r="N422">
            <v>1.3498247191659203E-3</v>
          </cell>
          <cell r="O422">
            <v>0</v>
          </cell>
          <cell r="P422" t="str">
            <v/>
          </cell>
          <cell r="Q422">
            <v>3150</v>
          </cell>
          <cell r="R422">
            <v>3150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981.2</v>
          </cell>
          <cell r="AA422">
            <v>981.85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IN0020020247</v>
          </cell>
          <cell r="F423" t="str">
            <v>6.01% GOVT 25-March-2028</v>
          </cell>
          <cell r="G423" t="str">
            <v>GOVERMENT OF INDIA</v>
          </cell>
          <cell r="H423" t="str">
            <v/>
          </cell>
          <cell r="I423" t="str">
            <v>GOI</v>
          </cell>
          <cell r="J423">
            <v>0</v>
          </cell>
          <cell r="K423" t="str">
            <v>GOI</v>
          </cell>
          <cell r="L423">
            <v>5000</v>
          </cell>
          <cell r="M423">
            <v>478252.5</v>
          </cell>
          <cell r="N423">
            <v>0.16448151409062861</v>
          </cell>
          <cell r="O423">
            <v>6.0100000000000001E-2</v>
          </cell>
          <cell r="P423" t="str">
            <v>Half Yly</v>
          </cell>
          <cell r="Q423">
            <v>487050</v>
          </cell>
          <cell r="R423">
            <v>487050</v>
          </cell>
          <cell r="S423">
            <v>0</v>
          </cell>
          <cell r="T423">
            <v>0</v>
          </cell>
          <cell r="U423">
            <v>46837</v>
          </cell>
          <cell r="V423">
            <v>0</v>
          </cell>
          <cell r="W423">
            <v>4.8393348185196041</v>
          </cell>
          <cell r="X423">
            <v>6.6502000000000011E-4</v>
          </cell>
          <cell r="Y423">
            <v>6.918038557506806E-2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INE095A01012</v>
          </cell>
          <cell r="F424" t="str">
            <v>IndusInd Bank Limited</v>
          </cell>
          <cell r="G424" t="str">
            <v>INDUS IND BANK LTD</v>
          </cell>
          <cell r="H424" t="str">
            <v>64191</v>
          </cell>
          <cell r="I424" t="str">
            <v>Monetary intermediation of commercial banks, saving banks. postal savings</v>
          </cell>
          <cell r="J424" t="str">
            <v>Social and
Commercial
Infrastructure</v>
          </cell>
          <cell r="K424" t="str">
            <v>Equity</v>
          </cell>
          <cell r="L424">
            <v>3</v>
          </cell>
          <cell r="M424">
            <v>2935.65</v>
          </cell>
          <cell r="N424">
            <v>1.0096343601761705E-3</v>
          </cell>
          <cell r="O424">
            <v>0</v>
          </cell>
          <cell r="P424" t="str">
            <v/>
          </cell>
          <cell r="Q424">
            <v>2564.27</v>
          </cell>
          <cell r="R424">
            <v>2564.27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978.55</v>
          </cell>
          <cell r="AA424">
            <v>978.2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INE238A01034</v>
          </cell>
          <cell r="F425" t="str">
            <v>AXIS BANK</v>
          </cell>
          <cell r="G425" t="str">
            <v>AXIS BANK LTD.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16</v>
          </cell>
          <cell r="M425">
            <v>11657.6</v>
          </cell>
          <cell r="N425">
            <v>4.0093040782074579E-3</v>
          </cell>
          <cell r="O425">
            <v>0</v>
          </cell>
          <cell r="P425" t="str">
            <v/>
          </cell>
          <cell r="Q425">
            <v>11558.63</v>
          </cell>
          <cell r="R425">
            <v>11558.63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728.6</v>
          </cell>
          <cell r="AA425">
            <v>728.7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INE467B01029</v>
          </cell>
          <cell r="F426" t="str">
            <v>TATA CONSULTANCY SERVICES LIMITED</v>
          </cell>
          <cell r="G426" t="str">
            <v>TATA CONSULTANCY SERVICES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5</v>
          </cell>
          <cell r="M426">
            <v>17733.5</v>
          </cell>
          <cell r="N426">
            <v>6.0989392217001741E-3</v>
          </cell>
          <cell r="O426">
            <v>0</v>
          </cell>
          <cell r="P426" t="str">
            <v/>
          </cell>
          <cell r="Q426">
            <v>16981.400000000001</v>
          </cell>
          <cell r="R426">
            <v>16981.400000000001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3546.7</v>
          </cell>
          <cell r="AA426">
            <v>3550.1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INE044A01036</v>
          </cell>
          <cell r="F427" t="str">
            <v>SUN PHARMACEUTICALS INDUSTRIES LTD</v>
          </cell>
          <cell r="G427" t="str">
            <v>SUN PHARMACEUTICAL INDS LTD</v>
          </cell>
          <cell r="H427" t="str">
            <v>21001</v>
          </cell>
          <cell r="I427" t="str">
            <v>Manufacture of medicinal substances used in the manufacture of pharmaceuticals:</v>
          </cell>
          <cell r="J427" t="str">
            <v>Social and
Commercial
Infrastructure</v>
          </cell>
          <cell r="K427" t="str">
            <v>Equity</v>
          </cell>
          <cell r="L427">
            <v>9</v>
          </cell>
          <cell r="M427">
            <v>8357.85</v>
          </cell>
          <cell r="N427">
            <v>2.8744477499696511E-3</v>
          </cell>
          <cell r="O427">
            <v>0</v>
          </cell>
          <cell r="P427" t="str">
            <v/>
          </cell>
          <cell r="Q427">
            <v>6724.35</v>
          </cell>
          <cell r="R427">
            <v>6724.35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928.65</v>
          </cell>
          <cell r="AA427">
            <v>928.7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INE481G01011</v>
          </cell>
          <cell r="F428" t="str">
            <v>UltraTech Cement Limited</v>
          </cell>
          <cell r="G428" t="str">
            <v>ULTRATECH CEMENT LIMITED</v>
          </cell>
          <cell r="H428" t="str">
            <v>23941</v>
          </cell>
          <cell r="I428" t="str">
            <v>Manufacture of clinkers and cement</v>
          </cell>
          <cell r="J428" t="str">
            <v>Social and
Commercial
Infrastructure</v>
          </cell>
          <cell r="K428" t="str">
            <v>Equity</v>
          </cell>
          <cell r="L428">
            <v>2</v>
          </cell>
          <cell r="M428">
            <v>13260.5</v>
          </cell>
          <cell r="N428">
            <v>4.5605765105227484E-3</v>
          </cell>
          <cell r="O428">
            <v>0</v>
          </cell>
          <cell r="P428" t="str">
            <v/>
          </cell>
          <cell r="Q428">
            <v>14420.78</v>
          </cell>
          <cell r="R428">
            <v>14420.78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6630.25</v>
          </cell>
          <cell r="AA428">
            <v>6629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INE089A01023</v>
          </cell>
          <cell r="F429" t="str">
            <v>Dr. Reddy's Laboratories Limited</v>
          </cell>
          <cell r="G429" t="str">
            <v>DR REDDY LABORATORIES</v>
          </cell>
          <cell r="H429" t="str">
            <v>21002</v>
          </cell>
          <cell r="I429" t="str">
            <v>Manufacture of allopathic pharmaceutical preparations</v>
          </cell>
          <cell r="J429" t="str">
            <v>Social and
Commercial
Infrastructure</v>
          </cell>
          <cell r="K429" t="str">
            <v>Equity</v>
          </cell>
          <cell r="L429">
            <v>1</v>
          </cell>
          <cell r="M429">
            <v>4131.95</v>
          </cell>
          <cell r="N429">
            <v>1.4210681431812127E-3</v>
          </cell>
          <cell r="O429">
            <v>0</v>
          </cell>
          <cell r="P429" t="str">
            <v/>
          </cell>
          <cell r="Q429">
            <v>4826.95</v>
          </cell>
          <cell r="R429">
            <v>4826.95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4131.95</v>
          </cell>
          <cell r="AA429">
            <v>4135.1000000000004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7515.75</v>
          </cell>
          <cell r="N430">
            <v>2.584831108100098E-3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227.75</v>
          </cell>
          <cell r="AA430">
            <v>227.6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INE280A01028</v>
          </cell>
          <cell r="F431" t="str">
            <v>Titan Company Limited</v>
          </cell>
          <cell r="G431" t="str">
            <v>TITAN COMPANY LIMITED</v>
          </cell>
          <cell r="H431" t="str">
            <v>32111</v>
          </cell>
          <cell r="I431" t="str">
            <v>Manufacture of jewellery of gold, silver and other precious or base metal</v>
          </cell>
          <cell r="J431" t="str">
            <v>Social and
Commercial
Infrastructure</v>
          </cell>
          <cell r="K431" t="str">
            <v>Equity</v>
          </cell>
          <cell r="L431">
            <v>2</v>
          </cell>
          <cell r="M431">
            <v>4916.3999999999996</v>
          </cell>
          <cell r="N431">
            <v>1.6908576868394133E-3</v>
          </cell>
          <cell r="O431">
            <v>0</v>
          </cell>
          <cell r="P431" t="str">
            <v/>
          </cell>
          <cell r="Q431">
            <v>4422.6499999999996</v>
          </cell>
          <cell r="R431">
            <v>4422.6499999999996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2458.1999999999998</v>
          </cell>
          <cell r="AA431">
            <v>2459.1999999999998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IN0020060078</v>
          </cell>
          <cell r="F432" t="str">
            <v>8.24% GOI 15-Feb-2027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3100</v>
          </cell>
          <cell r="M432">
            <v>328113.61</v>
          </cell>
          <cell r="N432">
            <v>0.11284546001650179</v>
          </cell>
          <cell r="O432">
            <v>8.2400000000000001E-2</v>
          </cell>
          <cell r="P432" t="str">
            <v>Half Yly</v>
          </cell>
          <cell r="Q432">
            <v>336592.9</v>
          </cell>
          <cell r="R432">
            <v>336592.9</v>
          </cell>
          <cell r="S432">
            <v>0</v>
          </cell>
          <cell r="T432">
            <v>0</v>
          </cell>
          <cell r="U432">
            <v>46433</v>
          </cell>
          <cell r="V432">
            <v>0</v>
          </cell>
          <cell r="W432">
            <v>3.8871665420867645</v>
          </cell>
          <cell r="X432">
            <v>6.1711000000000003E-4</v>
          </cell>
          <cell r="Y432">
            <v>6.7877237507386043E-2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INE101A01026</v>
          </cell>
          <cell r="F433" t="str">
            <v>MAHINDRA AND MAHINDRA LTD</v>
          </cell>
          <cell r="G433" t="str">
            <v>MAHINDRA AND MAHINDRA LTD</v>
          </cell>
          <cell r="H433" t="str">
            <v>28211</v>
          </cell>
          <cell r="I433" t="str">
            <v>Manufacture of tractors used in agriculture and forestry</v>
          </cell>
          <cell r="J433" t="str">
            <v>Social and
Commercial
Infrastructure</v>
          </cell>
          <cell r="K433" t="str">
            <v>Equity</v>
          </cell>
          <cell r="L433">
            <v>10</v>
          </cell>
          <cell r="M433">
            <v>9221</v>
          </cell>
          <cell r="N433">
            <v>3.1713039480811634E-3</v>
          </cell>
          <cell r="O433">
            <v>0</v>
          </cell>
          <cell r="P433" t="str">
            <v/>
          </cell>
          <cell r="Q433">
            <v>8218.25</v>
          </cell>
          <cell r="R433">
            <v>8218.25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922.1</v>
          </cell>
          <cell r="AA433">
            <v>922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INE296A01024</v>
          </cell>
          <cell r="F434" t="str">
            <v>Bajaj Finance Limited</v>
          </cell>
          <cell r="G434" t="str">
            <v>BAJAJ FINANCE LIMITED</v>
          </cell>
          <cell r="H434" t="str">
            <v>64920</v>
          </cell>
          <cell r="I434" t="str">
            <v>Other credit granting</v>
          </cell>
          <cell r="J434" t="str">
            <v>Social and
Commercial
Infrastructure</v>
          </cell>
          <cell r="K434" t="str">
            <v>Equity</v>
          </cell>
          <cell r="L434">
            <v>1</v>
          </cell>
          <cell r="M434">
            <v>6671.8</v>
          </cell>
          <cell r="N434">
            <v>2.2945782106938407E-3</v>
          </cell>
          <cell r="O434">
            <v>0</v>
          </cell>
          <cell r="P434" t="str">
            <v/>
          </cell>
          <cell r="Q434">
            <v>7128</v>
          </cell>
          <cell r="R434">
            <v>7128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6671.8</v>
          </cell>
          <cell r="AA434">
            <v>6672.2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IN0020020106</v>
          </cell>
          <cell r="F435" t="str">
            <v>7.95% GOI  28-Aug-2032</v>
          </cell>
          <cell r="G435" t="str">
            <v>GOVERMENT OF INDIA</v>
          </cell>
          <cell r="H435" t="str">
            <v/>
          </cell>
          <cell r="I435" t="str">
            <v>GOI</v>
          </cell>
          <cell r="J435">
            <v>0</v>
          </cell>
          <cell r="K435" t="str">
            <v>GOI</v>
          </cell>
          <cell r="L435">
            <v>700</v>
          </cell>
          <cell r="M435">
            <v>73503.78</v>
          </cell>
          <cell r="N435">
            <v>2.5279560537131464E-2</v>
          </cell>
          <cell r="O435">
            <v>7.9500000000000001E-2</v>
          </cell>
          <cell r="P435" t="str">
            <v>Half Yly</v>
          </cell>
          <cell r="Q435">
            <v>76650</v>
          </cell>
          <cell r="R435">
            <v>76650</v>
          </cell>
          <cell r="S435">
            <v>0</v>
          </cell>
          <cell r="T435">
            <v>0</v>
          </cell>
          <cell r="U435">
            <v>48454</v>
          </cell>
          <cell r="V435">
            <v>0</v>
          </cell>
          <cell r="W435">
            <v>6.9800326283156613</v>
          </cell>
          <cell r="X435">
            <v>6.7817000000000007E-4</v>
          </cell>
          <cell r="Y435">
            <v>7.2512960156020476E-2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 t="str">
            <v>Social and
Commercial
Infrastructure</v>
          </cell>
          <cell r="K436" t="str">
            <v>Equity</v>
          </cell>
          <cell r="L436">
            <v>4</v>
          </cell>
          <cell r="M436">
            <v>6343.6</v>
          </cell>
          <cell r="N436">
            <v>2.1817030392633843E-3</v>
          </cell>
          <cell r="O436">
            <v>0</v>
          </cell>
          <cell r="P436" t="str">
            <v/>
          </cell>
          <cell r="Q436">
            <v>5652</v>
          </cell>
          <cell r="R436">
            <v>5652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1585.9</v>
          </cell>
          <cell r="AA436">
            <v>1585.75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INE018A01030</v>
          </cell>
          <cell r="F437" t="str">
            <v>LARSEN AND TOUBRO LIMITED</v>
          </cell>
          <cell r="G437" t="str">
            <v>LARSEN AND TOUBRO LTD</v>
          </cell>
          <cell r="H437" t="str">
            <v>42909</v>
          </cell>
          <cell r="I437" t="str">
            <v>Other civil engineering projects n.e.c.</v>
          </cell>
          <cell r="J437" t="str">
            <v>Social and
Commercial
Infrastructure</v>
          </cell>
          <cell r="K437" t="str">
            <v>Equity</v>
          </cell>
          <cell r="L437">
            <v>6</v>
          </cell>
          <cell r="M437">
            <v>10166.1</v>
          </cell>
          <cell r="N437">
            <v>3.4963445468591168E-3</v>
          </cell>
          <cell r="O437">
            <v>0</v>
          </cell>
          <cell r="P437" t="str">
            <v/>
          </cell>
          <cell r="Q437">
            <v>8299.4500000000007</v>
          </cell>
          <cell r="R437">
            <v>8299.4500000000007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1694.35</v>
          </cell>
          <cell r="AA437">
            <v>1695.8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INE029A01011</v>
          </cell>
          <cell r="F438" t="str">
            <v>Bharat Petroleum Corporation Limited</v>
          </cell>
          <cell r="G438" t="str">
            <v>BHARAT PETROLIUM CORPORATION LIMITE</v>
          </cell>
          <cell r="H438" t="str">
            <v>19201</v>
          </cell>
          <cell r="I438" t="str">
            <v>Production of liquid and gaseous fuels, illuminating oils, lubricating</v>
          </cell>
          <cell r="J438" t="str">
            <v>Social and
Commercial
Infrastructure</v>
          </cell>
          <cell r="K438" t="str">
            <v>Equity</v>
          </cell>
          <cell r="L438">
            <v>9</v>
          </cell>
          <cell r="M438">
            <v>3263.4</v>
          </cell>
          <cell r="N438">
            <v>1.1223547667463473E-3</v>
          </cell>
          <cell r="O438">
            <v>0</v>
          </cell>
          <cell r="P438" t="str">
            <v/>
          </cell>
          <cell r="Q438">
            <v>3309.02</v>
          </cell>
          <cell r="R438">
            <v>3309.02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362.6</v>
          </cell>
          <cell r="AA438">
            <v>363.1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INE917I01010</v>
          </cell>
          <cell r="F439" t="str">
            <v>Bajaj Auto Limited</v>
          </cell>
          <cell r="G439" t="str">
            <v>BAJAJ AUTO LIMITED</v>
          </cell>
          <cell r="H439" t="str">
            <v>30911</v>
          </cell>
          <cell r="I439" t="str">
            <v>Manufacture of motorcycles, scooters, mopeds etc. and their</v>
          </cell>
          <cell r="J439" t="str">
            <v>Social and
Commercial
Infrastructure</v>
          </cell>
          <cell r="K439" t="str">
            <v>Equity</v>
          </cell>
          <cell r="L439">
            <v>1</v>
          </cell>
          <cell r="M439">
            <v>3729.55</v>
          </cell>
          <cell r="N439">
            <v>1.2826739659002389E-3</v>
          </cell>
          <cell r="O439">
            <v>0</v>
          </cell>
          <cell r="P439" t="str">
            <v/>
          </cell>
          <cell r="Q439">
            <v>3356.5</v>
          </cell>
          <cell r="R439">
            <v>3356.5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3729.55</v>
          </cell>
          <cell r="AA439">
            <v>3727.05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INE090A01021</v>
          </cell>
          <cell r="F440" t="str">
            <v>ICICI BANK LTD</v>
          </cell>
          <cell r="G440" t="str">
            <v>ICICI BANK LTD</v>
          </cell>
          <cell r="H440" t="str">
            <v>64191</v>
          </cell>
          <cell r="I440" t="str">
            <v>Monetary intermediation of commercial banks, saving banks. postal savings</v>
          </cell>
          <cell r="J440" t="str">
            <v>Social and
Commercial
Infrastructure</v>
          </cell>
          <cell r="K440" t="str">
            <v>Equity</v>
          </cell>
          <cell r="L440">
            <v>43</v>
          </cell>
          <cell r="M440">
            <v>31961.9</v>
          </cell>
          <cell r="N440">
            <v>1.0992397750588367E-2</v>
          </cell>
          <cell r="O440">
            <v>0</v>
          </cell>
          <cell r="P440" t="str">
            <v/>
          </cell>
          <cell r="Q440">
            <v>29254.46</v>
          </cell>
          <cell r="R440">
            <v>29254.46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743.3</v>
          </cell>
          <cell r="AA440">
            <v>743.55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INE176B01034</v>
          </cell>
          <cell r="F441" t="str">
            <v>Havells India Limited.</v>
          </cell>
          <cell r="G441" t="str">
            <v>HAVELLS INDIA LIMITED</v>
          </cell>
          <cell r="H441" t="str">
            <v>27104</v>
          </cell>
          <cell r="I441" t="str">
            <v>Manufacture of electricity distribution and control apparatus</v>
          </cell>
          <cell r="J441" t="str">
            <v>Social and
Commercial
Infrastructure</v>
          </cell>
          <cell r="K441" t="str">
            <v>Equity</v>
          </cell>
          <cell r="L441">
            <v>4</v>
          </cell>
          <cell r="M441">
            <v>5247.2</v>
          </cell>
          <cell r="N441">
            <v>1.8046270552403729E-3</v>
          </cell>
          <cell r="O441">
            <v>0</v>
          </cell>
          <cell r="P441" t="str">
            <v/>
          </cell>
          <cell r="Q441">
            <v>4567.2</v>
          </cell>
          <cell r="R441">
            <v>4567.2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1311.8</v>
          </cell>
          <cell r="AA441">
            <v>1312.35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INE129A01019</v>
          </cell>
          <cell r="F442" t="str">
            <v>GAIL (INDIA) LIMITED</v>
          </cell>
          <cell r="G442" t="str">
            <v>G A I L (INDIA) LTD</v>
          </cell>
          <cell r="H442" t="str">
            <v>35202</v>
          </cell>
          <cell r="I442" t="str">
            <v>Disrtibution and sale of gaseous fuels through mains</v>
          </cell>
          <cell r="J442" t="str">
            <v>Social and
Commercial
Infrastructure</v>
          </cell>
          <cell r="K442" t="str">
            <v>Equity</v>
          </cell>
          <cell r="L442">
            <v>23</v>
          </cell>
          <cell r="M442">
            <v>3660.45</v>
          </cell>
          <cell r="N442">
            <v>1.2589089617995547E-3</v>
          </cell>
          <cell r="O442">
            <v>0</v>
          </cell>
          <cell r="P442" t="str">
            <v/>
          </cell>
          <cell r="Q442">
            <v>3148.7</v>
          </cell>
          <cell r="R442">
            <v>3148.7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159.15</v>
          </cell>
          <cell r="AA442">
            <v>159.1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INE123W01016</v>
          </cell>
          <cell r="F443" t="str">
            <v>SBI LIFE INSURANCE COMPANY LIMITED</v>
          </cell>
          <cell r="G443" t="str">
            <v>SBI LIFE INSURANCE CO. LTD.</v>
          </cell>
          <cell r="H443" t="str">
            <v>65110</v>
          </cell>
          <cell r="I443" t="str">
            <v>Life insurance</v>
          </cell>
          <cell r="J443" t="str">
            <v>Social and
Commercial
Infrastructure</v>
          </cell>
          <cell r="K443" t="str">
            <v>Equity</v>
          </cell>
          <cell r="L443">
            <v>4</v>
          </cell>
          <cell r="M443">
            <v>4422</v>
          </cell>
          <cell r="N443">
            <v>1.5208226936790916E-3</v>
          </cell>
          <cell r="O443">
            <v>0</v>
          </cell>
          <cell r="P443" t="str">
            <v/>
          </cell>
          <cell r="Q443">
            <v>3446</v>
          </cell>
          <cell r="R443">
            <v>3446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1105.5</v>
          </cell>
          <cell r="AA443">
            <v>1107.9000000000001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INE216A01030</v>
          </cell>
          <cell r="F444" t="str">
            <v>Britannia Industries Limited</v>
          </cell>
          <cell r="G444" t="str">
            <v>BRITANNIA INDUSTRIES LIMITED</v>
          </cell>
          <cell r="H444" t="str">
            <v>10712</v>
          </cell>
          <cell r="I444" t="str">
            <v>Manufacture of biscuits, cakes, pastries, rusks etc.</v>
          </cell>
          <cell r="J444" t="str">
            <v>Social and
Commercial
Infrastructure</v>
          </cell>
          <cell r="K444" t="str">
            <v>Equity</v>
          </cell>
          <cell r="L444">
            <v>1</v>
          </cell>
          <cell r="M444">
            <v>3279.25</v>
          </cell>
          <cell r="N444">
            <v>1.1278059290473002E-3</v>
          </cell>
          <cell r="O444">
            <v>0</v>
          </cell>
          <cell r="P444" t="str">
            <v/>
          </cell>
          <cell r="Q444">
            <v>4060.95</v>
          </cell>
          <cell r="R444">
            <v>4060.95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3279.25</v>
          </cell>
          <cell r="AA444">
            <v>3283.2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INE465A01025</v>
          </cell>
          <cell r="F445" t="str">
            <v>Bharat Forge Limited</v>
          </cell>
          <cell r="G445" t="str">
            <v>BHARAT FORGE LIMITED</v>
          </cell>
          <cell r="H445" t="str">
            <v>25910</v>
          </cell>
          <cell r="I445" t="str">
            <v>Forging, pressing, stamping and roll-forming of metal; powder metallurgy</v>
          </cell>
          <cell r="J445" t="str">
            <v>Social and
Commercial
Infrastructure</v>
          </cell>
          <cell r="K445" t="str">
            <v>Equity</v>
          </cell>
          <cell r="L445">
            <v>6</v>
          </cell>
          <cell r="M445">
            <v>4210.5</v>
          </cell>
          <cell r="N445">
            <v>1.4480832093477646E-3</v>
          </cell>
          <cell r="O445">
            <v>0</v>
          </cell>
          <cell r="P445" t="str">
            <v/>
          </cell>
          <cell r="Q445">
            <v>4287.8500000000004</v>
          </cell>
          <cell r="R445">
            <v>4287.8500000000004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701.75</v>
          </cell>
          <cell r="AA445">
            <v>701.25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C21AC-4B10-419C-835E-78AB90290CED}" name="Table111" displayName="Table111" ref="B6:H98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D8894A43-4980-48BF-AAE8-465A22AA89F9}" name="ISIN No." dataDxfId="6"/>
    <tableColumn id="2" xr3:uid="{952AE419-0552-4E09-A3A3-90C6A8AEFF82}" name="Name of the Instrument" dataDxfId="5">
      <calculatedColumnFormula>IFERROR(VLOOKUP(Table111[[#This Row],[ISIN No.]],#REF!,2,0),0)</calculatedColumnFormula>
    </tableColumn>
    <tableColumn id="3" xr3:uid="{8B33EB60-E95A-426A-B5A9-DA9DC67B1BD7}" name="Industry " dataDxfId="4">
      <calculatedColumnFormula>IFERROR(VLOOKUP(Table111[[#This Row],[ISIN No.]],#REF!,5,0),0)</calculatedColumnFormula>
    </tableColumn>
    <tableColumn id="4" xr3:uid="{2E3480CC-D599-4889-8D4F-1DF7598EBA0A}" name="Quantity" dataDxfId="3" dataCellStyle="Comma">
      <calculatedColumnFormula>VLOOKUP(Table111[[#This Row],[ISIN No.]],'[1]Crisil data '!E:L,8,0)</calculatedColumnFormula>
    </tableColumn>
    <tableColumn id="5" xr3:uid="{358CA2BB-012E-4669-8B75-91CB6F14D84B}" name="Market Value" dataDxfId="2" dataCellStyle="Comma">
      <calculatedColumnFormula>SUMIFS(#REF!,#REF!,$D$3,#REF!,Table111[[#This Row],[ISIN No.]])</calculatedColumnFormula>
    </tableColumn>
    <tableColumn id="6" xr3:uid="{419D53FF-CA6B-4144-9D78-6B985323CE27}" name="% of Portfolio" dataDxfId="1" dataCellStyle="Percent">
      <calculatedColumnFormula>+F7/$F$112</calculatedColumnFormula>
    </tableColumn>
    <tableColumn id="7" xr3:uid="{B617E1D9-E48B-4EE3-9086-B9A84F0E3C8E}" name="Ratings" dataDxfId="0">
      <calculatedColumnFormula>IFERROR(VLOOKUP(Table111[[#This Row],[ISIN No.]],'[1]Crisil data '!E:AJ,32,0),0)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DE1D-2616-4748-A9BF-79365109A434}">
  <sheetPr>
    <pageSetUpPr fitToPage="1"/>
  </sheetPr>
  <dimension ref="A2:R151"/>
  <sheetViews>
    <sheetView showGridLines="0" tabSelected="1" view="pageBreakPreview" topLeftCell="B113" zoomScale="98" zoomScaleNormal="100" zoomScaleSheetLayoutView="98" workbookViewId="0">
      <selection activeCell="F114" sqref="F114"/>
    </sheetView>
  </sheetViews>
  <sheetFormatPr defaultRowHeight="15" outlineLevelRow="2" x14ac:dyDescent="0.25"/>
  <cols>
    <col min="2" max="2" width="19.140625" customWidth="1"/>
    <col min="3" max="3" width="57.85546875" bestFit="1" customWidth="1"/>
    <col min="4" max="4" width="70.85546875" customWidth="1"/>
    <col min="5" max="5" width="12.28515625" style="1" customWidth="1"/>
    <col min="6" max="6" width="19.42578125" customWidth="1"/>
    <col min="7" max="7" width="15.28515625" customWidth="1"/>
    <col min="8" max="8" width="20.7109375" bestFit="1" customWidth="1"/>
    <col min="9" max="9" width="12" bestFit="1" customWidth="1"/>
    <col min="12" max="13" width="18.7109375" bestFit="1" customWidth="1"/>
    <col min="14" max="14" width="9.42578125" customWidth="1"/>
    <col min="15" max="15" width="14.7109375" bestFit="1" customWidth="1"/>
    <col min="18" max="18" width="18.28515625" bestFit="1" customWidth="1"/>
  </cols>
  <sheetData>
    <row r="2" spans="1:8" x14ac:dyDescent="0.25">
      <c r="B2" s="44"/>
      <c r="C2" s="44" t="s">
        <v>64</v>
      </c>
      <c r="D2" s="44" t="s">
        <v>63</v>
      </c>
    </row>
    <row r="3" spans="1:8" x14ac:dyDescent="0.25">
      <c r="B3" s="44"/>
      <c r="C3" s="44" t="s">
        <v>62</v>
      </c>
      <c r="D3" t="s">
        <v>61</v>
      </c>
    </row>
    <row r="4" spans="1:8" x14ac:dyDescent="0.25">
      <c r="B4" s="44"/>
      <c r="C4" s="44" t="s">
        <v>60</v>
      </c>
      <c r="D4" s="43" t="str">
        <f>+'[1]Tax Saver'!D4</f>
        <v>30th Apr 2022</v>
      </c>
    </row>
    <row r="6" spans="1:8" x14ac:dyDescent="0.25">
      <c r="B6" s="42" t="s">
        <v>59</v>
      </c>
      <c r="C6" s="40" t="s">
        <v>58</v>
      </c>
      <c r="D6" s="40" t="s">
        <v>57</v>
      </c>
      <c r="E6" s="41" t="s">
        <v>56</v>
      </c>
      <c r="F6" s="40" t="s">
        <v>24</v>
      </c>
      <c r="G6" s="40" t="s">
        <v>23</v>
      </c>
      <c r="H6" s="39" t="s">
        <v>22</v>
      </c>
    </row>
    <row r="7" spans="1:8" x14ac:dyDescent="0.25">
      <c r="A7" s="10"/>
      <c r="B7" s="38" t="s">
        <v>55</v>
      </c>
      <c r="C7" s="2" t="str">
        <f>VLOOKUP(Table111[[#This Row],[ISIN No.]],'[1]Crisil data '!E:F,2,0)</f>
        <v>Mindspace Business Parks REIT</v>
      </c>
      <c r="D7" s="2" t="str">
        <f>VLOOKUP(Table111[[#This Row],[ISIN No.]],'[1]Crisil data '!E:I,5,0)</f>
        <v>Real estate activities with own or leased property</v>
      </c>
      <c r="E7" s="5">
        <f>VLOOKUP(Table111[[#This Row],[ISIN No.]],'[1]Crisil data '!E:L,8,0)</f>
        <v>5990</v>
      </c>
      <c r="F7" s="28">
        <f>VLOOKUP(Table111[[#This Row],[ISIN No.]],'[1]Crisil data '!E:M,9,0)</f>
        <v>2087634.8</v>
      </c>
      <c r="G7" s="33">
        <f>+F7/$F$112</f>
        <v>0.10305751533884296</v>
      </c>
      <c r="H7" s="32"/>
    </row>
    <row r="8" spans="1:8" x14ac:dyDescent="0.25">
      <c r="A8" s="10"/>
      <c r="B8" s="38" t="s">
        <v>54</v>
      </c>
      <c r="C8" s="2" t="str">
        <f>VLOOKUP(Table111[[#This Row],[ISIN No.]],'[1]Crisil data '!E:F,2,0)</f>
        <v>India Grid Trust - InvITs</v>
      </c>
      <c r="D8" s="2" t="str">
        <f>VLOOKUP(Table111[[#This Row],[ISIN No.]],'[1]Crisil data '!E:I,5,0)</f>
        <v>Transmission of electric energy</v>
      </c>
      <c r="E8" s="5">
        <f>VLOOKUP(Table111[[#This Row],[ISIN No.]],'[1]Crisil data '!E:L,8,0)</f>
        <v>11601</v>
      </c>
      <c r="F8" s="28">
        <f>VLOOKUP(Table111[[#This Row],[ISIN No.]],'[1]Crisil data '!E:M,9,0)</f>
        <v>1751634.99</v>
      </c>
      <c r="G8" s="33">
        <f>+F8/$F$112</f>
        <v>8.6470655619449832E-2</v>
      </c>
      <c r="H8" s="32"/>
    </row>
    <row r="9" spans="1:8" x14ac:dyDescent="0.25">
      <c r="A9" s="10"/>
      <c r="B9" s="38" t="s">
        <v>53</v>
      </c>
      <c r="C9" s="2" t="str">
        <f>VLOOKUP(Table111[[#This Row],[ISIN No.]],'[1]Crisil data '!E:F,2,0)</f>
        <v>POWERGRID Infrastructure Investment Trust</v>
      </c>
      <c r="D9" s="2" t="str">
        <f>VLOOKUP(Table111[[#This Row],[ISIN No.]],'[1]Crisil data '!E:I,5,0)</f>
        <v>Transmission of electric energy</v>
      </c>
      <c r="E9" s="5">
        <f>VLOOKUP(Table111[[#This Row],[ISIN No.]],'[1]Crisil data '!E:L,8,0)</f>
        <v>14770</v>
      </c>
      <c r="F9" s="28">
        <f>VLOOKUP(Table111[[#This Row],[ISIN No.]],'[1]Crisil data '!E:M,9,0)</f>
        <v>2055836.3</v>
      </c>
      <c r="G9" s="33">
        <f>+F9/$F$112</f>
        <v>0.10148776070479384</v>
      </c>
      <c r="H9" s="32"/>
    </row>
    <row r="10" spans="1:8" x14ac:dyDescent="0.25">
      <c r="A10" s="10"/>
      <c r="B10" s="38" t="s">
        <v>52</v>
      </c>
      <c r="C10" s="2" t="str">
        <f>VLOOKUP(Table111[[#This Row],[ISIN No.]],'[1]Crisil data '!E:F,2,0)</f>
        <v>Embassy Office Parks REIT</v>
      </c>
      <c r="D10" s="2" t="str">
        <f>VLOOKUP(Table111[[#This Row],[ISIN No.]],'[1]Crisil data '!E:I,5,0)</f>
        <v>Real estate activities with own or leased property</v>
      </c>
      <c r="E10" s="5">
        <f>VLOOKUP(Table111[[#This Row],[ISIN No.]],'[1]Crisil data '!E:L,8,0)</f>
        <v>5190</v>
      </c>
      <c r="F10" s="28">
        <f>VLOOKUP(Table111[[#This Row],[ISIN No.]],'[1]Crisil data '!E:M,9,0)</f>
        <v>1998772.8</v>
      </c>
      <c r="G10" s="33">
        <f>+F10/$F$112</f>
        <v>9.8670782119009551E-2</v>
      </c>
      <c r="H10" s="32"/>
    </row>
    <row r="11" spans="1:8" x14ac:dyDescent="0.25">
      <c r="A11" s="10"/>
      <c r="B11" s="38" t="s">
        <v>51</v>
      </c>
      <c r="C11" s="2" t="str">
        <f>VLOOKUP(Table111[[#This Row],[ISIN No.]],'[1]Crisil data '!E:F,2,0)</f>
        <v>7.74%SBI Perpetual 09-Sept-2099(call 09.09.2025)</v>
      </c>
      <c r="D11" s="2" t="str">
        <f>VLOOKUP(Table111[[#This Row],[ISIN No.]],'[1]Crisil data '!E:I,5,0)</f>
        <v>Monetary intermediation of commercial banks, saving banks. postal savings</v>
      </c>
      <c r="E11" s="5">
        <f>VLOOKUP(Table111[[#This Row],[ISIN No.]],'[1]Crisil data '!E:L,8,0)</f>
        <v>6</v>
      </c>
      <c r="F11" s="28">
        <f>VLOOKUP(Table111[[#This Row],[ISIN No.]],'[1]Crisil data '!E:M,9,0)</f>
        <v>6034230</v>
      </c>
      <c r="G11" s="33">
        <f>+F11/$F$112</f>
        <v>0.29788387834074537</v>
      </c>
      <c r="H11" s="32" t="str">
        <f>IFERROR(VLOOKUP(Table111[[#This Row],[ISIN No.]],'[1]Crisil data '!E:AJ,32,0),0)</f>
        <v>CRISIL AA+</v>
      </c>
    </row>
    <row r="12" spans="1:8" x14ac:dyDescent="0.25">
      <c r="A12" s="10"/>
      <c r="B12" s="38" t="s">
        <v>50</v>
      </c>
      <c r="C12" s="2" t="str">
        <f>VLOOKUP(Table111[[#This Row],[ISIN No.]],'[1]Crisil data '!E:F,2,0)</f>
        <v>9.45% SBI 22-March-2099 BASEL III (CALL OPT 22-MARCH-2024)</v>
      </c>
      <c r="D12" s="2" t="str">
        <f>VLOOKUP(Table111[[#This Row],[ISIN No.]],'[1]Crisil data '!E:I,5,0)</f>
        <v>Monetary intermediation of commercial banks, saving banks. postal savings</v>
      </c>
      <c r="E12" s="5">
        <f>VLOOKUP(Table111[[#This Row],[ISIN No.]],'[1]Crisil data '!E:L,8,0)</f>
        <v>1</v>
      </c>
      <c r="F12" s="28">
        <f>VLOOKUP(Table111[[#This Row],[ISIN No.]],'[1]Crisil data '!E:M,9,0)</f>
        <v>1039682</v>
      </c>
      <c r="G12" s="33">
        <f>+F12/$F$112</f>
        <v>5.1324610828732554E-2</v>
      </c>
      <c r="H12" s="32" t="str">
        <f>IFERROR(VLOOKUP(Table111[[#This Row],[ISIN No.]],'[1]Crisil data '!E:AJ,32,0),0)</f>
        <v>CRISIL AA+</v>
      </c>
    </row>
    <row r="13" spans="1:8" x14ac:dyDescent="0.25">
      <c r="A13" s="10"/>
      <c r="B13" s="38" t="s">
        <v>49</v>
      </c>
      <c r="C13" s="2" t="str">
        <f>VLOOKUP(Table111[[#This Row],[ISIN No.]],'[1]Crisil data '!E:F,2,0)</f>
        <v>9.15% ICICI 20-March-2099 BASEL III (CALL OPT 20-JUNE-2023)</v>
      </c>
      <c r="D13" s="2" t="str">
        <f>VLOOKUP(Table111[[#This Row],[ISIN No.]],'[1]Crisil data '!E:I,5,0)</f>
        <v>Monetary intermediation of commercial banks, saving banks. postal savings</v>
      </c>
      <c r="E13" s="5">
        <f>VLOOKUP(Table111[[#This Row],[ISIN No.]],'[1]Crisil data '!E:L,8,0)</f>
        <v>3</v>
      </c>
      <c r="F13" s="28">
        <f>VLOOKUP(Table111[[#This Row],[ISIN No.]],'[1]Crisil data '!E:M,9,0)</f>
        <v>3145128</v>
      </c>
      <c r="G13" s="33">
        <f>+F13/$F$112</f>
        <v>0.15526138819999766</v>
      </c>
      <c r="H13" s="32" t="str">
        <f>IFERROR(VLOOKUP(Table111[[#This Row],[ISIN No.]],'[1]Crisil data '!E:AJ,32,0),0)</f>
        <v>[ICRA]AA+</v>
      </c>
    </row>
    <row r="14" spans="1:8" hidden="1" outlineLevel="1" x14ac:dyDescent="0.25">
      <c r="A14" s="10"/>
      <c r="B14" s="8"/>
      <c r="C14" s="2"/>
      <c r="D14" s="2"/>
      <c r="E14" s="5"/>
      <c r="F14" s="28"/>
      <c r="G14" s="33"/>
      <c r="H14" s="32">
        <f>IFERROR(VLOOKUP(Table111[[#This Row],[ISIN No.]],'[1]Crisil data '!E:AJ,32,0),0)</f>
        <v>0</v>
      </c>
    </row>
    <row r="15" spans="1:8" hidden="1" outlineLevel="1" x14ac:dyDescent="0.25">
      <c r="A15" s="10"/>
      <c r="B15" s="8"/>
      <c r="C15" s="2"/>
      <c r="D15" s="2"/>
      <c r="E15" s="5"/>
      <c r="F15" s="28"/>
      <c r="G15" s="33"/>
      <c r="H15" s="32">
        <f>IFERROR(VLOOKUP(Table111[[#This Row],[ISIN No.]],'[1]Crisil data '!E:AJ,32,0),0)</f>
        <v>0</v>
      </c>
    </row>
    <row r="16" spans="1:8" hidden="1" outlineLevel="1" x14ac:dyDescent="0.25">
      <c r="A16" s="10"/>
      <c r="B16" s="8"/>
      <c r="C16" s="2"/>
      <c r="D16" s="2"/>
      <c r="E16" s="5"/>
      <c r="F16" s="28"/>
      <c r="G16" s="33"/>
      <c r="H16" s="32">
        <f>IFERROR(VLOOKUP(Table111[[#This Row],[ISIN No.]],'[1]Crisil data '!E:AJ,32,0),0)</f>
        <v>0</v>
      </c>
    </row>
    <row r="17" spans="1:8" hidden="1" outlineLevel="1" x14ac:dyDescent="0.25">
      <c r="A17" s="10"/>
      <c r="B17" s="8"/>
      <c r="C17" s="2"/>
      <c r="D17" s="2"/>
      <c r="E17" s="5"/>
      <c r="F17" s="28"/>
      <c r="G17" s="33"/>
      <c r="H17" s="32">
        <f>IFERROR(VLOOKUP(Table111[[#This Row],[ISIN No.]],'[1]Crisil data '!E:AJ,32,0),0)</f>
        <v>0</v>
      </c>
    </row>
    <row r="18" spans="1:8" hidden="1" outlineLevel="1" x14ac:dyDescent="0.25">
      <c r="A18" s="10"/>
      <c r="B18" s="8"/>
      <c r="C18" s="2"/>
      <c r="D18" s="2"/>
      <c r="E18" s="5"/>
      <c r="F18" s="28"/>
      <c r="G18" s="33"/>
      <c r="H18" s="32">
        <f>IFERROR(VLOOKUP(Table111[[#This Row],[ISIN No.]],'[1]Crisil data '!E:AJ,32,0),0)</f>
        <v>0</v>
      </c>
    </row>
    <row r="19" spans="1:8" hidden="1" outlineLevel="1" x14ac:dyDescent="0.25">
      <c r="A19" s="10"/>
      <c r="B19" s="8"/>
      <c r="C19" s="2"/>
      <c r="D19" s="2"/>
      <c r="E19" s="5"/>
      <c r="F19" s="28"/>
      <c r="G19" s="33"/>
      <c r="H19" s="32">
        <f>IFERROR(VLOOKUP(Table111[[#This Row],[ISIN No.]],'[1]Crisil data '!E:AJ,32,0),0)</f>
        <v>0</v>
      </c>
    </row>
    <row r="20" spans="1:8" hidden="1" outlineLevel="1" x14ac:dyDescent="0.25">
      <c r="A20" s="10"/>
      <c r="B20" s="8"/>
      <c r="C20" s="2"/>
      <c r="D20" s="2"/>
      <c r="E20" s="5"/>
      <c r="F20" s="28"/>
      <c r="G20" s="33"/>
      <c r="H20" s="32">
        <f>IFERROR(VLOOKUP(Table111[[#This Row],[ISIN No.]],'[1]Crisil data '!E:AJ,32,0),0)</f>
        <v>0</v>
      </c>
    </row>
    <row r="21" spans="1:8" hidden="1" outlineLevel="1" x14ac:dyDescent="0.25">
      <c r="A21" s="10"/>
      <c r="B21" s="8"/>
      <c r="C21" s="2"/>
      <c r="D21" s="2"/>
      <c r="E21" s="5"/>
      <c r="F21" s="28"/>
      <c r="G21" s="33"/>
      <c r="H21" s="32">
        <f>IFERROR(VLOOKUP(Table111[[#This Row],[ISIN No.]],'[1]Crisil data '!E:AJ,32,0),0)</f>
        <v>0</v>
      </c>
    </row>
    <row r="22" spans="1:8" hidden="1" outlineLevel="1" x14ac:dyDescent="0.25">
      <c r="A22" s="10"/>
      <c r="B22" s="8"/>
      <c r="C22" s="2"/>
      <c r="D22" s="2"/>
      <c r="E22" s="5"/>
      <c r="F22" s="28"/>
      <c r="G22" s="33"/>
      <c r="H22" s="32">
        <f>IFERROR(VLOOKUP(Table111[[#This Row],[ISIN No.]],'[1]Crisil data '!E:AJ,32,0),0)</f>
        <v>0</v>
      </c>
    </row>
    <row r="23" spans="1:8" hidden="1" outlineLevel="1" x14ac:dyDescent="0.25">
      <c r="A23" s="10"/>
      <c r="B23" s="8"/>
      <c r="C23" s="2"/>
      <c r="D23" s="2"/>
      <c r="E23" s="5"/>
      <c r="F23" s="28"/>
      <c r="G23" s="33"/>
      <c r="H23" s="32">
        <f>IFERROR(VLOOKUP(Table111[[#This Row],[ISIN No.]],'[1]Crisil data '!E:AJ,32,0),0)</f>
        <v>0</v>
      </c>
    </row>
    <row r="24" spans="1:8" hidden="1" outlineLevel="1" x14ac:dyDescent="0.25">
      <c r="A24" s="10"/>
      <c r="B24" s="8"/>
      <c r="C24" s="2"/>
      <c r="D24" s="2"/>
      <c r="E24" s="5"/>
      <c r="F24" s="28"/>
      <c r="G24" s="33"/>
      <c r="H24" s="32">
        <f>IFERROR(VLOOKUP(Table111[[#This Row],[ISIN No.]],'[1]Crisil data '!E:AJ,32,0),0)</f>
        <v>0</v>
      </c>
    </row>
    <row r="25" spans="1:8" hidden="1" outlineLevel="1" x14ac:dyDescent="0.25">
      <c r="A25" s="10"/>
      <c r="B25" s="8"/>
      <c r="C25" s="2"/>
      <c r="D25" s="2"/>
      <c r="E25" s="5"/>
      <c r="F25" s="28"/>
      <c r="G25" s="33"/>
      <c r="H25" s="32">
        <f>IFERROR(VLOOKUP(Table111[[#This Row],[ISIN No.]],'[1]Crisil data '!E:AJ,32,0),0)</f>
        <v>0</v>
      </c>
    </row>
    <row r="26" spans="1:8" hidden="1" outlineLevel="1" x14ac:dyDescent="0.25">
      <c r="A26" s="10"/>
      <c r="B26" s="8"/>
      <c r="C26" s="2"/>
      <c r="D26" s="2"/>
      <c r="E26" s="5"/>
      <c r="F26" s="28"/>
      <c r="G26" s="33"/>
      <c r="H26" s="32">
        <f>IFERROR(VLOOKUP(Table111[[#This Row],[ISIN No.]],'[1]Crisil data '!E:AJ,32,0),0)</f>
        <v>0</v>
      </c>
    </row>
    <row r="27" spans="1:8" hidden="1" outlineLevel="1" x14ac:dyDescent="0.25">
      <c r="A27" s="10"/>
      <c r="B27" s="8"/>
      <c r="C27" s="2"/>
      <c r="D27" s="2"/>
      <c r="E27" s="5"/>
      <c r="F27" s="28"/>
      <c r="G27" s="33"/>
      <c r="H27" s="32">
        <f>IFERROR(VLOOKUP(Table111[[#This Row],[ISIN No.]],'[1]Crisil data '!E:AJ,32,0),0)</f>
        <v>0</v>
      </c>
    </row>
    <row r="28" spans="1:8" hidden="1" outlineLevel="1" x14ac:dyDescent="0.25">
      <c r="A28" s="10"/>
      <c r="B28" s="8"/>
      <c r="C28" s="2"/>
      <c r="D28" s="2"/>
      <c r="E28" s="5"/>
      <c r="F28" s="28"/>
      <c r="G28" s="33"/>
      <c r="H28" s="32">
        <f>IFERROR(VLOOKUP(Table111[[#This Row],[ISIN No.]],'[1]Crisil data '!E:AJ,32,0),0)</f>
        <v>0</v>
      </c>
    </row>
    <row r="29" spans="1:8" hidden="1" outlineLevel="1" x14ac:dyDescent="0.25">
      <c r="A29" s="10"/>
      <c r="B29" s="8"/>
      <c r="C29" s="2"/>
      <c r="D29" s="2"/>
      <c r="E29" s="5"/>
      <c r="F29" s="28"/>
      <c r="G29" s="33"/>
      <c r="H29" s="32">
        <f>IFERROR(VLOOKUP(Table111[[#This Row],[ISIN No.]],'[1]Crisil data '!E:AJ,32,0),0)</f>
        <v>0</v>
      </c>
    </row>
    <row r="30" spans="1:8" hidden="1" outlineLevel="1" x14ac:dyDescent="0.25">
      <c r="A30" s="10"/>
      <c r="B30" s="8"/>
      <c r="C30" s="2"/>
      <c r="D30" s="2"/>
      <c r="E30" s="5"/>
      <c r="F30" s="28"/>
      <c r="G30" s="33"/>
      <c r="H30" s="32">
        <f>IFERROR(VLOOKUP(Table111[[#This Row],[ISIN No.]],'[1]Crisil data '!E:AJ,32,0),0)</f>
        <v>0</v>
      </c>
    </row>
    <row r="31" spans="1:8" hidden="1" outlineLevel="1" x14ac:dyDescent="0.25">
      <c r="A31" s="10"/>
      <c r="B31" s="8"/>
      <c r="C31" s="2"/>
      <c r="D31" s="2"/>
      <c r="E31" s="5"/>
      <c r="F31" s="28"/>
      <c r="G31" s="33"/>
      <c r="H31" s="32">
        <f>IFERROR(VLOOKUP(Table111[[#This Row],[ISIN No.]],'[1]Crisil data '!E:AJ,32,0),0)</f>
        <v>0</v>
      </c>
    </row>
    <row r="32" spans="1:8" hidden="1" outlineLevel="1" x14ac:dyDescent="0.25">
      <c r="A32" s="10"/>
      <c r="B32" s="8"/>
      <c r="C32" s="2"/>
      <c r="D32" s="2"/>
      <c r="E32" s="5"/>
      <c r="F32" s="28"/>
      <c r="G32" s="33"/>
      <c r="H32" s="32">
        <f>IFERROR(VLOOKUP(Table111[[#This Row],[ISIN No.]],'[1]Crisil data '!E:AJ,32,0),0)</f>
        <v>0</v>
      </c>
    </row>
    <row r="33" spans="1:18" hidden="1" outlineLevel="1" x14ac:dyDescent="0.25">
      <c r="A33" s="10"/>
      <c r="B33" s="8"/>
      <c r="C33" s="2"/>
      <c r="D33" s="2"/>
      <c r="E33" s="5"/>
      <c r="F33" s="28"/>
      <c r="G33" s="33"/>
      <c r="H33" s="32">
        <f>IFERROR(VLOOKUP(Table111[[#This Row],[ISIN No.]],'[1]Crisil data '!E:AJ,32,0),0)</f>
        <v>0</v>
      </c>
    </row>
    <row r="34" spans="1:18" hidden="1" outlineLevel="1" x14ac:dyDescent="0.25">
      <c r="A34" s="10"/>
      <c r="B34" s="8"/>
      <c r="C34" s="2"/>
      <c r="D34" s="2"/>
      <c r="E34" s="5"/>
      <c r="F34" s="28"/>
      <c r="G34" s="33"/>
      <c r="H34" s="32">
        <f>IFERROR(VLOOKUP(Table111[[#This Row],[ISIN No.]],'[1]Crisil data '!E:AJ,32,0),0)</f>
        <v>0</v>
      </c>
    </row>
    <row r="35" spans="1:18" hidden="1" outlineLevel="1" x14ac:dyDescent="0.25">
      <c r="A35" s="10"/>
      <c r="B35" s="8"/>
      <c r="C35" s="2"/>
      <c r="D35" s="2"/>
      <c r="E35" s="5"/>
      <c r="F35" s="28"/>
      <c r="G35" s="33"/>
      <c r="H35" s="32">
        <f>IFERROR(VLOOKUP(Table111[[#This Row],[ISIN No.]],'[1]Crisil data '!E:AJ,32,0),0)</f>
        <v>0</v>
      </c>
    </row>
    <row r="36" spans="1:18" hidden="1" outlineLevel="1" x14ac:dyDescent="0.25">
      <c r="A36" s="10"/>
      <c r="B36" s="8"/>
      <c r="C36" s="2"/>
      <c r="D36" s="2"/>
      <c r="E36" s="5"/>
      <c r="F36" s="28"/>
      <c r="G36" s="33"/>
      <c r="H36" s="32">
        <f>IFERROR(VLOOKUP(Table111[[#This Row],[ISIN No.]],'[1]Crisil data '!E:AJ,32,0),0)</f>
        <v>0</v>
      </c>
    </row>
    <row r="37" spans="1:18" hidden="1" outlineLevel="1" x14ac:dyDescent="0.25">
      <c r="A37" s="10"/>
      <c r="B37" s="8"/>
      <c r="C37" s="2"/>
      <c r="D37" s="2"/>
      <c r="E37" s="5"/>
      <c r="F37" s="28"/>
      <c r="G37" s="33"/>
      <c r="H37" s="32">
        <f>IFERROR(VLOOKUP(Table111[[#This Row],[ISIN No.]],'[1]Crisil data '!E:AJ,32,0),0)</f>
        <v>0</v>
      </c>
    </row>
    <row r="38" spans="1:18" hidden="1" outlineLevel="1" x14ac:dyDescent="0.25">
      <c r="A38" s="10"/>
      <c r="B38" s="8"/>
      <c r="C38" s="2"/>
      <c r="D38" s="2"/>
      <c r="E38" s="5"/>
      <c r="F38" s="28"/>
      <c r="G38" s="33"/>
      <c r="H38" s="32">
        <f>IFERROR(VLOOKUP(Table111[[#This Row],[ISIN No.]],'[1]Crisil data '!E:AJ,32,0),0)</f>
        <v>0</v>
      </c>
    </row>
    <row r="39" spans="1:18" hidden="1" outlineLevel="1" x14ac:dyDescent="0.25">
      <c r="A39" s="10"/>
      <c r="B39" s="8"/>
      <c r="C39" s="2"/>
      <c r="D39" s="2"/>
      <c r="E39" s="5"/>
      <c r="F39" s="28"/>
      <c r="G39" s="33"/>
      <c r="H39" s="32">
        <f>IFERROR(VLOOKUP(Table111[[#This Row],[ISIN No.]],'[1]Crisil data '!E:AJ,32,0),0)</f>
        <v>0</v>
      </c>
    </row>
    <row r="40" spans="1:18" hidden="1" outlineLevel="1" x14ac:dyDescent="0.25">
      <c r="A40" s="10"/>
      <c r="B40" s="8"/>
      <c r="C40" s="2"/>
      <c r="D40" s="2"/>
      <c r="E40" s="5"/>
      <c r="F40" s="28"/>
      <c r="G40" s="33"/>
      <c r="H40" s="32">
        <f>IFERROR(VLOOKUP(Table111[[#This Row],[ISIN No.]],'[1]Crisil data '!E:AJ,32,0),0)</f>
        <v>0</v>
      </c>
    </row>
    <row r="41" spans="1:18" hidden="1" outlineLevel="1" x14ac:dyDescent="0.25">
      <c r="A41" s="10"/>
      <c r="B41" s="8"/>
      <c r="C41" s="2"/>
      <c r="D41" s="2"/>
      <c r="E41" s="5"/>
      <c r="F41" s="28"/>
      <c r="G41" s="33"/>
      <c r="H41" s="32">
        <f>IFERROR(VLOOKUP(Table111[[#This Row],[ISIN No.]],'[1]Crisil data '!E:AJ,32,0),0)</f>
        <v>0</v>
      </c>
    </row>
    <row r="42" spans="1:18" hidden="1" outlineLevel="1" x14ac:dyDescent="0.25">
      <c r="A42" s="10"/>
      <c r="B42" s="8"/>
      <c r="C42" s="2"/>
      <c r="D42" s="2"/>
      <c r="E42" s="5"/>
      <c r="F42" s="28"/>
      <c r="G42" s="33"/>
      <c r="H42" s="32">
        <f>IFERROR(VLOOKUP(Table111[[#This Row],[ISIN No.]],'[1]Crisil data '!E:AJ,32,0),0)</f>
        <v>0</v>
      </c>
    </row>
    <row r="43" spans="1:18" hidden="1" outlineLevel="1" x14ac:dyDescent="0.25">
      <c r="A43" s="10"/>
      <c r="B43" s="8"/>
      <c r="C43" s="2"/>
      <c r="D43" s="2"/>
      <c r="E43" s="5"/>
      <c r="F43" s="28"/>
      <c r="G43" s="33"/>
      <c r="H43" s="32">
        <f>IFERROR(VLOOKUP(Table111[[#This Row],[ISIN No.]],'[1]Crisil data '!E:AJ,32,0),0)</f>
        <v>0</v>
      </c>
    </row>
    <row r="44" spans="1:18" hidden="1" outlineLevel="1" x14ac:dyDescent="0.25">
      <c r="A44" s="10"/>
      <c r="B44" s="8"/>
      <c r="C44" s="2"/>
      <c r="D44" s="2"/>
      <c r="E44" s="5"/>
      <c r="F44" s="28"/>
      <c r="G44" s="33"/>
      <c r="H44" s="32">
        <f>IFERROR(VLOOKUP(Table111[[#This Row],[ISIN No.]],'[1]Crisil data '!E:AJ,32,0),0)</f>
        <v>0</v>
      </c>
    </row>
    <row r="45" spans="1:18" hidden="1" outlineLevel="1" x14ac:dyDescent="0.25">
      <c r="A45" s="10"/>
      <c r="B45" s="8"/>
      <c r="C45" s="2"/>
      <c r="D45" s="2"/>
      <c r="E45" s="5"/>
      <c r="F45" s="28"/>
      <c r="G45" s="33"/>
      <c r="H45" s="32">
        <f>IFERROR(VLOOKUP(Table111[[#This Row],[ISIN No.]],'[1]Crisil data '!E:AJ,32,0),0)</f>
        <v>0</v>
      </c>
    </row>
    <row r="46" spans="1:18" hidden="1" outlineLevel="1" x14ac:dyDescent="0.25">
      <c r="A46" s="10"/>
      <c r="B46" s="8"/>
      <c r="C46" s="2"/>
      <c r="D46" s="2"/>
      <c r="E46" s="5"/>
      <c r="F46" s="28"/>
      <c r="G46" s="33"/>
      <c r="H46" s="32">
        <f>IFERROR(VLOOKUP(Table111[[#This Row],[ISIN No.]],'[1]Crisil data '!E:AJ,32,0),0)</f>
        <v>0</v>
      </c>
    </row>
    <row r="47" spans="1:18" hidden="1" outlineLevel="1" x14ac:dyDescent="0.25">
      <c r="A47" s="10"/>
      <c r="B47" s="8"/>
      <c r="C47" s="2"/>
      <c r="D47" s="2"/>
      <c r="E47" s="5"/>
      <c r="F47" s="28"/>
      <c r="G47" s="33"/>
      <c r="H47" s="32">
        <f>IFERROR(VLOOKUP(Table111[[#This Row],[ISIN No.]],'[1]Crisil data '!E:AJ,32,0),0)</f>
        <v>0</v>
      </c>
      <c r="R47" s="31"/>
    </row>
    <row r="48" spans="1:18" hidden="1" outlineLevel="1" x14ac:dyDescent="0.25">
      <c r="A48" s="10"/>
      <c r="B48" s="8"/>
      <c r="C48" s="2"/>
      <c r="D48" s="2"/>
      <c r="E48" s="5"/>
      <c r="F48" s="28"/>
      <c r="G48" s="33"/>
      <c r="H48" s="32">
        <f>IFERROR(VLOOKUP(Table111[[#This Row],[ISIN No.]],'[1]Crisil data '!E:AJ,32,0),0)</f>
        <v>0</v>
      </c>
      <c r="R48" s="31"/>
    </row>
    <row r="49" spans="1:18" hidden="1" outlineLevel="1" x14ac:dyDescent="0.25">
      <c r="A49" s="10"/>
      <c r="B49" s="8"/>
      <c r="C49" s="2"/>
      <c r="D49" s="2"/>
      <c r="E49" s="5"/>
      <c r="F49" s="28"/>
      <c r="G49" s="33"/>
      <c r="H49" s="32">
        <f>IFERROR(VLOOKUP(Table111[[#This Row],[ISIN No.]],'[1]Crisil data '!E:AJ,32,0),0)</f>
        <v>0</v>
      </c>
      <c r="R49" s="31"/>
    </row>
    <row r="50" spans="1:18" hidden="1" outlineLevel="1" x14ac:dyDescent="0.25">
      <c r="A50" s="10"/>
      <c r="B50" s="8"/>
      <c r="C50" s="2"/>
      <c r="D50" s="2"/>
      <c r="E50" s="5"/>
      <c r="F50" s="28"/>
      <c r="G50" s="33"/>
      <c r="H50" s="32">
        <f>IFERROR(VLOOKUP(Table111[[#This Row],[ISIN No.]],'[1]Crisil data '!E:AJ,32,0),0)</f>
        <v>0</v>
      </c>
      <c r="R50" s="31"/>
    </row>
    <row r="51" spans="1:18" hidden="1" outlineLevel="1" x14ac:dyDescent="0.25">
      <c r="A51" s="10"/>
      <c r="B51" s="8"/>
      <c r="C51" s="2"/>
      <c r="D51" s="2"/>
      <c r="E51" s="5"/>
      <c r="F51" s="28"/>
      <c r="G51" s="33"/>
      <c r="H51" s="32">
        <f>IFERROR(VLOOKUP(Table111[[#This Row],[ISIN No.]],'[1]Crisil data '!E:AJ,32,0),0)</f>
        <v>0</v>
      </c>
      <c r="R51" s="31"/>
    </row>
    <row r="52" spans="1:18" hidden="1" outlineLevel="1" x14ac:dyDescent="0.25">
      <c r="A52" s="10"/>
      <c r="B52" s="8"/>
      <c r="C52" s="2"/>
      <c r="D52" s="2"/>
      <c r="E52" s="5"/>
      <c r="F52" s="28"/>
      <c r="G52" s="33"/>
      <c r="H52" s="32">
        <f>IFERROR(VLOOKUP(Table111[[#This Row],[ISIN No.]],'[1]Crisil data '!E:AJ,32,0),0)</f>
        <v>0</v>
      </c>
      <c r="R52" s="31"/>
    </row>
    <row r="53" spans="1:18" hidden="1" outlineLevel="1" x14ac:dyDescent="0.25">
      <c r="A53" s="10"/>
      <c r="B53" s="8"/>
      <c r="C53" s="2"/>
      <c r="D53" s="2"/>
      <c r="E53" s="5"/>
      <c r="F53" s="28"/>
      <c r="G53" s="33"/>
      <c r="H53" s="32">
        <f>IFERROR(VLOOKUP(Table111[[#This Row],[ISIN No.]],'[1]Crisil data '!E:AJ,32,0),0)</f>
        <v>0</v>
      </c>
      <c r="L53" s="2"/>
      <c r="M53" s="2"/>
      <c r="N53" s="2"/>
      <c r="O53" s="2"/>
      <c r="R53" s="31"/>
    </row>
    <row r="54" spans="1:18" hidden="1" outlineLevel="1" x14ac:dyDescent="0.25">
      <c r="A54" s="10"/>
      <c r="B54" s="8"/>
      <c r="C54" s="2"/>
      <c r="D54" s="2"/>
      <c r="E54" s="5"/>
      <c r="F54" s="28"/>
      <c r="G54" s="33"/>
      <c r="H54" s="32">
        <f>IFERROR(VLOOKUP(Table111[[#This Row],[ISIN No.]],'[1]Crisil data '!E:AJ,32,0),0)</f>
        <v>0</v>
      </c>
      <c r="L54" s="2"/>
      <c r="M54" s="2"/>
      <c r="N54" s="2"/>
      <c r="O54" s="2"/>
      <c r="R54" s="31"/>
    </row>
    <row r="55" spans="1:18" hidden="1" outlineLevel="1" x14ac:dyDescent="0.25">
      <c r="A55" s="10"/>
      <c r="B55" s="8"/>
      <c r="C55" s="2"/>
      <c r="D55" s="2"/>
      <c r="E55" s="5"/>
      <c r="F55" s="28"/>
      <c r="G55" s="33"/>
      <c r="H55" s="32">
        <f>IFERROR(VLOOKUP(Table111[[#This Row],[ISIN No.]],'[1]Crisil data '!E:AJ,32,0),0)</f>
        <v>0</v>
      </c>
      <c r="L55" s="2"/>
      <c r="M55" s="2"/>
      <c r="N55" s="2"/>
      <c r="O55" s="2"/>
      <c r="R55" s="31"/>
    </row>
    <row r="56" spans="1:18" hidden="1" outlineLevel="1" x14ac:dyDescent="0.25">
      <c r="A56" s="10"/>
      <c r="B56" s="8"/>
      <c r="C56" s="2"/>
      <c r="D56" s="2"/>
      <c r="E56" s="5"/>
      <c r="F56" s="28"/>
      <c r="G56" s="33"/>
      <c r="H56" s="32">
        <f>IFERROR(VLOOKUP(Table111[[#This Row],[ISIN No.]],'[1]Crisil data '!E:AJ,32,0),0)</f>
        <v>0</v>
      </c>
      <c r="L56" s="2"/>
      <c r="M56" s="2"/>
      <c r="N56" s="2"/>
      <c r="O56" s="2"/>
    </row>
    <row r="57" spans="1:18" hidden="1" outlineLevel="1" x14ac:dyDescent="0.25">
      <c r="A57" s="10"/>
      <c r="B57" s="8"/>
      <c r="C57" s="2"/>
      <c r="D57" s="2"/>
      <c r="E57" s="5"/>
      <c r="F57" s="28"/>
      <c r="G57" s="33"/>
      <c r="H57" s="32">
        <f>IFERROR(VLOOKUP(Table111[[#This Row],[ISIN No.]],'[1]Crisil data '!E:AJ,32,0),0)</f>
        <v>0</v>
      </c>
      <c r="L57" s="2"/>
      <c r="M57" s="2"/>
      <c r="N57" s="2"/>
      <c r="O57" s="2"/>
    </row>
    <row r="58" spans="1:18" hidden="1" outlineLevel="1" x14ac:dyDescent="0.25">
      <c r="A58" s="10"/>
      <c r="B58" s="8"/>
      <c r="C58" s="2"/>
      <c r="D58" s="2"/>
      <c r="E58" s="5"/>
      <c r="F58" s="28"/>
      <c r="G58" s="33"/>
      <c r="H58" s="32">
        <f>IFERROR(VLOOKUP(Table111[[#This Row],[ISIN No.]],'[1]Crisil data '!E:AJ,32,0),0)</f>
        <v>0</v>
      </c>
      <c r="L58" s="2"/>
      <c r="M58" s="2"/>
      <c r="N58" s="2"/>
      <c r="O58" s="2"/>
    </row>
    <row r="59" spans="1:18" hidden="1" outlineLevel="1" x14ac:dyDescent="0.25">
      <c r="A59" s="10"/>
      <c r="B59" s="8"/>
      <c r="C59" s="2"/>
      <c r="D59" s="2"/>
      <c r="E59" s="5"/>
      <c r="F59" s="28"/>
      <c r="G59" s="33"/>
      <c r="H59" s="32">
        <f>IFERROR(VLOOKUP(Table111[[#This Row],[ISIN No.]],'[1]Crisil data '!E:AJ,32,0),0)</f>
        <v>0</v>
      </c>
      <c r="L59" s="2"/>
      <c r="M59" s="2"/>
      <c r="N59" s="2"/>
      <c r="O59" s="2"/>
    </row>
    <row r="60" spans="1:18" hidden="1" outlineLevel="1" x14ac:dyDescent="0.25">
      <c r="A60" s="10"/>
      <c r="B60" s="8"/>
      <c r="C60" s="2"/>
      <c r="D60" s="2"/>
      <c r="E60" s="5"/>
      <c r="F60" s="28"/>
      <c r="G60" s="33"/>
      <c r="H60" s="32">
        <f>IFERROR(VLOOKUP(Table111[[#This Row],[ISIN No.]],'[1]Crisil data '!E:AJ,32,0),0)</f>
        <v>0</v>
      </c>
      <c r="L60" s="2"/>
      <c r="M60" s="37"/>
      <c r="N60" s="2"/>
      <c r="O60" s="2"/>
    </row>
    <row r="61" spans="1:18" hidden="1" outlineLevel="1" x14ac:dyDescent="0.25">
      <c r="A61" s="10"/>
      <c r="B61" s="8"/>
      <c r="C61" s="2"/>
      <c r="D61" s="2"/>
      <c r="E61" s="5"/>
      <c r="F61" s="28"/>
      <c r="G61" s="33"/>
      <c r="H61" s="32">
        <f>IFERROR(VLOOKUP(Table111[[#This Row],[ISIN No.]],'[1]Crisil data '!E:AJ,32,0),0)</f>
        <v>0</v>
      </c>
      <c r="L61" s="2"/>
      <c r="M61" s="2"/>
      <c r="N61" s="2"/>
      <c r="O61" s="2"/>
    </row>
    <row r="62" spans="1:18" hidden="1" outlineLevel="1" x14ac:dyDescent="0.25">
      <c r="A62" s="10"/>
      <c r="B62" s="8"/>
      <c r="C62" s="2"/>
      <c r="D62" s="2"/>
      <c r="E62" s="5"/>
      <c r="F62" s="28"/>
      <c r="G62" s="33"/>
      <c r="H62" s="32">
        <f>IFERROR(VLOOKUP(Table111[[#This Row],[ISIN No.]],'[1]Crisil data '!E:AJ,32,0),0)</f>
        <v>0</v>
      </c>
      <c r="L62" s="2"/>
      <c r="M62" s="31"/>
      <c r="N62" s="2"/>
      <c r="O62" s="2"/>
    </row>
    <row r="63" spans="1:18" hidden="1" outlineLevel="1" x14ac:dyDescent="0.25">
      <c r="A63" s="10"/>
      <c r="B63" s="8"/>
      <c r="C63" s="2"/>
      <c r="D63" s="2"/>
      <c r="E63" s="5"/>
      <c r="F63" s="28"/>
      <c r="G63" s="33"/>
      <c r="H63" s="32">
        <f>IFERROR(VLOOKUP(Table111[[#This Row],[ISIN No.]],'[1]Crisil data '!E:AJ,32,0),0)</f>
        <v>0</v>
      </c>
      <c r="L63" s="2"/>
      <c r="M63" s="2"/>
      <c r="N63" s="2"/>
      <c r="O63" s="2"/>
    </row>
    <row r="64" spans="1:18" hidden="1" outlineLevel="1" x14ac:dyDescent="0.25">
      <c r="A64" s="10"/>
      <c r="B64" s="8"/>
      <c r="C64" s="2"/>
      <c r="D64" s="2"/>
      <c r="E64" s="5"/>
      <c r="F64" s="28"/>
      <c r="G64" s="33"/>
      <c r="H64" s="32">
        <f>IFERROR(VLOOKUP(Table111[[#This Row],[ISIN No.]],'[1]Crisil data '!E:AJ,32,0),0)</f>
        <v>0</v>
      </c>
    </row>
    <row r="65" spans="1:8" hidden="1" outlineLevel="1" x14ac:dyDescent="0.25">
      <c r="A65" s="10"/>
      <c r="B65" s="8"/>
      <c r="C65" s="2"/>
      <c r="D65" s="2"/>
      <c r="E65" s="5"/>
      <c r="F65" s="28"/>
      <c r="G65" s="33"/>
      <c r="H65" s="32">
        <f>IFERROR(VLOOKUP(Table111[[#This Row],[ISIN No.]],'[1]Crisil data '!E:AJ,32,0),0)</f>
        <v>0</v>
      </c>
    </row>
    <row r="66" spans="1:8" hidden="1" outlineLevel="1" x14ac:dyDescent="0.25">
      <c r="A66" s="10"/>
      <c r="B66" s="8"/>
      <c r="C66" s="2"/>
      <c r="D66" s="2"/>
      <c r="E66" s="5"/>
      <c r="F66" s="28"/>
      <c r="G66" s="33"/>
      <c r="H66" s="32">
        <f>IFERROR(VLOOKUP(Table111[[#This Row],[ISIN No.]],'[1]Crisil data '!E:AJ,32,0),0)</f>
        <v>0</v>
      </c>
    </row>
    <row r="67" spans="1:8" hidden="1" outlineLevel="1" x14ac:dyDescent="0.25">
      <c r="A67" s="10"/>
      <c r="B67" s="8"/>
      <c r="C67" s="2"/>
      <c r="D67" s="2"/>
      <c r="E67" s="5"/>
      <c r="F67" s="28"/>
      <c r="G67" s="33"/>
      <c r="H67" s="32">
        <f>IFERROR(VLOOKUP(Table111[[#This Row],[ISIN No.]],'[1]Crisil data '!E:AJ,32,0),0)</f>
        <v>0</v>
      </c>
    </row>
    <row r="68" spans="1:8" hidden="1" outlineLevel="1" x14ac:dyDescent="0.25">
      <c r="A68" s="10"/>
      <c r="B68" s="8"/>
      <c r="C68" s="2"/>
      <c r="D68" s="2"/>
      <c r="E68" s="5"/>
      <c r="F68" s="28"/>
      <c r="G68" s="33"/>
      <c r="H68" s="32">
        <f>IFERROR(VLOOKUP(Table111[[#This Row],[ISIN No.]],'[1]Crisil data '!E:AJ,32,0),0)</f>
        <v>0</v>
      </c>
    </row>
    <row r="69" spans="1:8" hidden="1" outlineLevel="1" x14ac:dyDescent="0.25">
      <c r="A69" s="10"/>
      <c r="B69" s="8"/>
      <c r="C69" s="8"/>
      <c r="D69" s="8"/>
      <c r="E69" s="35"/>
      <c r="F69" s="34"/>
      <c r="G69" s="33"/>
      <c r="H69" s="32">
        <f>IFERROR(VLOOKUP(Table111[[#This Row],[ISIN No.]],'[1]Crisil data '!E:AJ,32,0),0)</f>
        <v>0</v>
      </c>
    </row>
    <row r="70" spans="1:8" hidden="1" outlineLevel="1" x14ac:dyDescent="0.25">
      <c r="A70" s="10"/>
      <c r="B70" s="8"/>
      <c r="C70" s="8"/>
      <c r="D70" s="8"/>
      <c r="E70" s="35"/>
      <c r="F70" s="34"/>
      <c r="G70" s="33"/>
      <c r="H70" s="32">
        <f>IFERROR(VLOOKUP(Table111[[#This Row],[ISIN No.]],'[1]Crisil data '!E:AJ,32,0),0)</f>
        <v>0</v>
      </c>
    </row>
    <row r="71" spans="1:8" hidden="1" outlineLevel="1" x14ac:dyDescent="0.25">
      <c r="A71" s="10"/>
      <c r="B71" s="8"/>
      <c r="C71" s="8"/>
      <c r="D71" s="8"/>
      <c r="E71" s="35"/>
      <c r="F71" s="34"/>
      <c r="G71" s="33"/>
      <c r="H71" s="32">
        <f>IFERROR(VLOOKUP(Table111[[#This Row],[ISIN No.]],'[1]Crisil data '!E:AJ,32,0),0)</f>
        <v>0</v>
      </c>
    </row>
    <row r="72" spans="1:8" hidden="1" outlineLevel="1" x14ac:dyDescent="0.25">
      <c r="A72" s="10"/>
      <c r="B72" s="8"/>
      <c r="C72" s="8"/>
      <c r="D72" s="8"/>
      <c r="E72" s="35"/>
      <c r="F72" s="34"/>
      <c r="G72" s="33"/>
      <c r="H72" s="32">
        <f>IFERROR(VLOOKUP(Table111[[#This Row],[ISIN No.]],'[1]Crisil data '!E:AJ,32,0),0)</f>
        <v>0</v>
      </c>
    </row>
    <row r="73" spans="1:8" hidden="1" outlineLevel="1" x14ac:dyDescent="0.25">
      <c r="A73" s="10"/>
      <c r="B73" s="8"/>
      <c r="C73" s="8"/>
      <c r="D73" s="8"/>
      <c r="E73" s="35"/>
      <c r="F73" s="34"/>
      <c r="G73" s="33"/>
      <c r="H73" s="32">
        <f>IFERROR(VLOOKUP(Table111[[#This Row],[ISIN No.]],'[1]Crisil data '!E:AJ,32,0),0)</f>
        <v>0</v>
      </c>
    </row>
    <row r="74" spans="1:8" hidden="1" outlineLevel="1" x14ac:dyDescent="0.25">
      <c r="A74" s="10"/>
      <c r="B74" s="8"/>
      <c r="C74" s="8"/>
      <c r="D74" s="8"/>
      <c r="E74" s="35"/>
      <c r="F74" s="34"/>
      <c r="G74" s="33"/>
      <c r="H74" s="32">
        <f>IFERROR(VLOOKUP(Table111[[#This Row],[ISIN No.]],'[1]Crisil data '!E:AJ,32,0),0)</f>
        <v>0</v>
      </c>
    </row>
    <row r="75" spans="1:8" hidden="1" outlineLevel="1" x14ac:dyDescent="0.25">
      <c r="A75" s="10"/>
      <c r="B75" s="8"/>
      <c r="C75" s="8"/>
      <c r="D75" s="8"/>
      <c r="E75" s="35"/>
      <c r="F75" s="34"/>
      <c r="G75" s="33"/>
      <c r="H75" s="32">
        <f>IFERROR(VLOOKUP(Table111[[#This Row],[ISIN No.]],'[1]Crisil data '!E:AJ,32,0),0)</f>
        <v>0</v>
      </c>
    </row>
    <row r="76" spans="1:8" hidden="1" outlineLevel="1" x14ac:dyDescent="0.25">
      <c r="A76" s="10"/>
      <c r="B76" s="8"/>
      <c r="C76" s="8"/>
      <c r="D76" s="8"/>
      <c r="E76" s="35"/>
      <c r="F76" s="34"/>
      <c r="G76" s="33"/>
      <c r="H76" s="32">
        <f>IFERROR(VLOOKUP(Table111[[#This Row],[ISIN No.]],'[1]Crisil data '!E:AJ,32,0),0)</f>
        <v>0</v>
      </c>
    </row>
    <row r="77" spans="1:8" hidden="1" outlineLevel="1" x14ac:dyDescent="0.25">
      <c r="A77" s="10"/>
      <c r="B77" s="8"/>
      <c r="C77" s="8"/>
      <c r="D77" s="8"/>
      <c r="E77" s="35"/>
      <c r="F77" s="34"/>
      <c r="G77" s="33"/>
      <c r="H77" s="32">
        <f>IFERROR(VLOOKUP(Table111[[#This Row],[ISIN No.]],'[1]Crisil data '!E:AJ,32,0),0)</f>
        <v>0</v>
      </c>
    </row>
    <row r="78" spans="1:8" hidden="1" outlineLevel="1" x14ac:dyDescent="0.25">
      <c r="A78" s="10"/>
      <c r="B78" s="8"/>
      <c r="C78" s="8"/>
      <c r="D78" s="8"/>
      <c r="E78" s="35"/>
      <c r="F78" s="34"/>
      <c r="G78" s="33"/>
      <c r="H78" s="32">
        <f>IFERROR(VLOOKUP(Table111[[#This Row],[ISIN No.]],'[1]Crisil data '!E:AJ,32,0),0)</f>
        <v>0</v>
      </c>
    </row>
    <row r="79" spans="1:8" hidden="1" outlineLevel="1" x14ac:dyDescent="0.25">
      <c r="A79" s="10"/>
      <c r="B79" s="8"/>
      <c r="C79" s="8"/>
      <c r="D79" s="8"/>
      <c r="E79" s="35"/>
      <c r="F79" s="34"/>
      <c r="G79" s="33"/>
      <c r="H79" s="32">
        <f>IFERROR(VLOOKUP(Table111[[#This Row],[ISIN No.]],'[1]Crisil data '!E:AJ,32,0),0)</f>
        <v>0</v>
      </c>
    </row>
    <row r="80" spans="1:8" hidden="1" outlineLevel="1" x14ac:dyDescent="0.25">
      <c r="A80" s="10"/>
      <c r="B80" s="8"/>
      <c r="C80" s="8"/>
      <c r="D80" s="8"/>
      <c r="E80" s="35"/>
      <c r="F80" s="34"/>
      <c r="G80" s="33"/>
      <c r="H80" s="32">
        <f>IFERROR(VLOOKUP(Table111[[#This Row],[ISIN No.]],'[1]Crisil data '!E:AJ,32,0),0)</f>
        <v>0</v>
      </c>
    </row>
    <row r="81" spans="1:8" hidden="1" outlineLevel="1" x14ac:dyDescent="0.25">
      <c r="A81" s="10"/>
      <c r="B81" s="8"/>
      <c r="C81" s="8"/>
      <c r="D81" s="8"/>
      <c r="E81" s="35"/>
      <c r="F81" s="34"/>
      <c r="G81" s="33"/>
      <c r="H81" s="32">
        <f>IFERROR(VLOOKUP(Table111[[#This Row],[ISIN No.]],'[1]Crisil data '!E:AJ,32,0),0)</f>
        <v>0</v>
      </c>
    </row>
    <row r="82" spans="1:8" hidden="1" outlineLevel="1" x14ac:dyDescent="0.25">
      <c r="A82" s="10"/>
      <c r="B82" s="8"/>
      <c r="C82" s="8"/>
      <c r="D82" s="8"/>
      <c r="E82" s="35"/>
      <c r="F82" s="34"/>
      <c r="G82" s="33"/>
      <c r="H82" s="32">
        <f>IFERROR(VLOOKUP(Table111[[#This Row],[ISIN No.]],'[1]Crisil data '!E:AJ,32,0),0)</f>
        <v>0</v>
      </c>
    </row>
    <row r="83" spans="1:8" hidden="1" outlineLevel="1" x14ac:dyDescent="0.25">
      <c r="A83" s="10"/>
      <c r="B83" s="8"/>
      <c r="C83" s="8"/>
      <c r="D83" s="8"/>
      <c r="E83" s="35"/>
      <c r="F83" s="34"/>
      <c r="G83" s="33"/>
      <c r="H83" s="32">
        <f>IFERROR(VLOOKUP(Table111[[#This Row],[ISIN No.]],'[1]Crisil data '!E:AJ,32,0),0)</f>
        <v>0</v>
      </c>
    </row>
    <row r="84" spans="1:8" hidden="1" outlineLevel="1" x14ac:dyDescent="0.25">
      <c r="A84" s="10"/>
      <c r="B84" s="8"/>
      <c r="C84" s="2"/>
      <c r="D84" s="2"/>
      <c r="E84" s="5"/>
      <c r="F84" s="28"/>
      <c r="G84" s="33"/>
      <c r="H84" s="32">
        <f>IFERROR(VLOOKUP(Table111[[#This Row],[ISIN No.]],'[1]Crisil data '!E:AJ,32,0),0)</f>
        <v>0</v>
      </c>
    </row>
    <row r="85" spans="1:8" hidden="1" outlineLevel="1" x14ac:dyDescent="0.25">
      <c r="A85" s="10"/>
      <c r="B85" s="8"/>
      <c r="C85" s="2"/>
      <c r="D85" s="2"/>
      <c r="E85" s="5"/>
      <c r="F85" s="28"/>
      <c r="G85" s="33"/>
      <c r="H85" s="32">
        <f>IFERROR(VLOOKUP(Table111[[#This Row],[ISIN No.]],'[1]Crisil data '!E:AJ,32,0),0)</f>
        <v>0</v>
      </c>
    </row>
    <row r="86" spans="1:8" hidden="1" outlineLevel="1" x14ac:dyDescent="0.25">
      <c r="A86" s="10"/>
      <c r="B86" s="8"/>
      <c r="C86" s="2"/>
      <c r="D86" s="2"/>
      <c r="E86" s="5"/>
      <c r="F86" s="28"/>
      <c r="G86" s="33"/>
      <c r="H86" s="32">
        <f>IFERROR(VLOOKUP(Table111[[#This Row],[ISIN No.]],'[1]Crisil data '!E:AJ,32,0),0)</f>
        <v>0</v>
      </c>
    </row>
    <row r="87" spans="1:8" hidden="1" outlineLevel="1" x14ac:dyDescent="0.25">
      <c r="A87" s="10"/>
      <c r="B87" s="36"/>
      <c r="C87" s="8"/>
      <c r="D87" s="8"/>
      <c r="E87" s="35"/>
      <c r="F87" s="34"/>
      <c r="G87" s="33"/>
      <c r="H87" s="32">
        <f>IFERROR(VLOOKUP(Table111[[#This Row],[ISIN No.]],'[1]Crisil data '!E:AJ,32,0),0)</f>
        <v>0</v>
      </c>
    </row>
    <row r="88" spans="1:8" hidden="1" outlineLevel="1" x14ac:dyDescent="0.25">
      <c r="A88" s="10"/>
      <c r="B88" s="36"/>
      <c r="C88" s="8"/>
      <c r="D88" s="8"/>
      <c r="E88" s="35"/>
      <c r="F88" s="34"/>
      <c r="G88" s="33"/>
      <c r="H88" s="32">
        <f>IFERROR(VLOOKUP(Table111[[#This Row],[ISIN No.]],'[1]Crisil data '!E:AJ,32,0),0)</f>
        <v>0</v>
      </c>
    </row>
    <row r="89" spans="1:8" hidden="1" outlineLevel="1" x14ac:dyDescent="0.25">
      <c r="A89" s="10"/>
      <c r="B89" s="36"/>
      <c r="C89" s="8"/>
      <c r="D89" s="8"/>
      <c r="E89" s="35"/>
      <c r="F89" s="34"/>
      <c r="G89" s="33"/>
      <c r="H89" s="32">
        <f>IFERROR(VLOOKUP(Table111[[#This Row],[ISIN No.]],'[1]Crisil data '!E:AJ,32,0),0)</f>
        <v>0</v>
      </c>
    </row>
    <row r="90" spans="1:8" hidden="1" outlineLevel="1" x14ac:dyDescent="0.25">
      <c r="A90" s="10"/>
      <c r="B90" s="36"/>
      <c r="C90" s="8"/>
      <c r="D90" s="8"/>
      <c r="E90" s="35"/>
      <c r="F90" s="34"/>
      <c r="G90" s="33"/>
      <c r="H90" s="32">
        <f>IFERROR(VLOOKUP(Table111[[#This Row],[ISIN No.]],'[1]Crisil data '!E:AJ,32,0),0)</f>
        <v>0</v>
      </c>
    </row>
    <row r="91" spans="1:8" hidden="1" outlineLevel="1" x14ac:dyDescent="0.25">
      <c r="A91" s="10"/>
      <c r="B91" s="36"/>
      <c r="C91" s="8"/>
      <c r="D91" s="8"/>
      <c r="E91" s="35"/>
      <c r="F91" s="34"/>
      <c r="G91" s="33"/>
      <c r="H91" s="32">
        <f>IFERROR(VLOOKUP(Table111[[#This Row],[ISIN No.]],'[1]Crisil data '!E:AJ,32,0),0)</f>
        <v>0</v>
      </c>
    </row>
    <row r="92" spans="1:8" hidden="1" outlineLevel="1" x14ac:dyDescent="0.25">
      <c r="A92" s="10"/>
      <c r="B92" s="36"/>
      <c r="C92" s="8"/>
      <c r="D92" s="8"/>
      <c r="E92" s="35"/>
      <c r="F92" s="34"/>
      <c r="G92" s="33"/>
      <c r="H92" s="32">
        <f>IFERROR(VLOOKUP(Table111[[#This Row],[ISIN No.]],'[1]Crisil data '!E:AJ,32,0),0)</f>
        <v>0</v>
      </c>
    </row>
    <row r="93" spans="1:8" hidden="1" outlineLevel="1" x14ac:dyDescent="0.25">
      <c r="A93" s="10"/>
      <c r="B93" s="2"/>
      <c r="C93" s="2"/>
      <c r="D93" s="2"/>
      <c r="E93" s="5"/>
      <c r="F93" s="28"/>
      <c r="G93" s="33"/>
      <c r="H93" s="32">
        <f>IFERROR(VLOOKUP(Table111[[#This Row],[ISIN No.]],'[1]Crisil data '!E:AJ,32,0),0)</f>
        <v>0</v>
      </c>
    </row>
    <row r="94" spans="1:8" hidden="1" outlineLevel="1" x14ac:dyDescent="0.25">
      <c r="A94" s="10"/>
      <c r="B94" s="2"/>
      <c r="C94" s="2"/>
      <c r="D94" s="2"/>
      <c r="E94" s="5"/>
      <c r="F94" s="28"/>
      <c r="G94" s="33"/>
      <c r="H94" s="32">
        <f>IFERROR(VLOOKUP(Table111[[#This Row],[ISIN No.]],'[1]Crisil data '!E:AJ,32,0),0)</f>
        <v>0</v>
      </c>
    </row>
    <row r="95" spans="1:8" hidden="1" outlineLevel="1" x14ac:dyDescent="0.25">
      <c r="A95" s="10"/>
      <c r="B95" s="2"/>
      <c r="C95" s="8"/>
      <c r="D95" s="8"/>
      <c r="E95" s="35"/>
      <c r="F95" s="28"/>
      <c r="G95" s="33"/>
      <c r="H95" s="32">
        <f>IFERROR(VLOOKUP(Table111[[#This Row],[ISIN No.]],'[1]Crisil data '!E:AJ,32,0),0)</f>
        <v>0</v>
      </c>
    </row>
    <row r="96" spans="1:8" hidden="1" outlineLevel="1" x14ac:dyDescent="0.25">
      <c r="B96" s="2"/>
      <c r="C96" s="8"/>
      <c r="D96" s="8"/>
      <c r="E96" s="35"/>
      <c r="F96" s="34"/>
      <c r="G96" s="33"/>
      <c r="H96" s="32">
        <f>IFERROR(VLOOKUP(Table111[[#This Row],[ISIN No.]],'[1]Crisil data '!E:AJ,32,0),0)</f>
        <v>0</v>
      </c>
    </row>
    <row r="97" spans="1:8" hidden="1" outlineLevel="1" x14ac:dyDescent="0.25">
      <c r="B97" s="2"/>
      <c r="C97" s="8"/>
      <c r="D97" s="8"/>
      <c r="E97" s="35"/>
      <c r="F97" s="34"/>
      <c r="G97" s="33"/>
      <c r="H97" s="32">
        <f>IFERROR(VLOOKUP(Table111[[#This Row],[ISIN No.]],'[1]Crisil data '!E:AJ,32,0),0)</f>
        <v>0</v>
      </c>
    </row>
    <row r="98" spans="1:8" hidden="1" outlineLevel="2" x14ac:dyDescent="0.25">
      <c r="B98" s="36"/>
      <c r="C98" s="8"/>
      <c r="D98" s="8"/>
      <c r="E98" s="35"/>
      <c r="F98" s="34"/>
      <c r="G98" s="33"/>
      <c r="H98" s="32"/>
    </row>
    <row r="99" spans="1:8" collapsed="1" x14ac:dyDescent="0.25">
      <c r="B99" s="2"/>
      <c r="C99" s="8"/>
      <c r="D99" s="8"/>
      <c r="E99" s="35"/>
      <c r="F99" s="34"/>
      <c r="G99" s="33"/>
      <c r="H99" s="32"/>
    </row>
    <row r="100" spans="1:8" x14ac:dyDescent="0.25">
      <c r="B100" s="8"/>
      <c r="C100" s="8" t="s">
        <v>48</v>
      </c>
      <c r="D100" s="8"/>
      <c r="E100" s="30"/>
      <c r="F100" s="27">
        <f>SUM(F7:F98)</f>
        <v>18112918.890000001</v>
      </c>
      <c r="G100" s="6">
        <f>+F100/$F$112</f>
        <v>0.89415659115157176</v>
      </c>
      <c r="H100" s="31"/>
    </row>
    <row r="102" spans="1:8" x14ac:dyDescent="0.25">
      <c r="B102" s="9"/>
      <c r="C102" s="9" t="s">
        <v>47</v>
      </c>
      <c r="D102" s="9"/>
      <c r="E102" s="9"/>
      <c r="F102" s="9" t="s">
        <v>24</v>
      </c>
      <c r="G102" s="9" t="s">
        <v>23</v>
      </c>
      <c r="H102" s="9" t="s">
        <v>22</v>
      </c>
    </row>
    <row r="103" spans="1:8" x14ac:dyDescent="0.25">
      <c r="A103" s="2" t="s">
        <v>46</v>
      </c>
      <c r="B103" s="26"/>
      <c r="C103" s="8" t="s">
        <v>45</v>
      </c>
      <c r="D103" s="2"/>
      <c r="E103" s="5"/>
      <c r="F103" s="27" t="s">
        <v>39</v>
      </c>
      <c r="G103" s="5">
        <v>0</v>
      </c>
      <c r="H103" s="2"/>
    </row>
    <row r="104" spans="1:8" outlineLevel="1" x14ac:dyDescent="0.25">
      <c r="B104" s="29"/>
      <c r="C104" s="8" t="s">
        <v>44</v>
      </c>
      <c r="D104" s="8"/>
      <c r="E104" s="30"/>
      <c r="F104" s="28">
        <f>SUMIFS('[1]Crisil data '!M:M,'[1]Crisil data '!AI:AI,$D$3,'[1]Crisil data '!K:K,A103)</f>
        <v>1602503.33</v>
      </c>
      <c r="G104" s="6">
        <f>+F104/$F$112</f>
        <v>7.910866953933797E-2</v>
      </c>
      <c r="H104" s="2"/>
    </row>
    <row r="105" spans="1:8" outlineLevel="1" x14ac:dyDescent="0.25">
      <c r="B105" s="26"/>
      <c r="C105" s="8" t="s">
        <v>43</v>
      </c>
      <c r="D105" s="2"/>
      <c r="E105" s="5"/>
      <c r="F105" s="27" t="s">
        <v>39</v>
      </c>
      <c r="G105" s="5">
        <v>0</v>
      </c>
      <c r="H105" s="2"/>
    </row>
    <row r="106" spans="1:8" outlineLevel="1" x14ac:dyDescent="0.25">
      <c r="B106" s="26"/>
      <c r="C106" s="8" t="s">
        <v>42</v>
      </c>
      <c r="D106" s="2"/>
      <c r="E106" s="5"/>
      <c r="F106" s="27" t="s">
        <v>39</v>
      </c>
      <c r="G106" s="5">
        <v>0</v>
      </c>
      <c r="H106" s="2"/>
    </row>
    <row r="107" spans="1:8" x14ac:dyDescent="0.25">
      <c r="A107" s="26" t="s">
        <v>41</v>
      </c>
      <c r="B107" s="26"/>
      <c r="C107" s="8" t="s">
        <v>40</v>
      </c>
      <c r="D107" s="2"/>
      <c r="E107" s="5"/>
      <c r="F107" s="27" t="s">
        <v>39</v>
      </c>
      <c r="G107" s="5">
        <v>0</v>
      </c>
      <c r="H107" s="2"/>
    </row>
    <row r="108" spans="1:8" x14ac:dyDescent="0.25">
      <c r="B108" s="29"/>
      <c r="C108" s="2" t="s">
        <v>38</v>
      </c>
      <c r="D108" s="2"/>
      <c r="E108" s="5"/>
      <c r="F108" s="28">
        <f>SUMIFS('[1]Crisil data '!M:M,'[1]Crisil data '!AI:AI,$D$3,'[1]Crisil data '!K:K,A107)</f>
        <v>541565.28</v>
      </c>
      <c r="G108" s="6">
        <f>+F108/$F$112</f>
        <v>2.6734739309090261E-2</v>
      </c>
      <c r="H108" s="2"/>
    </row>
    <row r="109" spans="1:8" x14ac:dyDescent="0.25">
      <c r="B109" s="26"/>
      <c r="C109" s="2"/>
      <c r="D109" s="2"/>
      <c r="E109" s="5"/>
      <c r="F109" s="27"/>
      <c r="G109" s="6"/>
      <c r="H109" s="2"/>
    </row>
    <row r="110" spans="1:8" x14ac:dyDescent="0.25">
      <c r="B110" s="26"/>
      <c r="C110" s="2" t="s">
        <v>37</v>
      </c>
      <c r="D110" s="2"/>
      <c r="E110" s="5"/>
      <c r="F110" s="24">
        <f>SUM(F103:F109)</f>
        <v>2144068.6100000003</v>
      </c>
      <c r="G110" s="6">
        <f>+F110/$F$112</f>
        <v>0.10584340884842824</v>
      </c>
      <c r="H110" s="2"/>
    </row>
    <row r="111" spans="1:8" x14ac:dyDescent="0.25">
      <c r="B111" s="25"/>
      <c r="C111" s="2"/>
      <c r="D111" s="2"/>
      <c r="E111" s="5"/>
      <c r="F111" s="24"/>
      <c r="G111" s="23"/>
      <c r="H111" s="2"/>
    </row>
    <row r="112" spans="1:8" x14ac:dyDescent="0.25">
      <c r="B112" s="21"/>
      <c r="C112" s="22" t="s">
        <v>36</v>
      </c>
      <c r="D112" s="21"/>
      <c r="E112" s="20"/>
      <c r="F112" s="19">
        <f>+F110+F100</f>
        <v>20256987.5</v>
      </c>
      <c r="G112" s="18">
        <v>1</v>
      </c>
      <c r="H112" s="2"/>
    </row>
    <row r="113" spans="1:8" x14ac:dyDescent="0.25">
      <c r="F113" s="17">
        <f>+GETPIVOTDATA("Market Value (Rs)",[1]Sheet5!$A$3,"Scheme Name","Scheme A","Tier I / Tier II","TIER I")-F112</f>
        <v>0</v>
      </c>
    </row>
    <row r="114" spans="1:8" x14ac:dyDescent="0.25">
      <c r="C114" s="8" t="s">
        <v>35</v>
      </c>
      <c r="D114" s="16">
        <v>2.5330333342841955</v>
      </c>
      <c r="F114" s="1"/>
    </row>
    <row r="115" spans="1:8" x14ac:dyDescent="0.25">
      <c r="C115" s="8" t="s">
        <v>34</v>
      </c>
      <c r="D115" s="12">
        <v>2.1072295475107894</v>
      </c>
    </row>
    <row r="116" spans="1:8" x14ac:dyDescent="0.25">
      <c r="C116" s="8" t="s">
        <v>33</v>
      </c>
      <c r="D116" s="12">
        <v>6.6039894020878007</v>
      </c>
    </row>
    <row r="117" spans="1:8" x14ac:dyDescent="0.25">
      <c r="C117" s="8" t="s">
        <v>32</v>
      </c>
      <c r="D117" s="14">
        <v>13.9815</v>
      </c>
    </row>
    <row r="118" spans="1:8" x14ac:dyDescent="0.25">
      <c r="A118" s="15" t="s">
        <v>31</v>
      </c>
      <c r="C118" s="8" t="s">
        <v>30</v>
      </c>
      <c r="D118" s="14">
        <v>13.788500000000001</v>
      </c>
    </row>
    <row r="119" spans="1:8" x14ac:dyDescent="0.25">
      <c r="C119" s="8" t="s">
        <v>29</v>
      </c>
      <c r="D119" s="13">
        <v>0</v>
      </c>
    </row>
    <row r="120" spans="1:8" x14ac:dyDescent="0.25">
      <c r="C120" s="8" t="s">
        <v>28</v>
      </c>
      <c r="D120" s="12">
        <v>0</v>
      </c>
    </row>
    <row r="121" spans="1:8" x14ac:dyDescent="0.25">
      <c r="C121" s="8" t="s">
        <v>27</v>
      </c>
      <c r="D121" s="12">
        <v>0</v>
      </c>
    </row>
    <row r="122" spans="1:8" x14ac:dyDescent="0.25">
      <c r="B122" s="11"/>
      <c r="C122" s="10"/>
    </row>
    <row r="123" spans="1:8" x14ac:dyDescent="0.25">
      <c r="F123" s="1"/>
    </row>
    <row r="124" spans="1:8" x14ac:dyDescent="0.25">
      <c r="C124" s="9" t="s">
        <v>26</v>
      </c>
      <c r="D124" s="9"/>
      <c r="E124" s="9"/>
      <c r="F124" s="9"/>
      <c r="G124" s="9"/>
      <c r="H124" s="9"/>
    </row>
    <row r="125" spans="1:8" outlineLevel="1" x14ac:dyDescent="0.25">
      <c r="C125" s="9" t="s">
        <v>25</v>
      </c>
      <c r="D125" s="9"/>
      <c r="E125" s="9"/>
      <c r="F125" s="9" t="s">
        <v>24</v>
      </c>
      <c r="G125" s="9" t="s">
        <v>23</v>
      </c>
      <c r="H125" s="9" t="s">
        <v>22</v>
      </c>
    </row>
    <row r="126" spans="1:8" outlineLevel="1" x14ac:dyDescent="0.25">
      <c r="C126" s="8" t="s">
        <v>21</v>
      </c>
      <c r="D126" s="2"/>
      <c r="E126" s="5"/>
      <c r="F126" s="2"/>
      <c r="G126" s="2"/>
      <c r="H126" s="2"/>
    </row>
    <row r="127" spans="1:8" outlineLevel="1" x14ac:dyDescent="0.25">
      <c r="C127" s="2" t="s">
        <v>20</v>
      </c>
      <c r="D127" s="2"/>
      <c r="E127" s="5"/>
      <c r="F127" s="4">
        <f>SUMIF($E$142:$E$151,C127,$H$142:$H$151)</f>
        <v>0</v>
      </c>
      <c r="G127" s="7">
        <f>+F127/$F$112</f>
        <v>0</v>
      </c>
      <c r="H127" s="2"/>
    </row>
    <row r="128" spans="1:8" outlineLevel="1" x14ac:dyDescent="0.25">
      <c r="C128" s="2" t="s">
        <v>5</v>
      </c>
      <c r="D128" s="2"/>
      <c r="E128" s="5"/>
      <c r="F128" s="4">
        <f>SUMIF($E$142:$E$151,C128,$H$142:$H$151)</f>
        <v>0</v>
      </c>
      <c r="G128" s="7">
        <f>+F128/$F$112</f>
        <v>0</v>
      </c>
      <c r="H128" s="2"/>
    </row>
    <row r="129" spans="3:8" x14ac:dyDescent="0.25">
      <c r="C129" s="2" t="s">
        <v>19</v>
      </c>
      <c r="D129" s="2"/>
      <c r="E129" s="5"/>
      <c r="F129" s="4">
        <f>SUMIF($E$142:$E$151,C129,$H$142:$H$151)</f>
        <v>0</v>
      </c>
      <c r="G129" s="7">
        <f>+F129/$F$112</f>
        <v>0</v>
      </c>
      <c r="H129" s="2"/>
    </row>
    <row r="130" spans="3:8" x14ac:dyDescent="0.25">
      <c r="C130" s="2" t="s">
        <v>3</v>
      </c>
      <c r="D130" s="2"/>
      <c r="E130" s="5"/>
      <c r="F130" s="4">
        <f>SUMIF($E$142:$E$151,C130,$H$142:$H$151)</f>
        <v>10219040</v>
      </c>
      <c r="G130" s="7">
        <f>+F130/$F$112</f>
        <v>0.50446987736947557</v>
      </c>
      <c r="H130" s="2"/>
    </row>
    <row r="131" spans="3:8" x14ac:dyDescent="0.25">
      <c r="C131" s="2" t="s">
        <v>1</v>
      </c>
      <c r="D131" s="2"/>
      <c r="E131" s="5"/>
      <c r="F131" s="4">
        <f>SUMIF($E$142:$E$151,C131,$H$142:$H$151)</f>
        <v>0</v>
      </c>
      <c r="G131" s="7">
        <f>+F131/$F$112</f>
        <v>0</v>
      </c>
      <c r="H131" s="2"/>
    </row>
    <row r="132" spans="3:8" x14ac:dyDescent="0.25">
      <c r="C132" s="2" t="s">
        <v>18</v>
      </c>
      <c r="D132" s="2"/>
      <c r="E132" s="5"/>
      <c r="F132" s="4">
        <f>SUMIF($L$53:$L$62,$C132,$O$53:$O$62)</f>
        <v>0</v>
      </c>
      <c r="G132" s="7"/>
      <c r="H132" s="2"/>
    </row>
    <row r="133" spans="3:8" x14ac:dyDescent="0.25">
      <c r="C133" s="2" t="s">
        <v>17</v>
      </c>
      <c r="D133" s="2"/>
      <c r="E133" s="5"/>
      <c r="F133" s="4">
        <f>SUMIF($L$53:$L$62,$C133,$O$53:$O$62)</f>
        <v>0</v>
      </c>
      <c r="G133" s="7"/>
      <c r="H133" s="2"/>
    </row>
    <row r="134" spans="3:8" x14ac:dyDescent="0.25">
      <c r="C134" s="2" t="s">
        <v>16</v>
      </c>
      <c r="D134" s="2"/>
      <c r="E134" s="5"/>
      <c r="F134" s="4">
        <f>SUMIF($L$53:$L$61,$C134,$O$53:$O$61)</f>
        <v>0</v>
      </c>
      <c r="G134" s="6"/>
      <c r="H134" s="2"/>
    </row>
    <row r="135" spans="3:8" x14ac:dyDescent="0.25">
      <c r="C135" s="2" t="s">
        <v>15</v>
      </c>
      <c r="D135" s="2"/>
      <c r="E135" s="5"/>
      <c r="F135" s="4">
        <f>SUMIF($L$53:$L$61,$C135,$O$53:$O$61)</f>
        <v>0</v>
      </c>
      <c r="G135" s="2"/>
      <c r="H135" s="2"/>
    </row>
    <row r="136" spans="3:8" x14ac:dyDescent="0.25">
      <c r="C136" s="2" t="s">
        <v>14</v>
      </c>
      <c r="D136" s="2"/>
      <c r="E136" s="5"/>
      <c r="F136" s="4">
        <f>SUMIF($L$53:$L$61,$C136,$O$53:$O$61)</f>
        <v>0</v>
      </c>
      <c r="G136" s="2"/>
      <c r="H136" s="2"/>
    </row>
    <row r="137" spans="3:8" x14ac:dyDescent="0.25">
      <c r="C137" s="2" t="s">
        <v>13</v>
      </c>
      <c r="D137" s="2"/>
      <c r="E137" s="5"/>
      <c r="F137" s="4">
        <f>SUMIF($L$53:$L$61,$C137,$O$53:$O$61)</f>
        <v>0</v>
      </c>
      <c r="G137" s="2"/>
      <c r="H137" s="2"/>
    </row>
    <row r="142" spans="3:8" x14ac:dyDescent="0.25">
      <c r="E142" s="2" t="s">
        <v>5</v>
      </c>
      <c r="F142" s="3" t="s">
        <v>12</v>
      </c>
      <c r="G142" s="2">
        <f>SUMIF($H$7:$H$89,F142,$E$7:$E$158)</f>
        <v>0</v>
      </c>
      <c r="H142" s="2">
        <f>SUMIF($H$7:$H$89,F142,$F$7:$F$89)</f>
        <v>0</v>
      </c>
    </row>
    <row r="143" spans="3:8" x14ac:dyDescent="0.25">
      <c r="E143" s="2" t="s">
        <v>3</v>
      </c>
      <c r="F143" s="3" t="s">
        <v>11</v>
      </c>
      <c r="G143" s="2">
        <f>SUMIF($H$7:$H$89,F143,$E$7:$E$158)</f>
        <v>3</v>
      </c>
      <c r="H143" s="2">
        <f>SUMIF($H$7:$H$89,F143,$F$7:$F$89)</f>
        <v>3145128</v>
      </c>
    </row>
    <row r="144" spans="3:8" x14ac:dyDescent="0.25">
      <c r="E144" s="2" t="s">
        <v>5</v>
      </c>
      <c r="F144" s="2" t="s">
        <v>10</v>
      </c>
      <c r="G144" s="2">
        <f>SUMIF($H$7:$H$89,F144,$E$7:$E$158)</f>
        <v>0</v>
      </c>
      <c r="H144" s="2">
        <f>SUMIF($H$7:$H$89,F144,$F$7:$F$89)</f>
        <v>0</v>
      </c>
    </row>
    <row r="145" spans="5:8" x14ac:dyDescent="0.25">
      <c r="E145" s="2" t="s">
        <v>5</v>
      </c>
      <c r="F145" s="3" t="s">
        <v>9</v>
      </c>
      <c r="G145" s="2">
        <f>SUMIF($H$7:$H$89,F145,$E$7:$E$158)</f>
        <v>0</v>
      </c>
      <c r="H145" s="2">
        <f>SUMIF($H$7:$H$89,F145,$F$7:$F$89)</f>
        <v>0</v>
      </c>
    </row>
    <row r="146" spans="5:8" x14ac:dyDescent="0.25">
      <c r="E146" s="2" t="s">
        <v>1</v>
      </c>
      <c r="F146" s="2" t="s">
        <v>8</v>
      </c>
      <c r="G146" s="2">
        <f>SUMIF($H$7:$H$89,F146,$E$7:$E$158)</f>
        <v>0</v>
      </c>
      <c r="H146" s="2">
        <f>SUMIF($H$7:$H$89,F146,$F$7:$F$89)</f>
        <v>0</v>
      </c>
    </row>
    <row r="147" spans="5:8" x14ac:dyDescent="0.25">
      <c r="E147" s="2" t="s">
        <v>5</v>
      </c>
      <c r="F147" s="3" t="s">
        <v>7</v>
      </c>
      <c r="G147" s="2">
        <f>SUMIF($H$7:$H$89,F147,$E$7:$E$158)</f>
        <v>0</v>
      </c>
      <c r="H147" s="2">
        <f>SUMIF($H$7:$H$89,F147,$F$7:$F$89)</f>
        <v>0</v>
      </c>
    </row>
    <row r="148" spans="5:8" x14ac:dyDescent="0.25">
      <c r="E148" s="2" t="s">
        <v>3</v>
      </c>
      <c r="F148" s="3" t="s">
        <v>6</v>
      </c>
      <c r="G148" s="2">
        <f>SUMIF($H$7:$H$89,F148,$E$7:$E$158)</f>
        <v>0</v>
      </c>
      <c r="H148" s="2">
        <f>SUMIF($H$7:$H$89,F148,$F$7:$F$89)</f>
        <v>0</v>
      </c>
    </row>
    <row r="149" spans="5:8" x14ac:dyDescent="0.25">
      <c r="E149" s="2" t="s">
        <v>5</v>
      </c>
      <c r="F149" s="3" t="s">
        <v>4</v>
      </c>
      <c r="G149" s="2">
        <f>SUMIF($H$7:$H$89,F149,$E$7:$E$158)</f>
        <v>0</v>
      </c>
      <c r="H149" s="2">
        <f>SUMIF($H$7:$H$89,F149,$F$7:$F$89)</f>
        <v>0</v>
      </c>
    </row>
    <row r="150" spans="5:8" x14ac:dyDescent="0.25">
      <c r="E150" s="2" t="s">
        <v>3</v>
      </c>
      <c r="F150" s="2" t="s">
        <v>2</v>
      </c>
      <c r="G150" s="2">
        <f>SUMIF($H$7:$H$89,F150,$E$7:$E$158)</f>
        <v>7</v>
      </c>
      <c r="H150" s="2">
        <f>SUMIF($H$7:$H$89,F150,$F$7:$F$89)</f>
        <v>7073912</v>
      </c>
    </row>
    <row r="151" spans="5:8" x14ac:dyDescent="0.25">
      <c r="E151" s="2" t="s">
        <v>1</v>
      </c>
      <c r="F151" s="3" t="s">
        <v>0</v>
      </c>
      <c r="G151" s="2">
        <f>SUMIF($H$7:$H$89,F151,$E$7:$E$158)</f>
        <v>0</v>
      </c>
      <c r="H151" s="2">
        <f>SUMIF($H$7:$H$89,F151,$F$7:$F$89)</f>
        <v>0</v>
      </c>
    </row>
  </sheetData>
  <pageMargins left="0" right="0" top="0" bottom="0" header="0.31496062992125984" footer="0.31496062992125984"/>
  <pageSetup scale="4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2022-05-09T06:15:06Z</dcterms:created>
  <dcterms:modified xsi:type="dcterms:W3CDTF">2022-05-09T06:15:30Z</dcterms:modified>
</cp:coreProperties>
</file>