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and Feb 2022\Feb 2022\Portfolio\"/>
    </mc:Choice>
  </mc:AlternateContent>
  <xr:revisionPtr revIDLastSave="0" documentId="8_{3CE45F19-7E86-43AF-8FF7-44305C688EEA}" xr6:coauthVersionLast="47" xr6:coauthVersionMax="47" xr10:uidLastSave="{00000000-0000-0000-0000-000000000000}"/>
  <bookViews>
    <workbookView xWindow="-120" yWindow="-120" windowWidth="20730" windowHeight="11160" xr2:uid="{553E4043-A927-4E08-BC9C-0D3802128C5A}"/>
  </bookViews>
  <sheets>
    <sheet name="C-TIER II" sheetId="1" r:id="rId1"/>
  </sheets>
  <externalReferences>
    <externalReference r:id="rId2"/>
  </externalReferences>
  <definedNames>
    <definedName name="_xlnm._FilterDatabase" localSheetId="0" hidden="1">'C-TIER II'!$C$6:$H$157</definedName>
    <definedName name="_xlnm.Print_Area" localSheetId="0">'C-TIER II'!$B$2:$H$189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H199" i="1"/>
  <c r="H201" i="1"/>
  <c r="H203" i="1"/>
  <c r="H205" i="1"/>
  <c r="H207" i="1"/>
  <c r="F168" i="1"/>
  <c r="G198" i="1"/>
  <c r="G200" i="1"/>
  <c r="G202" i="1"/>
  <c r="G204" i="1"/>
  <c r="G206" i="1"/>
  <c r="H198" i="1"/>
  <c r="H200" i="1"/>
  <c r="H202" i="1"/>
  <c r="F189" i="1" s="1"/>
  <c r="H204" i="1"/>
  <c r="F170" i="1" l="1"/>
  <c r="F188" i="1"/>
  <c r="G188" i="1" s="1"/>
  <c r="G189" i="1"/>
  <c r="H208" i="1"/>
  <c r="F186" i="1"/>
  <c r="G208" i="1"/>
  <c r="G186" i="1" l="1"/>
  <c r="F181" i="1"/>
  <c r="G19" i="1"/>
  <c r="G9" i="1"/>
  <c r="G62" i="1"/>
  <c r="G60" i="1"/>
  <c r="G58" i="1"/>
  <c r="G56" i="1"/>
  <c r="G54" i="1"/>
  <c r="G52" i="1"/>
  <c r="G50" i="1"/>
  <c r="G48" i="1"/>
  <c r="G46" i="1"/>
  <c r="G23" i="1"/>
  <c r="G17" i="1"/>
  <c r="G11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1" i="1"/>
  <c r="G15" i="1"/>
  <c r="G13" i="1"/>
  <c r="G7" i="1"/>
  <c r="G157" i="1"/>
  <c r="G18" i="1"/>
  <c r="G34" i="1"/>
  <c r="G187" i="1"/>
  <c r="G158" i="1"/>
  <c r="G8" i="1"/>
  <c r="G24" i="1"/>
  <c r="G40" i="1"/>
  <c r="G195" i="1"/>
  <c r="G192" i="1"/>
  <c r="G22" i="1"/>
  <c r="G38" i="1"/>
  <c r="G193" i="1"/>
  <c r="G166" i="1"/>
  <c r="G12" i="1"/>
  <c r="G28" i="1"/>
  <c r="G44" i="1"/>
  <c r="G10" i="1"/>
  <c r="G26" i="1"/>
  <c r="G42" i="1"/>
  <c r="G185" i="1"/>
  <c r="G190" i="1"/>
  <c r="G16" i="1"/>
  <c r="G32" i="1"/>
  <c r="G184" i="1"/>
  <c r="G14" i="1"/>
  <c r="G30" i="1"/>
  <c r="G162" i="1"/>
  <c r="G194" i="1"/>
  <c r="G20" i="1"/>
  <c r="G36" i="1"/>
  <c r="G191" i="1"/>
  <c r="G168" i="1"/>
</calcChain>
</file>

<file path=xl/sharedStrings.xml><?xml version="1.0" encoding="utf-8"?>
<sst xmlns="http://schemas.openxmlformats.org/spreadsheetml/2006/main" count="138" uniqueCount="118">
  <si>
    <t>NAME OF PENSION FUND</t>
  </si>
  <si>
    <t>ADITYA BIRLA SUN LIFE PENSION MANAGEMENT LIMITED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</si>
  <si>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</si>
  <si>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</si>
  <si>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</si>
  <si>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</si>
  <si>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</si>
  <si>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</si>
  <si>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</si>
  <si>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</si>
  <si>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</si>
  <si>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</si>
  <si>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INE115A07PP1</t>
  </si>
  <si>
    <t>INE848E07476</t>
  </si>
  <si>
    <t>INE774D08MK5</t>
  </si>
  <si>
    <t>INE094A08093</t>
  </si>
  <si>
    <t>INE848E07369</t>
  </si>
  <si>
    <t>INE261F08BM7</t>
  </si>
  <si>
    <t>INE053F09GR4</t>
  </si>
  <si>
    <t>INE090A08UE8</t>
  </si>
  <si>
    <t>INE733E07HC8</t>
  </si>
  <si>
    <t>INE094A08044</t>
  </si>
  <si>
    <t>INE537P07489</t>
  </si>
  <si>
    <t>INE752E07KY6</t>
  </si>
  <si>
    <t>INE020B08AQ9</t>
  </si>
  <si>
    <t>INE134E08CY2</t>
  </si>
  <si>
    <t>INE752E07KX8</t>
  </si>
  <si>
    <t>INE235P07894</t>
  </si>
  <si>
    <t>INE121A08OA2</t>
  </si>
  <si>
    <t>INE115A07DT9</t>
  </si>
  <si>
    <t>INE523E08NH8</t>
  </si>
  <si>
    <t>INE115A07DS1</t>
  </si>
  <si>
    <t>INE535H08660</t>
  </si>
  <si>
    <t>INE733E07JB6</t>
  </si>
  <si>
    <t>INE062A08165</t>
  </si>
  <si>
    <t>INE002A08534</t>
  </si>
  <si>
    <t>INE906B07FT4</t>
  </si>
  <si>
    <t>INE261F08AO5</t>
  </si>
  <si>
    <t>INE134E08JP5</t>
  </si>
  <si>
    <t>INE001A07RT1</t>
  </si>
  <si>
    <t>INE906B07GP0</t>
  </si>
  <si>
    <t>INE261F08AV0</t>
  </si>
  <si>
    <t>INE752E07OC4</t>
  </si>
  <si>
    <t>INE053F07BT5</t>
  </si>
  <si>
    <t>INE733E07KL3</t>
  </si>
  <si>
    <t>INE733E07KA6</t>
  </si>
  <si>
    <t>INE001A07SB7</t>
  </si>
  <si>
    <t>INE053F07AB5</t>
  </si>
  <si>
    <t>INE514E08EE3</t>
  </si>
  <si>
    <t>INE514E08AV5</t>
  </si>
  <si>
    <t>INE115A07OF5</t>
  </si>
  <si>
    <t>INE296A07RN0</t>
  </si>
  <si>
    <t>INE001A07SW3</t>
  </si>
  <si>
    <t>INE296A07RO8</t>
  </si>
  <si>
    <t>INE115A07JS8</t>
  </si>
  <si>
    <t>INE261F08832</t>
  </si>
  <si>
    <t>INE906B08039</t>
  </si>
  <si>
    <t>INE053F07CS5</t>
  </si>
  <si>
    <t>INE134E08KV1</t>
  </si>
  <si>
    <t>INE752E07OB6</t>
  </si>
  <si>
    <t>INE848E07AW7</t>
  </si>
  <si>
    <t>INE238A08351</t>
  </si>
  <si>
    <t>INE206D08162</t>
  </si>
  <si>
    <t>INE134E08JR1</t>
  </si>
  <si>
    <t>INE062A08231</t>
  </si>
  <si>
    <t>INE514E08EL8</t>
  </si>
  <si>
    <t>INE296A07RA7</t>
  </si>
  <si>
    <t>INE031A08624</t>
  </si>
  <si>
    <t>INE261F08AD8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</si>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</sst>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43" fontId="0" fillId="0" borderId="4" xfId="1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43" fontId="7" fillId="0" borderId="4" xfId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Feb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28th Feb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Bonds</v>
          </cell>
          <cell r="L2">
            <v>2</v>
          </cell>
          <cell r="M2">
            <v>2076034</v>
          </cell>
          <cell r="N2">
            <v>0.11310740634050798</v>
          </cell>
          <cell r="O2">
            <v>9.1499999999999998E-2</v>
          </cell>
          <cell r="P2" t="str">
            <v>Yearly</v>
          </cell>
          <cell r="Q2">
            <v>2074949</v>
          </cell>
          <cell r="R2">
            <v>2074949</v>
          </cell>
          <cell r="S2">
            <v>45097</v>
          </cell>
          <cell r="T2">
            <v>0</v>
          </cell>
          <cell r="U2">
            <v>45097</v>
          </cell>
          <cell r="V2">
            <v>77.11</v>
          </cell>
          <cell r="W2">
            <v>1.1558663088395711</v>
          </cell>
          <cell r="X2">
            <v>8.7524999999999992E-2</v>
          </cell>
          <cell r="Y2">
            <v>6.0018974283583049E-2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Bonds</v>
          </cell>
          <cell r="L3">
            <v>1</v>
          </cell>
          <cell r="M3">
            <v>1046926</v>
          </cell>
          <cell r="N3">
            <v>5.7039087264679988E-2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77.11</v>
          </cell>
          <cell r="W3">
            <v>1.6993272606452856</v>
          </cell>
          <cell r="X3">
            <v>8.9403999999999997E-2</v>
          </cell>
          <cell r="Y3">
            <v>6.9247749447431062E-2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Bonds</v>
          </cell>
          <cell r="L4">
            <v>6</v>
          </cell>
          <cell r="M4">
            <v>6045240</v>
          </cell>
          <cell r="N4">
            <v>0.32935945032975972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77.58</v>
          </cell>
          <cell r="W4">
            <v>2.9032861131991599</v>
          </cell>
          <cell r="X4">
            <v>6.7676E-2</v>
          </cell>
          <cell r="Y4">
            <v>7.466155533348573E-2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441727.89</v>
          </cell>
          <cell r="N5">
            <v>2.406641507131637E-2</v>
          </cell>
          <cell r="O5">
            <v>0</v>
          </cell>
          <cell r="P5" t="str">
            <v/>
          </cell>
          <cell r="Q5">
            <v>0</v>
          </cell>
          <cell r="R5">
            <v>441727.89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 t="str">
            <v>-</v>
          </cell>
          <cell r="X5">
            <v>0</v>
          </cell>
          <cell r="Y5" t="str">
            <v>-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930.74599999999998</v>
          </cell>
          <cell r="M6">
            <v>1042945.1</v>
          </cell>
          <cell r="N6">
            <v>5.682219810298951E-2</v>
          </cell>
          <cell r="O6">
            <v>0</v>
          </cell>
          <cell r="P6" t="str">
            <v/>
          </cell>
          <cell r="Q6">
            <v>1042011.96</v>
          </cell>
          <cell r="R6">
            <v>1042011.96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-</v>
          </cell>
          <cell r="X6">
            <v>0</v>
          </cell>
          <cell r="Y6" t="str">
            <v>-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2137052.2999999998</v>
          </cell>
          <cell r="N7">
            <v>0.11643183245891789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356.77</v>
          </cell>
          <cell r="AA7">
            <v>357.08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1940592.9</v>
          </cell>
          <cell r="N8">
            <v>0.1057282441818413</v>
          </cell>
          <cell r="O8">
            <v>0</v>
          </cell>
          <cell r="P8" t="str">
            <v/>
          </cell>
          <cell r="Q8">
            <v>1831317.45</v>
          </cell>
          <cell r="R8">
            <v>1831317.45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373.91</v>
          </cell>
          <cell r="AA8">
            <v>373.49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1905330</v>
          </cell>
          <cell r="N9">
            <v>0.10380703520402848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129</v>
          </cell>
          <cell r="AA9">
            <v>129</v>
          </cell>
          <cell r="AB9">
            <v>0</v>
          </cell>
          <cell r="AC9">
            <v>0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1718688.15</v>
          </cell>
          <cell r="N10">
            <v>9.3638331045958742E-2</v>
          </cell>
          <cell r="O10">
            <v>0</v>
          </cell>
          <cell r="P10" t="str">
            <v/>
          </cell>
          <cell r="Q10">
            <v>1585142.39</v>
          </cell>
          <cell r="R10">
            <v>1585142.39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148.15</v>
          </cell>
          <cell r="AA10">
            <v>148.18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INE206D08188</v>
          </cell>
          <cell r="F11" t="str">
            <v>9.18% NPCIL 23.01.2026</v>
          </cell>
          <cell r="G11" t="str">
            <v>NUCLEAR POWER CORPORATION OF INDIA</v>
          </cell>
          <cell r="H11" t="str">
            <v>35107</v>
          </cell>
          <cell r="I11" t="str">
            <v>Transmission of electric energy</v>
          </cell>
          <cell r="J11" t="str">
            <v>Social and
Commercial
Infrastructure</v>
          </cell>
          <cell r="K11" t="str">
            <v>Bonds</v>
          </cell>
          <cell r="L11">
            <v>2</v>
          </cell>
          <cell r="M11">
            <v>2226596</v>
          </cell>
          <cell r="N11">
            <v>2.0578079249488797E-3</v>
          </cell>
          <cell r="O11">
            <v>9.1799999999999993E-2</v>
          </cell>
          <cell r="P11" t="str">
            <v>Half Yly</v>
          </cell>
          <cell r="Q11">
            <v>2181026</v>
          </cell>
          <cell r="R11">
            <v>2181026</v>
          </cell>
          <cell r="S11">
            <v>0</v>
          </cell>
          <cell r="T11">
            <v>0</v>
          </cell>
          <cell r="U11">
            <v>46045</v>
          </cell>
          <cell r="V11">
            <v>9.75</v>
          </cell>
          <cell r="W11">
            <v>3.2734400971381405</v>
          </cell>
          <cell r="X11">
            <v>7.6533000000000005E-4</v>
          </cell>
          <cell r="Y11">
            <v>5.9700000000000003E-2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1106274</v>
          </cell>
          <cell r="N12">
            <v>1.0224124198394756E-3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5.3</v>
          </cell>
          <cell r="W12">
            <v>5.5988932575383688</v>
          </cell>
          <cell r="X12">
            <v>7.7699999999999991E-4</v>
          </cell>
          <cell r="Y12">
            <v>7.0999999999999994E-2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INE235P07894</v>
          </cell>
          <cell r="F13" t="str">
            <v>9.30% L&amp;T INFRA DEBT FUND 5 July 2024</v>
          </cell>
          <cell r="G13" t="str">
            <v>L&amp;T INFRA DEBT FUND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9458982</v>
          </cell>
          <cell r="N13">
            <v>8.7419397688439232E-3</v>
          </cell>
          <cell r="O13">
            <v>9.3000000000000013E-2</v>
          </cell>
          <cell r="P13" t="str">
            <v>Yearly</v>
          </cell>
          <cell r="Q13">
            <v>9052108</v>
          </cell>
          <cell r="R13">
            <v>9052108</v>
          </cell>
          <cell r="S13">
            <v>0</v>
          </cell>
          <cell r="T13">
            <v>0</v>
          </cell>
          <cell r="U13">
            <v>45478</v>
          </cell>
          <cell r="V13">
            <v>0</v>
          </cell>
          <cell r="W13">
            <v>1.9729696514087234</v>
          </cell>
          <cell r="X13">
            <v>9.1329999999999992E-4</v>
          </cell>
          <cell r="Y13">
            <v>6.8400000000000002E-2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INE572E09197</v>
          </cell>
          <cell r="F14" t="str">
            <v>9.10% PNB HOUSING FINANCE LTD 21.12.2022</v>
          </cell>
          <cell r="G14" t="str">
            <v>PNB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1006940</v>
          </cell>
          <cell r="N14">
            <v>9.3060847677262722E-4</v>
          </cell>
          <cell r="O14">
            <v>9.0999999999999998E-2</v>
          </cell>
          <cell r="P14" t="str">
            <v>Half Yly</v>
          </cell>
          <cell r="Q14">
            <v>1069000</v>
          </cell>
          <cell r="R14">
            <v>1069000</v>
          </cell>
          <cell r="S14">
            <v>0</v>
          </cell>
          <cell r="T14">
            <v>0</v>
          </cell>
          <cell r="U14">
            <v>44916</v>
          </cell>
          <cell r="V14">
            <v>4.25</v>
          </cell>
          <cell r="W14">
            <v>0.75705032878293976</v>
          </cell>
          <cell r="X14">
            <v>7.4523999999999988E-4</v>
          </cell>
          <cell r="Y14">
            <v>8.3750000000000005E-2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</v>
          </cell>
        </row>
        <row r="15">
          <cell r="E15" t="str">
            <v>INE202E07062</v>
          </cell>
          <cell r="F15" t="str">
            <v>9.02% IREDA 24 Sep 2025</v>
          </cell>
          <cell r="G15" t="str">
            <v>INDIAN RENEWABLE ENERGY DEVELOPMENT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1077633</v>
          </cell>
          <cell r="N15">
            <v>9.9594256326088616E-4</v>
          </cell>
          <cell r="O15">
            <v>9.0200000000000002E-2</v>
          </cell>
          <cell r="P15" t="str">
            <v>Yearly</v>
          </cell>
          <cell r="Q15">
            <v>1018300</v>
          </cell>
          <cell r="R15">
            <v>1018300</v>
          </cell>
          <cell r="S15">
            <v>0</v>
          </cell>
          <cell r="T15">
            <v>0</v>
          </cell>
          <cell r="U15">
            <v>45924</v>
          </cell>
          <cell r="V15">
            <v>3.82</v>
          </cell>
          <cell r="W15">
            <v>2.9306995329517109</v>
          </cell>
          <cell r="X15">
            <v>8.6499000000000005E-4</v>
          </cell>
          <cell r="Y15">
            <v>6.4899999999999999E-2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CARE AAA(CE)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1327688.7</v>
          </cell>
          <cell r="N16">
            <v>1.2270426825185508E-3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 t="str">
            <v>-</v>
          </cell>
          <cell r="W16">
            <v>4.0976256750437248</v>
          </cell>
          <cell r="X16">
            <v>8.1765000000000006E-4</v>
          </cell>
          <cell r="Y16">
            <v>7.51E-2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IND AAA</v>
          </cell>
        </row>
        <row r="17">
          <cell r="E17" t="str">
            <v>INE752E07KZ3</v>
          </cell>
          <cell r="F17" t="str">
            <v>7.93% POWER GRID CORPORATION MD 20.05.2028</v>
          </cell>
          <cell r="G17" t="str">
            <v>POWER GRID CORPN OF INDIA LTD</v>
          </cell>
          <cell r="H17" t="str">
            <v>35107</v>
          </cell>
          <cell r="I17" t="str">
            <v>Transmission of electric energy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1062036</v>
          </cell>
          <cell r="N17">
            <v>9.8152790060747797E-4</v>
          </cell>
          <cell r="O17">
            <v>7.9299999999999995E-2</v>
          </cell>
          <cell r="P17" t="str">
            <v>Yearly</v>
          </cell>
          <cell r="Q17">
            <v>1010700</v>
          </cell>
          <cell r="R17">
            <v>1010700</v>
          </cell>
          <cell r="S17">
            <v>0</v>
          </cell>
          <cell r="T17">
            <v>0</v>
          </cell>
          <cell r="U17">
            <v>46893</v>
          </cell>
          <cell r="V17">
            <v>8.8699999999999992</v>
          </cell>
          <cell r="W17">
            <v>4.5975129070540408</v>
          </cell>
          <cell r="X17">
            <v>7.76E-4</v>
          </cell>
          <cell r="Y17">
            <v>6.6699999999999995E-2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INE752E07KX8</v>
          </cell>
          <cell r="F18" t="str">
            <v>7.93% PGC 20.05.2026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1072763</v>
          </cell>
          <cell r="N18">
            <v>9.9144173572212235E-4</v>
          </cell>
          <cell r="O18">
            <v>7.9299999999999995E-2</v>
          </cell>
          <cell r="P18" t="str">
            <v>Yearly</v>
          </cell>
          <cell r="Q18">
            <v>1003144</v>
          </cell>
          <cell r="R18">
            <v>1003144</v>
          </cell>
          <cell r="S18">
            <v>0</v>
          </cell>
          <cell r="T18">
            <v>0</v>
          </cell>
          <cell r="U18">
            <v>46162</v>
          </cell>
          <cell r="V18">
            <v>8.82</v>
          </cell>
          <cell r="W18">
            <v>3.3698112804355516</v>
          </cell>
          <cell r="X18">
            <v>7.8600000000000002E-4</v>
          </cell>
          <cell r="Y18">
            <v>5.9200000000000003E-2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INE134E08CY2</v>
          </cell>
          <cell r="F19" t="str">
            <v>8.70% PFC 14.05.2025</v>
          </cell>
          <cell r="G19" t="str">
            <v>POWER FINANCE CORPORATION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16</v>
          </cell>
          <cell r="M19">
            <v>17219136</v>
          </cell>
          <cell r="N19">
            <v>1.5913831930701641E-2</v>
          </cell>
          <cell r="O19">
            <v>8.6999999999999994E-2</v>
          </cell>
          <cell r="P19" t="str">
            <v>Yearly</v>
          </cell>
          <cell r="Q19">
            <v>16948703</v>
          </cell>
          <cell r="R19">
            <v>16948703</v>
          </cell>
          <cell r="S19">
            <v>0</v>
          </cell>
          <cell r="T19">
            <v>0</v>
          </cell>
          <cell r="U19">
            <v>45791</v>
          </cell>
          <cell r="V19">
            <v>5.4</v>
          </cell>
          <cell r="W19">
            <v>2.6150099560620008</v>
          </cell>
          <cell r="X19">
            <v>6.4500000000000007E-4</v>
          </cell>
          <cell r="Y19">
            <v>0.06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INE020B08AQ9</v>
          </cell>
          <cell r="F20" t="str">
            <v>7.70% REC 10.12.2027</v>
          </cell>
          <cell r="G20" t="str">
            <v>RURAL ELECTRIFICATION CORP LTD.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5305450</v>
          </cell>
          <cell r="N20">
            <v>4.9032680627379343E-3</v>
          </cell>
          <cell r="O20">
            <v>7.6999999999999999E-2</v>
          </cell>
          <cell r="P20" t="str">
            <v>Yearly</v>
          </cell>
          <cell r="Q20">
            <v>4946920</v>
          </cell>
          <cell r="R20">
            <v>4946920</v>
          </cell>
          <cell r="S20">
            <v>0</v>
          </cell>
          <cell r="T20">
            <v>0</v>
          </cell>
          <cell r="U20">
            <v>46731</v>
          </cell>
          <cell r="V20">
            <v>6.03</v>
          </cell>
          <cell r="W20">
            <v>4.5470290943967964</v>
          </cell>
          <cell r="X20">
            <v>7.8498000000000001E-4</v>
          </cell>
          <cell r="Y20">
            <v>6.4000000000000001E-2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INF846K01N65</v>
          </cell>
          <cell r="F21" t="str">
            <v>AXIS OVERNIGHT FUND - DIRECT PLAN- GROWTH OPTION</v>
          </cell>
          <cell r="G21" t="str">
            <v>AXIS MUTUAL FUND</v>
          </cell>
          <cell r="H21" t="str">
            <v>66301</v>
          </cell>
          <cell r="I21" t="str">
            <v>Management of mutual funds</v>
          </cell>
          <cell r="J21" t="str">
            <v>Social and
Commercial
Infrastructure</v>
          </cell>
          <cell r="K21" t="str">
            <v>MF</v>
          </cell>
          <cell r="L21">
            <v>78770.054000000004</v>
          </cell>
          <cell r="M21">
            <v>88265587.079999998</v>
          </cell>
          <cell r="N21">
            <v>8.1574575986613385E-2</v>
          </cell>
          <cell r="O21">
            <v>0</v>
          </cell>
          <cell r="P21" t="str">
            <v/>
          </cell>
          <cell r="Q21">
            <v>88270000</v>
          </cell>
          <cell r="R21">
            <v>88270000</v>
          </cell>
          <cell r="S21">
            <v>0</v>
          </cell>
          <cell r="T21">
            <v>0</v>
          </cell>
          <cell r="U21">
            <v>0</v>
          </cell>
          <cell r="V21">
            <v>5.73</v>
          </cell>
          <cell r="W21" t="str">
            <v>-</v>
          </cell>
          <cell r="X21">
            <v>0</v>
          </cell>
          <cell r="Y21" t="str">
            <v>-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e">
            <v>#N/A</v>
          </cell>
        </row>
        <row r="22">
          <cell r="E22" t="str">
            <v>INE537P07430</v>
          </cell>
          <cell r="F22" t="str">
            <v>9.25 % INDIA INFRADEBT 19.06.2023</v>
          </cell>
          <cell r="G22" t="str">
            <v>INDIA INFRADEBT LIMITED</v>
          </cell>
          <cell r="H22" t="str">
            <v>64199</v>
          </cell>
          <cell r="I22" t="str">
            <v>Other monetary intermediation services n.e.c.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5199375</v>
          </cell>
          <cell r="N22">
            <v>4.8052341240984358E-3</v>
          </cell>
          <cell r="O22">
            <v>9.2499999999999999E-2</v>
          </cell>
          <cell r="P22" t="str">
            <v>Yearly</v>
          </cell>
          <cell r="Q22">
            <v>5000000</v>
          </cell>
          <cell r="R22">
            <v>5000000</v>
          </cell>
          <cell r="S22">
            <v>0</v>
          </cell>
          <cell r="T22">
            <v>0</v>
          </cell>
          <cell r="U22">
            <v>45096</v>
          </cell>
          <cell r="V22">
            <v>7.37</v>
          </cell>
          <cell r="W22">
            <v>1.1534056503325227</v>
          </cell>
          <cell r="X22">
            <v>9.243700000000001E-4</v>
          </cell>
          <cell r="Y22">
            <v>5.9299999999999999E-2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INE514E08EL8</v>
          </cell>
          <cell r="F23" t="str">
            <v>8.15 % EXIM 05.03.2025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5334480</v>
          </cell>
          <cell r="N23">
            <v>4.9300974310028849E-3</v>
          </cell>
          <cell r="O23">
            <v>8.1500000000000003E-2</v>
          </cell>
          <cell r="P23" t="str">
            <v>Yearly</v>
          </cell>
          <cell r="Q23">
            <v>4937880</v>
          </cell>
          <cell r="R23">
            <v>4937880</v>
          </cell>
          <cell r="S23">
            <v>0</v>
          </cell>
          <cell r="T23">
            <v>0</v>
          </cell>
          <cell r="U23">
            <v>45721</v>
          </cell>
          <cell r="V23">
            <v>9.07</v>
          </cell>
          <cell r="W23">
            <v>2.4631816048692499</v>
          </cell>
          <cell r="X23">
            <v>8.3849999999999994E-4</v>
          </cell>
          <cell r="Y23">
            <v>5.67E-2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INE906B07FT4</v>
          </cell>
          <cell r="F24" t="str">
            <v>7.27 % NHAI 06.06.2022</v>
          </cell>
          <cell r="G24" t="str">
            <v>NATIONAL HIGHWAYS AUTHORITY OF INDI</v>
          </cell>
          <cell r="H24" t="str">
            <v>42101</v>
          </cell>
          <cell r="I24" t="str">
            <v>Construction and maintenance of motorways, streets, roads, other vehicular ways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5039350</v>
          </cell>
          <cell r="N24">
            <v>4.6573398885972738E-3</v>
          </cell>
          <cell r="O24">
            <v>7.2700000000000001E-2</v>
          </cell>
          <cell r="P24" t="str">
            <v>Yearly</v>
          </cell>
          <cell r="Q24">
            <v>4843825</v>
          </cell>
          <cell r="R24">
            <v>4843825</v>
          </cell>
          <cell r="S24">
            <v>0</v>
          </cell>
          <cell r="T24">
            <v>0</v>
          </cell>
          <cell r="U24">
            <v>44718</v>
          </cell>
          <cell r="V24">
            <v>6.23</v>
          </cell>
          <cell r="W24">
            <v>0.25801763471548289</v>
          </cell>
          <cell r="X24">
            <v>8.1899999999999996E-4</v>
          </cell>
          <cell r="Y24">
            <v>4.0599999999999997E-2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5230020</v>
          </cell>
          <cell r="N25">
            <v>4.8335560665882533E-3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V25">
            <v>4.51</v>
          </cell>
          <cell r="W25">
            <v>4.5254946976077921</v>
          </cell>
          <cell r="X25">
            <v>8.4442000000000002E-4</v>
          </cell>
          <cell r="Y25">
            <v>7.4499999999999997E-2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INE238A08351</v>
          </cell>
          <cell r="F26" t="str">
            <v>8.85 % AXIS BANK 05.12.2024 (infras Bond)</v>
          </cell>
          <cell r="G26" t="str">
            <v>AXIS BANK LTD.</v>
          </cell>
          <cell r="H26" t="str">
            <v>64191</v>
          </cell>
          <cell r="I26" t="str">
            <v>Monetary intermediation of commercial banks, saving banks. postal savings</v>
          </cell>
          <cell r="J26" t="str">
            <v>Social and
Commercial
Infrastructure</v>
          </cell>
          <cell r="K26" t="str">
            <v>Bonds</v>
          </cell>
          <cell r="L26">
            <v>53</v>
          </cell>
          <cell r="M26">
            <v>56776833</v>
          </cell>
          <cell r="N26">
            <v>5.2472840560613181E-2</v>
          </cell>
          <cell r="O26">
            <v>8.8499999999999995E-2</v>
          </cell>
          <cell r="P26" t="str">
            <v>Yearly</v>
          </cell>
          <cell r="Q26">
            <v>57671607.390000001</v>
          </cell>
          <cell r="R26">
            <v>57671607.390000001</v>
          </cell>
          <cell r="S26">
            <v>0</v>
          </cell>
          <cell r="T26">
            <v>0</v>
          </cell>
          <cell r="U26">
            <v>45631</v>
          </cell>
          <cell r="V26">
            <v>4.96</v>
          </cell>
          <cell r="W26">
            <v>2.3960913509479256</v>
          </cell>
          <cell r="X26">
            <v>7.4350000000000002E-4</v>
          </cell>
          <cell r="Y26">
            <v>5.96E-2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INE134E08JP5</v>
          </cell>
          <cell r="F27" t="str">
            <v>7.85% PFC 03.04.2028.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2096662</v>
          </cell>
          <cell r="N27">
            <v>1.9377236281477052E-3</v>
          </cell>
          <cell r="O27">
            <v>7.85E-2</v>
          </cell>
          <cell r="P27" t="str">
            <v>Half Yly</v>
          </cell>
          <cell r="Q27">
            <v>1981292</v>
          </cell>
          <cell r="R27">
            <v>1981292</v>
          </cell>
          <cell r="S27">
            <v>0</v>
          </cell>
          <cell r="T27">
            <v>0</v>
          </cell>
          <cell r="U27">
            <v>46846</v>
          </cell>
          <cell r="V27">
            <v>7.39</v>
          </cell>
          <cell r="W27">
            <v>4.6757253496889444</v>
          </cell>
          <cell r="X27">
            <v>7.9816999999999996E-4</v>
          </cell>
          <cell r="Y27">
            <v>6.9800000000000001E-2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INE261F08AD8</v>
          </cell>
          <cell r="F28" t="str">
            <v>8.20% NABARD 09.03.2028 (GOI Service)</v>
          </cell>
          <cell r="G28" t="str">
            <v>NABARD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5354810</v>
          </cell>
          <cell r="N28">
            <v>4.9488863065394488E-3</v>
          </cell>
          <cell r="O28">
            <v>8.199999999999999E-2</v>
          </cell>
          <cell r="P28" t="str">
            <v>Half Yly</v>
          </cell>
          <cell r="Q28">
            <v>5009000</v>
          </cell>
          <cell r="R28">
            <v>5009000</v>
          </cell>
          <cell r="S28">
            <v>0</v>
          </cell>
          <cell r="T28">
            <v>0</v>
          </cell>
          <cell r="U28">
            <v>46821</v>
          </cell>
          <cell r="V28">
            <v>3.02</v>
          </cell>
          <cell r="W28">
            <v>4.583951124796779</v>
          </cell>
          <cell r="X28">
            <v>8.1673E-4</v>
          </cell>
          <cell r="Y28">
            <v>6.8599999999999994E-2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2046674</v>
          </cell>
          <cell r="N29">
            <v>1.8915249901584406E-3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V29">
            <v>9.1199999999999992</v>
          </cell>
          <cell r="W29">
            <v>0.57077625570776258</v>
          </cell>
          <cell r="X29">
            <v>8.4489999999999999E-4</v>
          </cell>
          <cell r="Y29">
            <v>4.6399999999999997E-2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INE535H08553</v>
          </cell>
          <cell r="F30" t="str">
            <v>11.40 % FULLERTON INDIA CREDIT CO LTD 28-Oct-2022</v>
          </cell>
          <cell r="G30" t="str">
            <v>FULLERTON INDIA CREDIT CO LTD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8234552</v>
          </cell>
          <cell r="N30">
            <v>7.6103282158072891E-3</v>
          </cell>
          <cell r="O30">
            <v>0.114</v>
          </cell>
          <cell r="P30" t="str">
            <v>Yearly</v>
          </cell>
          <cell r="Q30">
            <v>8808500</v>
          </cell>
          <cell r="R30">
            <v>8808500</v>
          </cell>
          <cell r="S30">
            <v>0</v>
          </cell>
          <cell r="T30">
            <v>0</v>
          </cell>
          <cell r="U30">
            <v>44862</v>
          </cell>
          <cell r="V30">
            <v>8.3000000000000007</v>
          </cell>
          <cell r="W30">
            <v>0.62243118534560382</v>
          </cell>
          <cell r="X30">
            <v>8.5797999999999994E-4</v>
          </cell>
          <cell r="Y30">
            <v>6.5199999999999994E-2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IND AA+</v>
          </cell>
        </row>
        <row r="31">
          <cell r="E31" t="str">
            <v>INE660A08BY6</v>
          </cell>
          <cell r="F31" t="str">
            <v>8.45 % SUNDARAM FINANCE 21.02.2028</v>
          </cell>
          <cell r="G31" t="str">
            <v>SUNDARAM FINANCE LIMITED</v>
          </cell>
          <cell r="H31" t="str">
            <v>64910</v>
          </cell>
          <cell r="I31" t="str">
            <v>Financial leasing</v>
          </cell>
          <cell r="J31" t="str">
            <v>Social and
Commercial
Infrastructure</v>
          </cell>
          <cell r="K31" t="str">
            <v>Bonds</v>
          </cell>
          <cell r="L31">
            <v>7</v>
          </cell>
          <cell r="M31">
            <v>7327649</v>
          </cell>
          <cell r="N31">
            <v>6.7721733908817456E-3</v>
          </cell>
          <cell r="O31">
            <v>8.4499999999999992E-2</v>
          </cell>
          <cell r="P31" t="str">
            <v>Yearly</v>
          </cell>
          <cell r="Q31">
            <v>7036652</v>
          </cell>
          <cell r="R31">
            <v>7036652</v>
          </cell>
          <cell r="S31">
            <v>0</v>
          </cell>
          <cell r="T31">
            <v>0</v>
          </cell>
          <cell r="U31">
            <v>46804</v>
          </cell>
          <cell r="V31">
            <v>3.21</v>
          </cell>
          <cell r="W31">
            <v>4.6096370511714113</v>
          </cell>
          <cell r="X31">
            <v>8.3599999999999994E-4</v>
          </cell>
          <cell r="Y31">
            <v>7.4499999999999997E-2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INE134E08JD1</v>
          </cell>
          <cell r="F32" t="str">
            <v>7.10 % PFC 08.08.2022</v>
          </cell>
          <cell r="G32" t="str">
            <v>POWER FINANCE CORPORATION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5051350</v>
          </cell>
          <cell r="N32">
            <v>4.6684302233950493E-3</v>
          </cell>
          <cell r="O32">
            <v>7.0999999999999994E-2</v>
          </cell>
          <cell r="P32" t="str">
            <v>Yearly</v>
          </cell>
          <cell r="Q32">
            <v>4731460</v>
          </cell>
          <cell r="R32">
            <v>4731460</v>
          </cell>
          <cell r="S32">
            <v>0</v>
          </cell>
          <cell r="T32">
            <v>0</v>
          </cell>
          <cell r="U32">
            <v>44781</v>
          </cell>
          <cell r="V32">
            <v>2.96</v>
          </cell>
          <cell r="W32">
            <v>0.42198018789912856</v>
          </cell>
          <cell r="X32">
            <v>8.6700000000000004E-4</v>
          </cell>
          <cell r="Y32">
            <v>4.53E-2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INE020B08740</v>
          </cell>
          <cell r="F33" t="str">
            <v>9.35 % REC 15.06.2022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6</v>
          </cell>
          <cell r="M33">
            <v>6084228</v>
          </cell>
          <cell r="N33">
            <v>5.6230104588330665E-3</v>
          </cell>
          <cell r="O33">
            <v>9.35E-2</v>
          </cell>
          <cell r="P33" t="str">
            <v>Yearly</v>
          </cell>
          <cell r="Q33">
            <v>6230136</v>
          </cell>
          <cell r="R33">
            <v>6230136</v>
          </cell>
          <cell r="S33">
            <v>0</v>
          </cell>
          <cell r="T33">
            <v>0</v>
          </cell>
          <cell r="U33">
            <v>44727</v>
          </cell>
          <cell r="V33">
            <v>2.77</v>
          </cell>
          <cell r="W33">
            <v>0.28138863978835366</v>
          </cell>
          <cell r="X33">
            <v>8.2266999999999996E-4</v>
          </cell>
          <cell r="Y33">
            <v>4.1799999999999997E-2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INE115A07PP1</v>
          </cell>
          <cell r="F34" t="str">
            <v>7.13% LIC Housing Finance 28-Nov-2031</v>
          </cell>
          <cell r="G34" t="str">
            <v>LIC HOUSING FINANCE LTD</v>
          </cell>
          <cell r="H34" t="str">
            <v>64192</v>
          </cell>
          <cell r="I34" t="str">
            <v>Activities of specialized institutions granting credit for house purchases</v>
          </cell>
          <cell r="J34" t="str">
            <v>Social and
Commercial
Infrastructure</v>
          </cell>
          <cell r="K34" t="str">
            <v>Bonds</v>
          </cell>
          <cell r="L34">
            <v>4</v>
          </cell>
          <cell r="M34">
            <v>3970872</v>
          </cell>
          <cell r="N34">
            <v>3.6698583265925237E-3</v>
          </cell>
          <cell r="O34">
            <v>7.1300000000000002E-2</v>
          </cell>
          <cell r="P34" t="str">
            <v>Yearly</v>
          </cell>
          <cell r="Q34">
            <v>4000004</v>
          </cell>
          <cell r="R34">
            <v>4000004</v>
          </cell>
          <cell r="S34">
            <v>0</v>
          </cell>
          <cell r="T34">
            <v>0</v>
          </cell>
          <cell r="U34">
            <v>48180</v>
          </cell>
          <cell r="V34">
            <v>6.3</v>
          </cell>
          <cell r="W34">
            <v>6.7309197158194518</v>
          </cell>
          <cell r="X34">
            <v>7.1251909000000002E-2</v>
          </cell>
          <cell r="Y34">
            <v>7.2300000000000003E-2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INE001A07SB7</v>
          </cell>
          <cell r="F35" t="str">
            <v>8.05% HDFC Ltd 22 Oct 2029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13</v>
          </cell>
          <cell r="M35">
            <v>13717054</v>
          </cell>
          <cell r="N35">
            <v>1.2677226774929861E-2</v>
          </cell>
          <cell r="O35">
            <v>8.0500000000000002E-2</v>
          </cell>
          <cell r="P35" t="str">
            <v>Yearly</v>
          </cell>
          <cell r="Q35">
            <v>13342264</v>
          </cell>
          <cell r="R35">
            <v>13342264</v>
          </cell>
          <cell r="S35">
            <v>0</v>
          </cell>
          <cell r="T35">
            <v>0</v>
          </cell>
          <cell r="U35">
            <v>47413</v>
          </cell>
          <cell r="V35">
            <v>3.37</v>
          </cell>
          <cell r="W35">
            <v>5.5090041126946279</v>
          </cell>
          <cell r="X35">
            <v>7.8284999999999993E-2</v>
          </cell>
          <cell r="Y35">
            <v>7.0800000000000002E-2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INE752E07IL7</v>
          </cell>
          <cell r="F36" t="str">
            <v>9.64%POWER GRID CORPN OF INDIA LTD 31-May-2026</v>
          </cell>
          <cell r="G36" t="str">
            <v>POWER GRID CORPN OF INDIA LTD</v>
          </cell>
          <cell r="H36" t="str">
            <v>35107</v>
          </cell>
          <cell r="I36" t="str">
            <v>Transmission of electric energy</v>
          </cell>
          <cell r="J36" t="str">
            <v>Social and
Commercial
Infrastructure</v>
          </cell>
          <cell r="K36" t="str">
            <v>Bonds</v>
          </cell>
          <cell r="L36">
            <v>13</v>
          </cell>
          <cell r="M36">
            <v>18455531.25</v>
          </cell>
          <cell r="N36">
            <v>1.7056501702774864E-2</v>
          </cell>
          <cell r="O36">
            <v>9.64E-2</v>
          </cell>
          <cell r="P36" t="str">
            <v>Yearly</v>
          </cell>
          <cell r="Q36">
            <v>18072846.5</v>
          </cell>
          <cell r="R36">
            <v>18072846.5</v>
          </cell>
          <cell r="S36">
            <v>0</v>
          </cell>
          <cell r="T36">
            <v>0</v>
          </cell>
          <cell r="U36">
            <v>46173</v>
          </cell>
          <cell r="V36">
            <v>5.78</v>
          </cell>
          <cell r="W36">
            <v>3.3121323116893313</v>
          </cell>
          <cell r="X36">
            <v>6.6499950000000002E-2</v>
          </cell>
          <cell r="Y36">
            <v>5.9200000000000003E-2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INE906B07HG7</v>
          </cell>
          <cell r="F37" t="str">
            <v>7.49% NHAI 1 Aug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</v>
          </cell>
          <cell r="M37">
            <v>2067872</v>
          </cell>
          <cell r="N37">
            <v>1.91111606657871E-3</v>
          </cell>
          <cell r="O37">
            <v>7.4900000000000008E-2</v>
          </cell>
          <cell r="P37" t="str">
            <v>Yearly</v>
          </cell>
          <cell r="Q37">
            <v>2004000</v>
          </cell>
          <cell r="R37">
            <v>2004000</v>
          </cell>
          <cell r="S37">
            <v>0</v>
          </cell>
          <cell r="T37">
            <v>0</v>
          </cell>
          <cell r="U37">
            <v>47331</v>
          </cell>
          <cell r="V37">
            <v>0.28999999999999998</v>
          </cell>
          <cell r="W37">
            <v>5.3836620571446314</v>
          </cell>
          <cell r="X37">
            <v>7.5450000000000003E-2</v>
          </cell>
          <cell r="Y37">
            <v>6.88E-2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INE906B07HH5</v>
          </cell>
          <cell r="F38" t="str">
            <v>7.70% NHAI 13 Sep 2029</v>
          </cell>
          <cell r="G38" t="str">
            <v>NATIONAL HIGHWAYS AUTHORITY OF INDI</v>
          </cell>
          <cell r="H38" t="str">
            <v>42101</v>
          </cell>
          <cell r="I38" t="str">
            <v>Construction and maintenance of motorways, streets, roads, other vehicular ways</v>
          </cell>
          <cell r="J38" t="str">
            <v>Social and
Commercial
Infrastructure</v>
          </cell>
          <cell r="K38" t="str">
            <v>Bonds</v>
          </cell>
          <cell r="L38">
            <v>21</v>
          </cell>
          <cell r="M38">
            <v>21973707</v>
          </cell>
          <cell r="N38">
            <v>2.0307980614850951E-2</v>
          </cell>
          <cell r="O38">
            <v>7.6999999999999999E-2</v>
          </cell>
          <cell r="P38" t="str">
            <v>Yearly</v>
          </cell>
          <cell r="Q38">
            <v>21394539</v>
          </cell>
          <cell r="R38">
            <v>21394539</v>
          </cell>
          <cell r="S38">
            <v>0</v>
          </cell>
          <cell r="T38">
            <v>0</v>
          </cell>
          <cell r="U38">
            <v>47374</v>
          </cell>
          <cell r="V38">
            <v>0</v>
          </cell>
          <cell r="W38">
            <v>5.4693976717408876</v>
          </cell>
          <cell r="X38">
            <v>7.4135999999999994E-2</v>
          </cell>
          <cell r="Y38">
            <v>6.88E-2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INE001A07FG3</v>
          </cell>
          <cell r="F39" t="str">
            <v>8.96% HDFC Ltd 8 Apr 2025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2</v>
          </cell>
          <cell r="M39">
            <v>2163928</v>
          </cell>
          <cell r="N39">
            <v>1.9998904998566329E-3</v>
          </cell>
          <cell r="O39">
            <v>8.9600000000000013E-2</v>
          </cell>
          <cell r="P39" t="str">
            <v>Yearly</v>
          </cell>
          <cell r="Q39">
            <v>2099684</v>
          </cell>
          <cell r="R39">
            <v>2099684</v>
          </cell>
          <cell r="S39">
            <v>0</v>
          </cell>
          <cell r="T39">
            <v>0</v>
          </cell>
          <cell r="U39">
            <v>45755</v>
          </cell>
          <cell r="V39">
            <v>0.81</v>
          </cell>
          <cell r="W39">
            <v>2.5138068090631629</v>
          </cell>
          <cell r="X39">
            <v>7.7499999999999999E-2</v>
          </cell>
          <cell r="Y39">
            <v>5.9799999999999999E-2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INE261F08BM7</v>
          </cell>
          <cell r="F40" t="str">
            <v>7.41% NABARD(Non GOI) 18-July-2029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49</v>
          </cell>
          <cell r="M40">
            <v>50492638</v>
          </cell>
          <cell r="N40">
            <v>4.6665021686904562E-2</v>
          </cell>
          <cell r="O40">
            <v>7.4099999999999999E-2</v>
          </cell>
          <cell r="P40" t="str">
            <v>Yearly</v>
          </cell>
          <cell r="Q40">
            <v>51033993</v>
          </cell>
          <cell r="R40">
            <v>51033993</v>
          </cell>
          <cell r="S40">
            <v>0</v>
          </cell>
          <cell r="T40">
            <v>0</v>
          </cell>
          <cell r="U40">
            <v>47317</v>
          </cell>
          <cell r="V40">
            <v>3.63</v>
          </cell>
          <cell r="W40">
            <v>5.3592901028314941</v>
          </cell>
          <cell r="X40">
            <v>5.6767999999999999E-2</v>
          </cell>
          <cell r="Y40">
            <v>6.8599999999999994E-2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INE752E07JM3</v>
          </cell>
          <cell r="F41" t="str">
            <v>9.25% PGC_DEC 26</v>
          </cell>
          <cell r="G41" t="str">
            <v>POWER GRID CORPN OF INDIA LTD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8</v>
          </cell>
          <cell r="M41">
            <v>11314000</v>
          </cell>
          <cell r="N41">
            <v>1.0456337325168832E-2</v>
          </cell>
          <cell r="O41">
            <v>9.2499999999999999E-2</v>
          </cell>
          <cell r="P41" t="str">
            <v>Yearly</v>
          </cell>
          <cell r="Q41">
            <v>10936230</v>
          </cell>
          <cell r="R41">
            <v>10936230</v>
          </cell>
          <cell r="S41">
            <v>0</v>
          </cell>
          <cell r="T41">
            <v>0</v>
          </cell>
          <cell r="U41">
            <v>46382</v>
          </cell>
          <cell r="V41">
            <v>2.9</v>
          </cell>
          <cell r="W41">
            <v>3.8662596741987403</v>
          </cell>
          <cell r="X41">
            <v>7.46E-2</v>
          </cell>
          <cell r="Y41">
            <v>6.0199999999999997E-2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>INE020B08443</v>
          </cell>
          <cell r="F42" t="str">
            <v>8.75% RURAL ELECTRIFICATION CORPORATION 12-July-2025</v>
          </cell>
          <cell r="G42" t="str">
            <v>RURAL ELECTRIFICATION CORP LTD.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19</v>
          </cell>
          <cell r="M42">
            <v>20521121</v>
          </cell>
          <cell r="N42">
            <v>1.8965508526304221E-2</v>
          </cell>
          <cell r="O42">
            <v>8.7499999999999994E-2</v>
          </cell>
          <cell r="P42" t="str">
            <v>Yearly</v>
          </cell>
          <cell r="Q42">
            <v>20901160.84</v>
          </cell>
          <cell r="R42">
            <v>20901160.84</v>
          </cell>
          <cell r="S42">
            <v>0</v>
          </cell>
          <cell r="T42">
            <v>0</v>
          </cell>
          <cell r="U42">
            <v>45850</v>
          </cell>
          <cell r="V42">
            <v>4.26</v>
          </cell>
          <cell r="W42">
            <v>2.7647972843160442</v>
          </cell>
          <cell r="X42">
            <v>3.0828999999999999E-2</v>
          </cell>
          <cell r="Y42">
            <v>6.0299999999999999E-2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INE001A07PB3</v>
          </cell>
          <cell r="F43" t="str">
            <v>8.44% HOUSING DEVELOPMENT FINANCE CORPORA 01-June-2026</v>
          </cell>
          <cell r="G43" t="str">
            <v>HOUSING DEVELOPMENT FINANCE CORPORA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</v>
          </cell>
          <cell r="M43">
            <v>10806730</v>
          </cell>
          <cell r="N43">
            <v>9.9875211474298904E-3</v>
          </cell>
          <cell r="O43">
            <v>8.4399999999999989E-2</v>
          </cell>
          <cell r="P43" t="str">
            <v>Yearly</v>
          </cell>
          <cell r="Q43">
            <v>10795091</v>
          </cell>
          <cell r="R43">
            <v>10795091</v>
          </cell>
          <cell r="S43">
            <v>0</v>
          </cell>
          <cell r="T43">
            <v>0</v>
          </cell>
          <cell r="U43">
            <v>46174</v>
          </cell>
          <cell r="V43">
            <v>5.89</v>
          </cell>
          <cell r="W43">
            <v>3.3605966758922681</v>
          </cell>
          <cell r="X43">
            <v>6.4399999999999999E-2</v>
          </cell>
          <cell r="Y43">
            <v>6.2100000000000002E-2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INE053F07BC1</v>
          </cell>
          <cell r="F44" t="str">
            <v>8.35% IRFC 13 Mar 2029</v>
          </cell>
          <cell r="G44" t="str">
            <v>INDIAN RAILWAY FINANCE CORPN. LTD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5</v>
          </cell>
          <cell r="M44">
            <v>5400950</v>
          </cell>
          <cell r="N44">
            <v>4.9915286438368929E-3</v>
          </cell>
          <cell r="O44">
            <v>8.3499999999999991E-2</v>
          </cell>
          <cell r="P44" t="str">
            <v>Yearly</v>
          </cell>
          <cell r="Q44">
            <v>5496000</v>
          </cell>
          <cell r="R44">
            <v>5496000</v>
          </cell>
          <cell r="S44">
            <v>0</v>
          </cell>
          <cell r="T44">
            <v>0</v>
          </cell>
          <cell r="U44">
            <v>47190</v>
          </cell>
          <cell r="V44">
            <v>10.130000000000001</v>
          </cell>
          <cell r="W44">
            <v>4.9265237343114103</v>
          </cell>
          <cell r="X44">
            <v>6.7892000000000008E-2</v>
          </cell>
          <cell r="Y44">
            <v>6.8699999999999997E-2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INE906B07ID2</v>
          </cell>
          <cell r="F45" t="str">
            <v>6.98% NHAI 29 June 2035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</v>
          </cell>
          <cell r="M45">
            <v>4955110</v>
          </cell>
          <cell r="N45">
            <v>4.5794857383168941E-3</v>
          </cell>
          <cell r="O45">
            <v>6.9800000000000001E-2</v>
          </cell>
          <cell r="P45" t="str">
            <v>Yearly</v>
          </cell>
          <cell r="Q45">
            <v>5143785</v>
          </cell>
          <cell r="R45">
            <v>5143785</v>
          </cell>
          <cell r="S45">
            <v>0</v>
          </cell>
          <cell r="T45">
            <v>0</v>
          </cell>
          <cell r="U45">
            <v>49489</v>
          </cell>
          <cell r="V45">
            <v>3.04</v>
          </cell>
          <cell r="W45">
            <v>8.10327161226936</v>
          </cell>
          <cell r="X45">
            <v>6.8436999999999998E-2</v>
          </cell>
          <cell r="Y45">
            <v>7.0800000000000002E-2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INE296A07RA7</v>
          </cell>
          <cell r="F46" t="str">
            <v>7.90% Bajaj Finance 10-Jan-2030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</v>
          </cell>
          <cell r="M46">
            <v>1037205</v>
          </cell>
          <cell r="N46">
            <v>9.5857922532718224E-4</v>
          </cell>
          <cell r="O46">
            <v>7.9000000000000001E-2</v>
          </cell>
          <cell r="P46" t="str">
            <v>Yearly</v>
          </cell>
          <cell r="Q46">
            <v>1041175</v>
          </cell>
          <cell r="R46">
            <v>1041175</v>
          </cell>
          <cell r="S46">
            <v>0</v>
          </cell>
          <cell r="T46">
            <v>0</v>
          </cell>
          <cell r="U46">
            <v>47493</v>
          </cell>
          <cell r="V46">
            <v>7.97</v>
          </cell>
          <cell r="W46">
            <v>5.7114347374911514</v>
          </cell>
          <cell r="X46">
            <v>7.2680999999999996E-2</v>
          </cell>
          <cell r="Y46">
            <v>7.2599999999999998E-2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INE514E08FG5</v>
          </cell>
          <cell r="F47" t="str">
            <v>07.62% EXPORT IMPORT BANK OF INDIA 01-Sept-2026</v>
          </cell>
          <cell r="G47" t="str">
            <v>EXPORT IMPORT BANK OF INDIA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50</v>
          </cell>
          <cell r="M47">
            <v>53068450</v>
          </cell>
          <cell r="N47">
            <v>4.9045573141581755E-2</v>
          </cell>
          <cell r="O47">
            <v>7.6200000000000004E-2</v>
          </cell>
          <cell r="P47" t="str">
            <v>Yearly</v>
          </cell>
          <cell r="Q47">
            <v>53486253</v>
          </cell>
          <cell r="R47">
            <v>53486253</v>
          </cell>
          <cell r="S47">
            <v>0</v>
          </cell>
          <cell r="T47">
            <v>0</v>
          </cell>
          <cell r="U47">
            <v>46266</v>
          </cell>
          <cell r="V47">
            <v>2.88</v>
          </cell>
          <cell r="W47">
            <v>3.6513381516104384</v>
          </cell>
          <cell r="X47">
            <v>5.9699999999999996E-2</v>
          </cell>
          <cell r="Y47">
            <v>6.0100000000000001E-2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52453650</v>
          </cell>
          <cell r="N48">
            <v>4.8477378322109084E-2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3.16</v>
          </cell>
          <cell r="W48">
            <v>2.6107182699726952</v>
          </cell>
          <cell r="X48">
            <v>5.6341000000000002E-2</v>
          </cell>
          <cell r="Y48">
            <v>5.9400000000000001E-2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INE062A08231</v>
          </cell>
          <cell r="F49" t="str">
            <v>6.80% SBI BasellI Tier II 21 Aug 2035 Call 21 Aug 2030</v>
          </cell>
          <cell r="G49" t="str">
            <v>STATE BANK OF INDIA</v>
          </cell>
          <cell r="H49" t="str">
            <v>64191</v>
          </cell>
          <cell r="I49" t="str">
            <v>Monetary intermediation of commercial banks, saving banks. postal savings</v>
          </cell>
          <cell r="J49" t="str">
            <v>Social and
Commercial
Infrastructure</v>
          </cell>
          <cell r="K49" t="str">
            <v>Bonds</v>
          </cell>
          <cell r="L49">
            <v>9</v>
          </cell>
          <cell r="M49">
            <v>8883522</v>
          </cell>
          <cell r="N49">
            <v>8.2101027636166234E-3</v>
          </cell>
          <cell r="O49">
            <v>6.8000000000000005E-2</v>
          </cell>
          <cell r="P49" t="str">
            <v>Yearly</v>
          </cell>
          <cell r="Q49">
            <v>9000000</v>
          </cell>
          <cell r="R49">
            <v>9000000</v>
          </cell>
          <cell r="S49">
            <v>0</v>
          </cell>
          <cell r="T49">
            <v>0</v>
          </cell>
          <cell r="U49">
            <v>49542</v>
          </cell>
          <cell r="V49">
            <v>4.22</v>
          </cell>
          <cell r="W49">
            <v>6.0661920115947021</v>
          </cell>
          <cell r="X49">
            <v>6.7960999999999994E-2</v>
          </cell>
          <cell r="Y49">
            <v>6.9187622570037188E-2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INE134E08CP0</v>
          </cell>
          <cell r="F50" t="str">
            <v>08.80% POWER FINANCE CORPORATION 15-Jan-2025</v>
          </cell>
          <cell r="G50" t="str">
            <v>POWER FINANCE CORPORATION</v>
          </cell>
          <cell r="H50" t="str">
            <v>64920</v>
          </cell>
          <cell r="I50" t="str">
            <v>Other credit granting</v>
          </cell>
          <cell r="J50" t="str">
            <v>Social and
Commercial
Infrastructure</v>
          </cell>
          <cell r="K50" t="str">
            <v>Bonds</v>
          </cell>
          <cell r="L50">
            <v>2</v>
          </cell>
          <cell r="M50">
            <v>2152716</v>
          </cell>
          <cell r="N50">
            <v>1.9895284303772451E-3</v>
          </cell>
          <cell r="O50">
            <v>8.8000000000000009E-2</v>
          </cell>
          <cell r="P50" t="str">
            <v>Yearly</v>
          </cell>
          <cell r="Q50">
            <v>2117098</v>
          </cell>
          <cell r="R50">
            <v>2117098</v>
          </cell>
          <cell r="S50">
            <v>0</v>
          </cell>
          <cell r="T50">
            <v>0</v>
          </cell>
          <cell r="U50">
            <v>45672</v>
          </cell>
          <cell r="V50">
            <v>4.51</v>
          </cell>
          <cell r="W50">
            <v>2.5065096898353598</v>
          </cell>
          <cell r="X50">
            <v>6.8000000000000005E-2</v>
          </cell>
          <cell r="Y50">
            <v>5.8299999999999998E-2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INE261F08BZ9</v>
          </cell>
          <cell r="F51" t="str">
            <v>07.27% NABARD 14-Feb-2030</v>
          </cell>
          <cell r="G51" t="str">
            <v>NABARD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2</v>
          </cell>
          <cell r="M51">
            <v>2043998</v>
          </cell>
          <cell r="N51">
            <v>1.8890518454985367E-3</v>
          </cell>
          <cell r="O51">
            <v>7.2700000000000001E-2</v>
          </cell>
          <cell r="P51" t="str">
            <v>Yearly</v>
          </cell>
          <cell r="Q51">
            <v>2019376</v>
          </cell>
          <cell r="R51">
            <v>2019376</v>
          </cell>
          <cell r="S51">
            <v>0</v>
          </cell>
          <cell r="T51">
            <v>0</v>
          </cell>
          <cell r="U51">
            <v>47528</v>
          </cell>
          <cell r="V51">
            <v>4.33</v>
          </cell>
          <cell r="W51">
            <v>5.9128206035392958</v>
          </cell>
          <cell r="X51">
            <v>7.0999999999999994E-2</v>
          </cell>
          <cell r="Y51">
            <v>6.9000000000000006E-2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INE134E08JR1</v>
          </cell>
          <cell r="F52" t="str">
            <v>8.67%PFC 19-Nov-2028</v>
          </cell>
          <cell r="G52" t="str">
            <v>POWER FINANCE CORPORATION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4</v>
          </cell>
          <cell r="M52">
            <v>4383316</v>
          </cell>
          <cell r="N52">
            <v>4.0510368303703151E-3</v>
          </cell>
          <cell r="O52">
            <v>8.6699999999999999E-2</v>
          </cell>
          <cell r="P52" t="str">
            <v>Half Yly</v>
          </cell>
          <cell r="Q52">
            <v>4414972</v>
          </cell>
          <cell r="R52">
            <v>4414972</v>
          </cell>
          <cell r="S52">
            <v>0</v>
          </cell>
          <cell r="T52">
            <v>0</v>
          </cell>
          <cell r="U52">
            <v>47076</v>
          </cell>
          <cell r="V52">
            <v>3.9</v>
          </cell>
          <cell r="W52">
            <v>5.0160724237625578</v>
          </cell>
          <cell r="X52">
            <v>6.9786000000000001E-2</v>
          </cell>
          <cell r="Y52">
            <v>6.9800000000000001E-2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INE134E08CS4</v>
          </cell>
          <cell r="F53" t="str">
            <v>08.90% POWER FINANCE CORPORATION 15-03-2025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7</v>
          </cell>
          <cell r="M53">
            <v>7582337</v>
          </cell>
          <cell r="N53">
            <v>7.007554656629722E-3</v>
          </cell>
          <cell r="O53">
            <v>8.900000000000001E-2</v>
          </cell>
          <cell r="P53" t="str">
            <v>Yearly</v>
          </cell>
          <cell r="Q53">
            <v>7463419</v>
          </cell>
          <cell r="R53">
            <v>7463419</v>
          </cell>
          <cell r="S53">
            <v>0</v>
          </cell>
          <cell r="T53">
            <v>0</v>
          </cell>
          <cell r="U53">
            <v>45731</v>
          </cell>
          <cell r="V53">
            <v>12.42</v>
          </cell>
          <cell r="W53">
            <v>2.4583884757265495</v>
          </cell>
          <cell r="X53">
            <v>6.8000000000000005E-2</v>
          </cell>
          <cell r="Y53">
            <v>5.8299999999999998E-2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INE206D08162</v>
          </cell>
          <cell r="F54" t="str">
            <v>9.18% Nuclear Power Corporation of India Limited 23-Jan-2029</v>
          </cell>
          <cell r="G54" t="str">
            <v>NUCLEAR POWER CORPORATION OF INDIA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5</v>
          </cell>
          <cell r="M54">
            <v>5679320</v>
          </cell>
          <cell r="N54">
            <v>5.248796685308278E-3</v>
          </cell>
          <cell r="O54">
            <v>9.1799999999999993E-2</v>
          </cell>
          <cell r="P54" t="str">
            <v>Half Yly</v>
          </cell>
          <cell r="Q54">
            <v>5800000</v>
          </cell>
          <cell r="R54">
            <v>5800000</v>
          </cell>
          <cell r="S54">
            <v>0</v>
          </cell>
          <cell r="T54">
            <v>0</v>
          </cell>
          <cell r="U54">
            <v>47141</v>
          </cell>
          <cell r="V54">
            <v>4.6399999999999997</v>
          </cell>
          <cell r="W54">
            <v>5.1542177821201056</v>
          </cell>
          <cell r="X54">
            <v>6.6558000000000006E-2</v>
          </cell>
          <cell r="Y54">
            <v>6.8000000000000005E-2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INE206D08170</v>
          </cell>
          <cell r="F55" t="str">
            <v>09.18% NUCLEAR POWER CORPORATION OF INDIA LTD 23-Jan-2025</v>
          </cell>
          <cell r="G55" t="str">
            <v>NUCLEAR POWER CORPORATION OF INDIA</v>
          </cell>
          <cell r="H55" t="str">
            <v>35107</v>
          </cell>
          <cell r="I55" t="str">
            <v>Transmission of electric energy</v>
          </cell>
          <cell r="J55" t="str">
            <v>Social and
Commercial
Infrastructure</v>
          </cell>
          <cell r="K55" t="str">
            <v>Bonds</v>
          </cell>
          <cell r="L55">
            <v>10</v>
          </cell>
          <cell r="M55">
            <v>10979710</v>
          </cell>
          <cell r="N55">
            <v>1.0147388323539817E-2</v>
          </cell>
          <cell r="O55">
            <v>9.1799999999999993E-2</v>
          </cell>
          <cell r="P55" t="str">
            <v>Half Yly</v>
          </cell>
          <cell r="Q55">
            <v>11126011</v>
          </cell>
          <cell r="R55">
            <v>11126011</v>
          </cell>
          <cell r="S55">
            <v>0</v>
          </cell>
          <cell r="T55">
            <v>0</v>
          </cell>
          <cell r="U55">
            <v>45680</v>
          </cell>
          <cell r="V55">
            <v>3.57</v>
          </cell>
          <cell r="W55">
            <v>2.5361609427900702</v>
          </cell>
          <cell r="X55">
            <v>5.5496999999999998E-2</v>
          </cell>
          <cell r="Y55">
            <v>5.5500000000000001E-2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INE206D08204</v>
          </cell>
          <cell r="F56" t="str">
            <v>9.18% Nuclear Power Corporation of India Limited 23-Jan-2028</v>
          </cell>
          <cell r="G56" t="str">
            <v>NUCLEAR POWER CORPORATION OF INDIA</v>
          </cell>
          <cell r="H56" t="str">
            <v>35107</v>
          </cell>
          <cell r="I56" t="str">
            <v>Transmission of electric energy</v>
          </cell>
          <cell r="J56" t="str">
            <v>Social and
Commercial
Infrastructure</v>
          </cell>
          <cell r="K56" t="str">
            <v>Bonds</v>
          </cell>
          <cell r="L56">
            <v>9</v>
          </cell>
          <cell r="M56">
            <v>10122957</v>
          </cell>
          <cell r="N56">
            <v>9.3555818561233094E-3</v>
          </cell>
          <cell r="O56">
            <v>9.1799999999999993E-2</v>
          </cell>
          <cell r="P56" t="str">
            <v>Half Yly</v>
          </cell>
          <cell r="Q56">
            <v>10191966</v>
          </cell>
          <cell r="R56">
            <v>10191966</v>
          </cell>
          <cell r="S56">
            <v>0</v>
          </cell>
          <cell r="T56">
            <v>0</v>
          </cell>
          <cell r="U56">
            <v>46775</v>
          </cell>
          <cell r="V56">
            <v>7.07</v>
          </cell>
          <cell r="W56">
            <v>4.5713639667028092</v>
          </cell>
          <cell r="X56">
            <v>6.7350999999999994E-2</v>
          </cell>
          <cell r="Y56">
            <v>6.7000000000000004E-2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INE848E07AW7</v>
          </cell>
          <cell r="F57" t="str">
            <v>7.38%NHPC 03.01.2029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8240480</v>
          </cell>
          <cell r="N57">
            <v>7.6158068411973897E-3</v>
          </cell>
          <cell r="O57">
            <v>7.3800000000000004E-2</v>
          </cell>
          <cell r="P57" t="str">
            <v>Yearly</v>
          </cell>
          <cell r="Q57">
            <v>8370960</v>
          </cell>
          <cell r="R57">
            <v>8370960</v>
          </cell>
          <cell r="S57">
            <v>0</v>
          </cell>
          <cell r="T57">
            <v>0</v>
          </cell>
          <cell r="U57">
            <v>47121</v>
          </cell>
          <cell r="V57">
            <v>5.96</v>
          </cell>
          <cell r="W57">
            <v>5.2237567824987625</v>
          </cell>
          <cell r="X57">
            <v>6.6199999999999995E-2</v>
          </cell>
          <cell r="Y57">
            <v>6.8099999999999994E-2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49266250</v>
          </cell>
          <cell r="N58">
            <v>4.5531600560906757E-2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0.44</v>
          </cell>
          <cell r="W58">
            <v>3.1399447333085284</v>
          </cell>
          <cell r="X58">
            <v>5.7374000000000001E-2</v>
          </cell>
          <cell r="Y58">
            <v>5.8999999999999997E-2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INE752E07OB6</v>
          </cell>
          <cell r="F59" t="str">
            <v>7.55% Power Grid Corporation 21-Sept-2031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17</v>
          </cell>
          <cell r="M59">
            <v>17696728</v>
          </cell>
          <cell r="N59">
            <v>1.6355219862096551E-2</v>
          </cell>
          <cell r="O59">
            <v>7.5499999999999998E-2</v>
          </cell>
          <cell r="P59" t="str">
            <v>Yearly</v>
          </cell>
          <cell r="Q59">
            <v>18559665</v>
          </cell>
          <cell r="R59">
            <v>18559665</v>
          </cell>
          <cell r="S59">
            <v>0</v>
          </cell>
          <cell r="T59">
            <v>0</v>
          </cell>
          <cell r="U59">
            <v>48112</v>
          </cell>
          <cell r="V59">
            <v>6.99</v>
          </cell>
          <cell r="W59">
            <v>6.5337630285416104</v>
          </cell>
          <cell r="X59">
            <v>6.3500000000000001E-2</v>
          </cell>
          <cell r="Y59">
            <v>6.9400000000000003E-2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INE090A08UE8</v>
          </cell>
          <cell r="F60" t="str">
            <v>6.45%ICICI Bank (Infrastructure Bond) 15.06.2028</v>
          </cell>
          <cell r="G60" t="str">
            <v>ICICI BANK LTD</v>
          </cell>
          <cell r="H60" t="str">
            <v>64191</v>
          </cell>
          <cell r="I60" t="str">
            <v>Monetary intermediation of commercial banks, saving banks. postal savings</v>
          </cell>
          <cell r="J60" t="str">
            <v>Social and
Commercial
Infrastructure</v>
          </cell>
          <cell r="K60" t="str">
            <v>Bonds</v>
          </cell>
          <cell r="L60">
            <v>10</v>
          </cell>
          <cell r="M60">
            <v>9698820</v>
          </cell>
          <cell r="N60">
            <v>8.9635967452796513E-3</v>
          </cell>
          <cell r="O60">
            <v>6.4500000000000002E-2</v>
          </cell>
          <cell r="P60" t="str">
            <v>Yearly</v>
          </cell>
          <cell r="Q60">
            <v>10000000</v>
          </cell>
          <cell r="R60">
            <v>10000000</v>
          </cell>
          <cell r="S60">
            <v>0</v>
          </cell>
          <cell r="T60">
            <v>0</v>
          </cell>
          <cell r="U60">
            <v>46919</v>
          </cell>
          <cell r="V60">
            <v>11.93</v>
          </cell>
          <cell r="W60">
            <v>4.7828831088767378</v>
          </cell>
          <cell r="X60">
            <v>6.4450999999999994E-2</v>
          </cell>
          <cell r="Y60">
            <v>7.0499999999999993E-2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INE261F08832</v>
          </cell>
          <cell r="F61" t="str">
            <v>7.69% Nabard 31-Mar-2032</v>
          </cell>
          <cell r="G61" t="str">
            <v>NABARD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</v>
          </cell>
          <cell r="M61">
            <v>1045631</v>
          </cell>
          <cell r="N61">
            <v>9.6636648874435323E-4</v>
          </cell>
          <cell r="O61">
            <v>7.690000000000001E-2</v>
          </cell>
          <cell r="P61" t="str">
            <v>Yearly</v>
          </cell>
          <cell r="Q61">
            <v>1083310</v>
          </cell>
          <cell r="R61">
            <v>1083310</v>
          </cell>
          <cell r="S61">
            <v>0</v>
          </cell>
          <cell r="T61">
            <v>0</v>
          </cell>
          <cell r="U61">
            <v>48304</v>
          </cell>
          <cell r="V61">
            <v>1.3</v>
          </cell>
          <cell r="W61">
            <v>6.5125289312475161</v>
          </cell>
          <cell r="X61">
            <v>6.6100000000000006E-2</v>
          </cell>
          <cell r="Y61">
            <v>7.0400000000000004E-2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INE115A07JS8</v>
          </cell>
          <cell r="F62" t="str">
            <v>8.48% LIC Housing 29 Jun 2026</v>
          </cell>
          <cell r="G62" t="str">
            <v>LIC HOUSING FINANCE LTD</v>
          </cell>
          <cell r="H62" t="str">
            <v>64192</v>
          </cell>
          <cell r="I62" t="str">
            <v>Activities of specialized institutions granting credit for house purchases</v>
          </cell>
          <cell r="J62" t="str">
            <v>Social and
Commercial
Infrastructure</v>
          </cell>
          <cell r="K62" t="str">
            <v>Bonds</v>
          </cell>
          <cell r="L62">
            <v>1</v>
          </cell>
          <cell r="M62">
            <v>1082177</v>
          </cell>
          <cell r="N62">
            <v>1.0001421033709768E-3</v>
          </cell>
          <cell r="O62">
            <v>8.48E-2</v>
          </cell>
          <cell r="P62" t="str">
            <v>Yearly</v>
          </cell>
          <cell r="Q62">
            <v>1093396</v>
          </cell>
          <cell r="R62">
            <v>1093396</v>
          </cell>
          <cell r="S62">
            <v>0</v>
          </cell>
          <cell r="T62">
            <v>0</v>
          </cell>
          <cell r="U62">
            <v>46202</v>
          </cell>
          <cell r="V62">
            <v>6.64</v>
          </cell>
          <cell r="W62">
            <v>3.4293545113034716</v>
          </cell>
          <cell r="X62">
            <v>6.4000000000000001E-2</v>
          </cell>
          <cell r="Y62">
            <v>6.2399999999999997E-2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INE848E07369</v>
          </cell>
          <cell r="F63" t="str">
            <v>8.85% NHPC 11.02.2025</v>
          </cell>
          <cell r="G63" t="str">
            <v>NHPC LIMITED</v>
          </cell>
          <cell r="H63" t="str">
            <v>35101</v>
          </cell>
          <cell r="I63" t="str">
            <v>Electric power generation by hydroelectric power plants</v>
          </cell>
          <cell r="J63" t="str">
            <v>Social and
Commercial
Infrastructure</v>
          </cell>
          <cell r="K63" t="str">
            <v>Bonds</v>
          </cell>
          <cell r="L63">
            <v>100</v>
          </cell>
          <cell r="M63">
            <v>10843960</v>
          </cell>
          <cell r="N63">
            <v>1.0021928911139988E-2</v>
          </cell>
          <cell r="O63">
            <v>8.8499999999999995E-2</v>
          </cell>
          <cell r="P63" t="str">
            <v>Yearly</v>
          </cell>
          <cell r="Q63">
            <v>11043011</v>
          </cell>
          <cell r="R63">
            <v>11043011</v>
          </cell>
          <cell r="S63">
            <v>0</v>
          </cell>
          <cell r="T63">
            <v>0</v>
          </cell>
          <cell r="U63">
            <v>45699</v>
          </cell>
          <cell r="V63">
            <v>2.35</v>
          </cell>
          <cell r="W63">
            <v>2.5801031313625207</v>
          </cell>
          <cell r="X63">
            <v>5.6241000000000006E-2</v>
          </cell>
          <cell r="Y63">
            <v>5.6599999999999998E-2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INE296A07RO8</v>
          </cell>
          <cell r="F64" t="str">
            <v>6% Bajaj Finance 24-Dec-2025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9</v>
          </cell>
          <cell r="M64">
            <v>8887752</v>
          </cell>
          <cell r="N64">
            <v>8.2140121066328394E-3</v>
          </cell>
          <cell r="O64">
            <v>0.06</v>
          </cell>
          <cell r="P64" t="str">
            <v>Yearly</v>
          </cell>
          <cell r="Q64">
            <v>9000000</v>
          </cell>
          <cell r="R64">
            <v>9000000</v>
          </cell>
          <cell r="S64">
            <v>0</v>
          </cell>
          <cell r="T64">
            <v>0</v>
          </cell>
          <cell r="U64">
            <v>46015</v>
          </cell>
          <cell r="V64">
            <v>6.7</v>
          </cell>
          <cell r="W64">
            <v>3.280868335352408</v>
          </cell>
          <cell r="X64">
            <v>5.9962999999999995E-2</v>
          </cell>
          <cell r="Y64">
            <v>6.3700000000000007E-2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INE001A07SW3</v>
          </cell>
          <cell r="F65" t="str">
            <v>6.83% HDFC 2031 08-Jan-2031</v>
          </cell>
          <cell r="G65" t="str">
            <v>HOUSING DEVELOPMENT FINANCE CORPORA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14</v>
          </cell>
          <cell r="M65">
            <v>13665162</v>
          </cell>
          <cell r="N65">
            <v>1.2629268470486016E-2</v>
          </cell>
          <cell r="O65">
            <v>6.83E-2</v>
          </cell>
          <cell r="P65" t="str">
            <v>Yearly</v>
          </cell>
          <cell r="Q65">
            <v>13877900</v>
          </cell>
          <cell r="R65">
            <v>13877900</v>
          </cell>
          <cell r="S65">
            <v>0</v>
          </cell>
          <cell r="T65">
            <v>0</v>
          </cell>
          <cell r="U65">
            <v>47856</v>
          </cell>
          <cell r="V65">
            <v>6.68</v>
          </cell>
          <cell r="W65">
            <v>6.3843183761471876</v>
          </cell>
          <cell r="X65">
            <v>6.9172999999999998E-2</v>
          </cell>
          <cell r="Y65">
            <v>7.1999999999999995E-2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INE094A08093</v>
          </cell>
          <cell r="F66" t="str">
            <v>6.63% HPCL(Hindustan Petroleum Corporation Ltd)11.04.2031</v>
          </cell>
          <cell r="G66" t="str">
            <v>HINDUSTAN PETROLEUM CORPORATION LIM</v>
          </cell>
          <cell r="H66" t="str">
            <v>19201</v>
          </cell>
          <cell r="I66" t="str">
            <v>Production of liquid and gaseous fuels, illuminating oils, lubricating</v>
          </cell>
          <cell r="J66" t="str">
            <v>Social and
Commercial
Infrastructure</v>
          </cell>
          <cell r="K66" t="str">
            <v>Bonds</v>
          </cell>
          <cell r="L66">
            <v>1</v>
          </cell>
          <cell r="M66">
            <v>983227</v>
          </cell>
          <cell r="N66">
            <v>9.0869305101765746E-4</v>
          </cell>
          <cell r="O66">
            <v>6.6299999999999998E-2</v>
          </cell>
          <cell r="P66" t="str">
            <v>Yearly</v>
          </cell>
          <cell r="Q66">
            <v>1000001</v>
          </cell>
          <cell r="R66">
            <v>1000001</v>
          </cell>
          <cell r="S66">
            <v>0</v>
          </cell>
          <cell r="T66">
            <v>0</v>
          </cell>
          <cell r="U66">
            <v>47949</v>
          </cell>
          <cell r="V66">
            <v>2.3199999999999998</v>
          </cell>
          <cell r="W66">
            <v>6.2783552519781294</v>
          </cell>
          <cell r="X66">
            <v>6.6239999999999993E-2</v>
          </cell>
          <cell r="Y66">
            <v>6.88E-2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INE296A07RN0</v>
          </cell>
          <cell r="F67" t="str">
            <v>6.92% Bajaj Finance 24-Dec-2030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3</v>
          </cell>
          <cell r="M67">
            <v>2934159</v>
          </cell>
          <cell r="N67">
            <v>2.7117338049920505E-3</v>
          </cell>
          <cell r="O67">
            <v>6.9199999999999998E-2</v>
          </cell>
          <cell r="P67" t="str">
            <v>Yearly</v>
          </cell>
          <cell r="Q67">
            <v>2996595</v>
          </cell>
          <cell r="R67">
            <v>2996595</v>
          </cell>
          <cell r="S67">
            <v>0</v>
          </cell>
          <cell r="T67">
            <v>0</v>
          </cell>
          <cell r="U67">
            <v>47841</v>
          </cell>
          <cell r="V67">
            <v>1.1499999999999999</v>
          </cell>
          <cell r="W67">
            <v>6.3248100365267961</v>
          </cell>
          <cell r="X67">
            <v>6.9596999999999992E-2</v>
          </cell>
          <cell r="Y67">
            <v>7.2599999999999998E-2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INE115A07OF5</v>
          </cell>
          <cell r="F68" t="str">
            <v>7.99% LIC Housing 12 July 2029 Put Option (12July2021)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17</v>
          </cell>
          <cell r="M68">
            <v>17814674</v>
          </cell>
          <cell r="N68">
            <v>1.646422491443475E-2</v>
          </cell>
          <cell r="O68">
            <v>7.9899999999999999E-2</v>
          </cell>
          <cell r="P68" t="str">
            <v>Yearly</v>
          </cell>
          <cell r="Q68">
            <v>17730586</v>
          </cell>
          <cell r="R68">
            <v>17730586</v>
          </cell>
          <cell r="S68">
            <v>0</v>
          </cell>
          <cell r="T68">
            <v>0</v>
          </cell>
          <cell r="U68">
            <v>47311</v>
          </cell>
          <cell r="V68">
            <v>1.73</v>
          </cell>
          <cell r="W68">
            <v>5.250643565632469</v>
          </cell>
          <cell r="X68">
            <v>7.2999999999999995E-2</v>
          </cell>
          <cell r="Y68">
            <v>7.1199999999999999E-2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INE848E07476</v>
          </cell>
          <cell r="F69" t="str">
            <v>8.78% NHPC 11-Sept-2027</v>
          </cell>
          <cell r="G69" t="str">
            <v>NHPC LIMITED</v>
          </cell>
          <cell r="H69" t="str">
            <v>35101</v>
          </cell>
          <cell r="I69" t="str">
            <v>Electric power generation by hydroelectric power plants</v>
          </cell>
          <cell r="J69" t="str">
            <v>Social and
Commercial
Infrastructure</v>
          </cell>
          <cell r="K69" t="str">
            <v>Bonds</v>
          </cell>
          <cell r="L69">
            <v>130</v>
          </cell>
          <cell r="M69">
            <v>14403246</v>
          </cell>
          <cell r="N69">
            <v>1.3311401692892761E-2</v>
          </cell>
          <cell r="O69">
            <v>8.7799999999999989E-2</v>
          </cell>
          <cell r="P69" t="str">
            <v>Yearly</v>
          </cell>
          <cell r="Q69">
            <v>14528022</v>
          </cell>
          <cell r="R69">
            <v>14528022</v>
          </cell>
          <cell r="S69">
            <v>0</v>
          </cell>
          <cell r="T69">
            <v>0</v>
          </cell>
          <cell r="U69">
            <v>46429</v>
          </cell>
          <cell r="V69">
            <v>1.1100000000000001</v>
          </cell>
          <cell r="W69">
            <v>4.0025817656771139</v>
          </cell>
          <cell r="X69">
            <v>6.3E-2</v>
          </cell>
          <cell r="Y69">
            <v>6.1800000000000001E-2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INE206D08477</v>
          </cell>
          <cell r="F70" t="str">
            <v>6.80% Nuclear Power Corporation of India Limited 24-Mar-2031</v>
          </cell>
          <cell r="G70" t="str">
            <v>NUCLEAR POWER CORPORATION OF INDIA</v>
          </cell>
          <cell r="H70" t="str">
            <v>35107</v>
          </cell>
          <cell r="I70" t="str">
            <v>Transmission of electric energy</v>
          </cell>
          <cell r="J70" t="str">
            <v>Social and
Commercial
Infrastructure</v>
          </cell>
          <cell r="K70" t="str">
            <v>Bonds</v>
          </cell>
          <cell r="L70">
            <v>25</v>
          </cell>
          <cell r="M70">
            <v>24690975</v>
          </cell>
          <cell r="N70">
            <v>2.2819264936124316E-2</v>
          </cell>
          <cell r="O70">
            <v>6.8000000000000005E-2</v>
          </cell>
          <cell r="P70" t="str">
            <v>Yearly</v>
          </cell>
          <cell r="Q70">
            <v>25000000</v>
          </cell>
          <cell r="R70">
            <v>25000000</v>
          </cell>
          <cell r="S70">
            <v>0</v>
          </cell>
          <cell r="T70">
            <v>0</v>
          </cell>
          <cell r="U70">
            <v>47930</v>
          </cell>
          <cell r="V70">
            <v>5.33</v>
          </cell>
          <cell r="W70">
            <v>6.1835785417743576</v>
          </cell>
          <cell r="X70">
            <v>6.7957000000000004E-2</v>
          </cell>
          <cell r="Y70">
            <v>6.9900000000000004E-2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INE121A08OA2</v>
          </cell>
          <cell r="F71" t="str">
            <v>9.08% Cholamandalam Investment &amp; Finance co. Ltd 23.11.2023</v>
          </cell>
          <cell r="G71" t="str">
            <v>CHOLAMANDALAM INVESTMENT AND FIN. C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1</v>
          </cell>
          <cell r="M71">
            <v>1031435</v>
          </cell>
          <cell r="N71">
            <v>9.5324662267858538E-4</v>
          </cell>
          <cell r="O71">
            <v>9.0800000000000006E-2</v>
          </cell>
          <cell r="P71" t="str">
            <v>Yearly</v>
          </cell>
          <cell r="Q71">
            <v>978000</v>
          </cell>
          <cell r="R71">
            <v>978000</v>
          </cell>
          <cell r="S71">
            <v>0</v>
          </cell>
          <cell r="T71">
            <v>0</v>
          </cell>
          <cell r="U71">
            <v>45253</v>
          </cell>
          <cell r="V71">
            <v>1.76</v>
          </cell>
          <cell r="W71">
            <v>1.5436032802364441</v>
          </cell>
          <cell r="X71">
            <v>9.5951999999999995E-4</v>
          </cell>
          <cell r="Y71">
            <v>7.0499999999999993E-2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[ICRA]AA+</v>
          </cell>
        </row>
        <row r="72">
          <cell r="E72" t="str">
            <v/>
          </cell>
          <cell r="F72" t="str">
            <v>Net Current Asset</v>
          </cell>
          <cell r="G72" t="str">
            <v/>
          </cell>
          <cell r="H72" t="str">
            <v/>
          </cell>
          <cell r="I72" t="str">
            <v/>
          </cell>
          <cell r="J72">
            <v>0</v>
          </cell>
          <cell r="K72" t="str">
            <v>NCA</v>
          </cell>
          <cell r="L72">
            <v>0</v>
          </cell>
          <cell r="M72">
            <v>12292656.82</v>
          </cell>
          <cell r="N72">
            <v>1.1360806640662649E-2</v>
          </cell>
          <cell r="O72">
            <v>0</v>
          </cell>
          <cell r="P72" t="str">
            <v/>
          </cell>
          <cell r="Q72">
            <v>0</v>
          </cell>
          <cell r="R72">
            <v>12292656.82</v>
          </cell>
          <cell r="S72">
            <v>0</v>
          </cell>
          <cell r="T72">
            <v>0</v>
          </cell>
          <cell r="U72">
            <v>0</v>
          </cell>
          <cell r="V72">
            <v>1.1499999999999999</v>
          </cell>
          <cell r="W72" t="str">
            <v>-</v>
          </cell>
          <cell r="X72">
            <v>0</v>
          </cell>
          <cell r="Y72" t="str">
            <v>-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e">
            <v>#N/A</v>
          </cell>
        </row>
        <row r="73">
          <cell r="E73" t="str">
            <v>INE121A08OE4</v>
          </cell>
          <cell r="F73" t="str">
            <v>8.80% Chola Investment &amp; Finance 28 Jun 27</v>
          </cell>
          <cell r="G73" t="str">
            <v>CHOLAMANDALAM INVESTMENT AND FIN. C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5</v>
          </cell>
          <cell r="M73">
            <v>5188150</v>
          </cell>
          <cell r="N73">
            <v>4.7948600400896839E-3</v>
          </cell>
          <cell r="O73">
            <v>8.8000000000000009E-2</v>
          </cell>
          <cell r="P73" t="str">
            <v>Yearly</v>
          </cell>
          <cell r="Q73">
            <v>4789425</v>
          </cell>
          <cell r="R73">
            <v>4789425</v>
          </cell>
          <cell r="S73">
            <v>0</v>
          </cell>
          <cell r="T73">
            <v>0</v>
          </cell>
          <cell r="U73">
            <v>46566</v>
          </cell>
          <cell r="V73">
            <v>3.01</v>
          </cell>
          <cell r="W73">
            <v>3.9514476594706687</v>
          </cell>
          <cell r="X73">
            <v>9.5100000000000002E-4</v>
          </cell>
          <cell r="Y73">
            <v>7.8899999999999998E-2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[ICRA]AA+</v>
          </cell>
        </row>
        <row r="74">
          <cell r="E74" t="str">
            <v>INE115A07DT9</v>
          </cell>
          <cell r="F74" t="str">
            <v>8.89% LIC Housing 25 Apr 2023</v>
          </cell>
          <cell r="G74" t="str">
            <v>LIC HOUSING FINANCE LTD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5189955</v>
          </cell>
          <cell r="N74">
            <v>4.7965282112821823E-3</v>
          </cell>
          <cell r="O74">
            <v>8.8900000000000007E-2</v>
          </cell>
          <cell r="P74" t="str">
            <v>Yearly</v>
          </cell>
          <cell r="Q74">
            <v>5036440</v>
          </cell>
          <cell r="R74">
            <v>5036440</v>
          </cell>
          <cell r="S74">
            <v>0</v>
          </cell>
          <cell r="T74">
            <v>0</v>
          </cell>
          <cell r="U74">
            <v>45041</v>
          </cell>
          <cell r="V74">
            <v>10.09</v>
          </cell>
          <cell r="W74">
            <v>1.019467358590133</v>
          </cell>
          <cell r="X74">
            <v>8.6693999999999996E-4</v>
          </cell>
          <cell r="Y74">
            <v>5.3699999999999998E-2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INE001A07NP8</v>
          </cell>
          <cell r="F75" t="str">
            <v>8.43% HDFC Ltd  4 Mar 2025</v>
          </cell>
          <cell r="G75" t="str">
            <v>HOUSING DEVELOPMENT FINANCE CORPORA</v>
          </cell>
          <cell r="H75" t="str">
            <v>64192</v>
          </cell>
          <cell r="I75" t="str">
            <v>Activities of specialized institutions granting credit for house purchases</v>
          </cell>
          <cell r="J75" t="str">
            <v>Social and
Commercial
Infrastructure</v>
          </cell>
          <cell r="K75" t="str">
            <v>Bonds</v>
          </cell>
          <cell r="L75">
            <v>12</v>
          </cell>
          <cell r="M75">
            <v>6402360</v>
          </cell>
          <cell r="N75">
            <v>5.9170263246568792E-3</v>
          </cell>
          <cell r="O75">
            <v>8.43E-2</v>
          </cell>
          <cell r="P75" t="str">
            <v>Yearly</v>
          </cell>
          <cell r="Q75">
            <v>5921112</v>
          </cell>
          <cell r="R75">
            <v>5921112</v>
          </cell>
          <cell r="S75">
            <v>0</v>
          </cell>
          <cell r="T75">
            <v>0</v>
          </cell>
          <cell r="U75">
            <v>45720</v>
          </cell>
          <cell r="V75">
            <v>9.57</v>
          </cell>
          <cell r="W75">
            <v>2.4428995575076589</v>
          </cell>
          <cell r="X75">
            <v>8.6759000000000001E-4</v>
          </cell>
          <cell r="Y75">
            <v>5.9299999999999999E-2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INE752E07LR8</v>
          </cell>
          <cell r="F76" t="str">
            <v>9.30% PGC 04-Sept-2029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>
            <v>0</v>
          </cell>
          <cell r="K76" t="str">
            <v>Bonds</v>
          </cell>
          <cell r="L76">
            <v>5</v>
          </cell>
          <cell r="M76">
            <v>5719285</v>
          </cell>
          <cell r="N76">
            <v>5.2857321211577006E-3</v>
          </cell>
          <cell r="O76">
            <v>9.3000000000000013E-2</v>
          </cell>
          <cell r="P76" t="str">
            <v>Yearly</v>
          </cell>
          <cell r="Q76">
            <v>5656666</v>
          </cell>
          <cell r="R76">
            <v>5656666</v>
          </cell>
          <cell r="S76">
            <v>0</v>
          </cell>
          <cell r="T76">
            <v>0</v>
          </cell>
          <cell r="U76">
            <v>47365</v>
          </cell>
          <cell r="V76">
            <v>6.85</v>
          </cell>
          <cell r="W76">
            <v>5.2878243573978869</v>
          </cell>
          <cell r="X76" t="e">
            <v>#N/A</v>
          </cell>
          <cell r="Y76">
            <v>6.7799999999999999E-2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5360095</v>
          </cell>
          <cell r="N77">
            <v>4.953770674823302E-3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5.98</v>
          </cell>
          <cell r="W77">
            <v>1.5968103360090578</v>
          </cell>
          <cell r="X77">
            <v>8.5999999999999998E-4</v>
          </cell>
          <cell r="Y77">
            <v>5.0900000000000001E-2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6227382</v>
          </cell>
          <cell r="N78">
            <v>5.7553126078031232E-3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5.9</v>
          </cell>
          <cell r="W78">
            <v>0.97708068066698017</v>
          </cell>
          <cell r="X78">
            <v>8.6140000000000012E-4</v>
          </cell>
          <cell r="Y78">
            <v>5.3699999999999998E-2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1025171</v>
          </cell>
          <cell r="N79">
            <v>9.4745746791414685E-4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6.91</v>
          </cell>
          <cell r="W79">
            <v>1.0001805126672325</v>
          </cell>
          <cell r="X79">
            <v>9.5488000000000007E-4</v>
          </cell>
          <cell r="Y79">
            <v>6.9800000000000001E-2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AA+</v>
          </cell>
        </row>
        <row r="80">
          <cell r="E80" t="str">
            <v>INE001A07MS4</v>
          </cell>
          <cell r="F80" t="str">
            <v>9.24% HDFC Ltd 24 June 2024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6450852</v>
          </cell>
          <cell r="N80">
            <v>5.9618423675746879E-3</v>
          </cell>
          <cell r="O80">
            <v>9.2399999999999996E-2</v>
          </cell>
          <cell r="P80" t="str">
            <v>Yearly</v>
          </cell>
          <cell r="Q80">
            <v>6015990</v>
          </cell>
          <cell r="R80">
            <v>6015990</v>
          </cell>
          <cell r="S80">
            <v>0</v>
          </cell>
          <cell r="T80">
            <v>0</v>
          </cell>
          <cell r="U80">
            <v>45467</v>
          </cell>
          <cell r="V80">
            <v>0.66</v>
          </cell>
          <cell r="W80">
            <v>1.9712050566881589</v>
          </cell>
          <cell r="X80">
            <v>9.1500000000000001E-4</v>
          </cell>
          <cell r="Y80">
            <v>5.6599999999999998E-2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INE514E08FQ4</v>
          </cell>
          <cell r="F81" t="str">
            <v>7.88% EXIM 11-Jan-2033</v>
          </cell>
          <cell r="G81" t="str">
            <v>EXPORT IMPORT BANK OF INDIA</v>
          </cell>
          <cell r="H81" t="str">
            <v>64199</v>
          </cell>
          <cell r="I81" t="str">
            <v>Other monetary intermediation services n.e.c.</v>
          </cell>
          <cell r="J81">
            <v>0</v>
          </cell>
          <cell r="K81" t="str">
            <v>Bonds</v>
          </cell>
          <cell r="L81">
            <v>9</v>
          </cell>
          <cell r="M81">
            <v>9565290</v>
          </cell>
          <cell r="N81">
            <v>8.8401890448174102E-3</v>
          </cell>
          <cell r="O81">
            <v>7.8799999999999995E-2</v>
          </cell>
          <cell r="P81" t="str">
            <v>Yearly</v>
          </cell>
          <cell r="Q81">
            <v>9485344</v>
          </cell>
          <cell r="R81">
            <v>9485344</v>
          </cell>
          <cell r="S81">
            <v>0</v>
          </cell>
          <cell r="T81">
            <v>0</v>
          </cell>
          <cell r="U81">
            <v>48590</v>
          </cell>
          <cell r="V81">
            <v>6.73</v>
          </cell>
          <cell r="W81">
            <v>7.2143980792173021</v>
          </cell>
          <cell r="X81" t="e">
            <v>#N/A</v>
          </cell>
          <cell r="Y81">
            <v>7.0300000000000001E-2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INE062A08165</v>
          </cell>
          <cell r="F82" t="str">
            <v>8.90% SBI Tier II  2 Nov 2028 Call 2 Nov 2023</v>
          </cell>
          <cell r="G82" t="str">
            <v>STATE BANK OF INDIA</v>
          </cell>
          <cell r="H82" t="str">
            <v>64191</v>
          </cell>
          <cell r="I82" t="str">
            <v>Monetary intermediation of commercial banks, saving banks. postal savings</v>
          </cell>
          <cell r="J82" t="str">
            <v>Social and
Commercial
Infrastructure</v>
          </cell>
          <cell r="K82" t="str">
            <v>Bonds</v>
          </cell>
          <cell r="L82">
            <v>25</v>
          </cell>
          <cell r="M82">
            <v>26407625</v>
          </cell>
          <cell r="N82">
            <v>2.4405783538674352E-2</v>
          </cell>
          <cell r="O82">
            <v>8.900000000000001E-2</v>
          </cell>
          <cell r="P82" t="str">
            <v>Yearly</v>
          </cell>
          <cell r="Q82">
            <v>25906280</v>
          </cell>
          <cell r="R82">
            <v>25906280</v>
          </cell>
          <cell r="S82">
            <v>0</v>
          </cell>
          <cell r="T82">
            <v>0</v>
          </cell>
          <cell r="U82">
            <v>47059</v>
          </cell>
          <cell r="V82">
            <v>6.1</v>
          </cell>
          <cell r="W82">
            <v>1.5174616193359778</v>
          </cell>
          <cell r="X82">
            <v>8.3450000000000006E-4</v>
          </cell>
          <cell r="Y82">
            <v>5.2739409416689309E-2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INE020B08BE3</v>
          </cell>
          <cell r="F83" t="str">
            <v>8.54% REC GOI 15-Nov-2028 (GOI SERVICE)</v>
          </cell>
          <cell r="G83" t="str">
            <v>RURAL ELECTRIFICATION CORP LTD.</v>
          </cell>
          <cell r="H83" t="str">
            <v>64920</v>
          </cell>
          <cell r="I83" t="str">
            <v>Other credit granting</v>
          </cell>
          <cell r="J83">
            <v>0</v>
          </cell>
          <cell r="K83" t="str">
            <v>Bonds</v>
          </cell>
          <cell r="L83">
            <v>6</v>
          </cell>
          <cell r="M83">
            <v>6588558</v>
          </cell>
          <cell r="N83">
            <v>6.0891095045465544E-3</v>
          </cell>
          <cell r="O83">
            <v>8.539999999999999E-2</v>
          </cell>
          <cell r="P83" t="str">
            <v>Half Yly</v>
          </cell>
          <cell r="Q83">
            <v>6493699</v>
          </cell>
          <cell r="R83">
            <v>6493699</v>
          </cell>
          <cell r="S83">
            <v>0</v>
          </cell>
          <cell r="T83">
            <v>0</v>
          </cell>
          <cell r="U83">
            <v>47072</v>
          </cell>
          <cell r="V83">
            <v>13.48</v>
          </cell>
          <cell r="W83">
            <v>5.0297317607281107</v>
          </cell>
          <cell r="X83" t="e">
            <v>#N/A</v>
          </cell>
          <cell r="Y83">
            <v>6.8099999999999994E-2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5531910</v>
          </cell>
          <cell r="N84">
            <v>5.1125611642632773E-3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7.87</v>
          </cell>
          <cell r="W84">
            <v>4.9325220977933908</v>
          </cell>
          <cell r="X84">
            <v>8.9419E-4</v>
          </cell>
          <cell r="Y84">
            <v>6.9000000000000006E-2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9</v>
          </cell>
          <cell r="M85">
            <v>9996237</v>
          </cell>
          <cell r="N85">
            <v>9.2384679206588046E-3</v>
          </cell>
          <cell r="O85">
            <v>9.0500000000000011E-2</v>
          </cell>
          <cell r="P85" t="str">
            <v>Yearly</v>
          </cell>
          <cell r="Q85">
            <v>9377987</v>
          </cell>
          <cell r="R85">
            <v>9377987</v>
          </cell>
          <cell r="S85">
            <v>0</v>
          </cell>
          <cell r="T85">
            <v>0</v>
          </cell>
          <cell r="U85">
            <v>47043</v>
          </cell>
          <cell r="V85">
            <v>13.34</v>
          </cell>
          <cell r="W85">
            <v>4.865223584465701</v>
          </cell>
          <cell r="X85">
            <v>8.3599999999999994E-4</v>
          </cell>
          <cell r="Y85">
            <v>6.9000000000000006E-2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INE296A07RW1</v>
          </cell>
          <cell r="F86" t="str">
            <v>7.15% Bajaj Finance 02-Dec-2031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>
            <v>0</v>
          </cell>
          <cell r="K86" t="str">
            <v>Bonds</v>
          </cell>
          <cell r="L86">
            <v>24</v>
          </cell>
          <cell r="M86">
            <v>23743776</v>
          </cell>
          <cell r="N86">
            <v>2.1943868766947847E-2</v>
          </cell>
          <cell r="O86">
            <v>7.1500000000000008E-2</v>
          </cell>
          <cell r="P86" t="str">
            <v>Yearly</v>
          </cell>
          <cell r="Q86">
            <v>23704608</v>
          </cell>
          <cell r="R86">
            <v>23704608</v>
          </cell>
          <cell r="S86">
            <v>0</v>
          </cell>
          <cell r="T86">
            <v>0</v>
          </cell>
          <cell r="U86">
            <v>48184</v>
          </cell>
          <cell r="V86">
            <v>7.04</v>
          </cell>
          <cell r="W86">
            <v>6.727069891174021</v>
          </cell>
          <cell r="X86" t="e">
            <v>#N/A</v>
          </cell>
          <cell r="Y86">
            <v>7.2999999999999995E-2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6668124</v>
          </cell>
          <cell r="N87">
            <v>6.1626439694232012E-3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0.27</v>
          </cell>
          <cell r="W87">
            <v>7.5578959539518342</v>
          </cell>
          <cell r="X87">
            <v>8.5664000000000009E-4</v>
          </cell>
          <cell r="Y87">
            <v>7.1199999999999999E-2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58</v>
          </cell>
          <cell r="M88">
            <v>63247318</v>
          </cell>
          <cell r="N88">
            <v>5.8452827640111595E-2</v>
          </cell>
          <cell r="O88">
            <v>8.5500000000000007E-2</v>
          </cell>
          <cell r="P88" t="str">
            <v>Yearly</v>
          </cell>
          <cell r="Q88">
            <v>63084555</v>
          </cell>
          <cell r="R88">
            <v>63084555</v>
          </cell>
          <cell r="S88">
            <v>0</v>
          </cell>
          <cell r="T88">
            <v>0</v>
          </cell>
          <cell r="U88">
            <v>47170</v>
          </cell>
          <cell r="V88">
            <v>4.83</v>
          </cell>
          <cell r="W88">
            <v>5.235894262694301</v>
          </cell>
          <cell r="X88">
            <v>8.5254999999999999E-4</v>
          </cell>
          <cell r="Y88">
            <v>6.8699999999999997E-2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4411324</v>
          </cell>
          <cell r="N89">
            <v>4.0769216717883219E-3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3.11</v>
          </cell>
          <cell r="W89">
            <v>4.6167855413093406</v>
          </cell>
          <cell r="X89">
            <v>8.61E-4</v>
          </cell>
          <cell r="Y89">
            <v>6.6299999999999998E-2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21810340</v>
          </cell>
          <cell r="N90">
            <v>2.015699772110861E-2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7.55</v>
          </cell>
          <cell r="W90">
            <v>5.192939800412196</v>
          </cell>
          <cell r="X90">
            <v>7.9495E-4</v>
          </cell>
          <cell r="Y90">
            <v>6.8500000000000005E-2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INE001A07TG4</v>
          </cell>
          <cell r="F91" t="str">
            <v>7.05% HDFC 01.12.2031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>
            <v>0</v>
          </cell>
          <cell r="K91" t="str">
            <v>Bonds</v>
          </cell>
          <cell r="L91">
            <v>10</v>
          </cell>
          <cell r="M91">
            <v>9891660</v>
          </cell>
          <cell r="N91">
            <v>9.1418184254798956E-3</v>
          </cell>
          <cell r="O91">
            <v>7.0499999999999993E-2</v>
          </cell>
          <cell r="P91" t="str">
            <v>Yearly</v>
          </cell>
          <cell r="Q91">
            <v>9910630</v>
          </cell>
          <cell r="R91">
            <v>9910630</v>
          </cell>
          <cell r="S91">
            <v>0</v>
          </cell>
          <cell r="T91">
            <v>0</v>
          </cell>
          <cell r="U91">
            <v>48183</v>
          </cell>
          <cell r="V91">
            <v>7.43</v>
          </cell>
          <cell r="W91">
            <v>6.7562578697050748</v>
          </cell>
          <cell r="X91" t="e">
            <v>#N/A</v>
          </cell>
          <cell r="Y91">
            <v>7.2017999999999999E-2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[ICRA]AAA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8235328</v>
          </cell>
          <cell r="N92">
            <v>7.6110453907908783E-3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7.65</v>
          </cell>
          <cell r="W92">
            <v>5.3745986521970313</v>
          </cell>
          <cell r="X92">
            <v>6.9333000000000006E-2</v>
          </cell>
          <cell r="Y92">
            <v>6.7900000000000002E-2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INE906B07GP0</v>
          </cell>
          <cell r="F93" t="str">
            <v>8.27% NHAI 28 Mar 2029.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>
            <v>0</v>
          </cell>
          <cell r="K93" t="str">
            <v>Bonds</v>
          </cell>
          <cell r="L93">
            <v>5</v>
          </cell>
          <cell r="M93">
            <v>5378290</v>
          </cell>
          <cell r="N93">
            <v>4.970586394960428E-3</v>
          </cell>
          <cell r="O93">
            <v>8.2699999999999996E-2</v>
          </cell>
          <cell r="P93" t="str">
            <v>Yearly</v>
          </cell>
          <cell r="Q93">
            <v>5350951</v>
          </cell>
          <cell r="R93">
            <v>5350951</v>
          </cell>
          <cell r="S93">
            <v>0</v>
          </cell>
          <cell r="T93">
            <v>0</v>
          </cell>
          <cell r="U93">
            <v>47205</v>
          </cell>
          <cell r="V93">
            <v>7.39</v>
          </cell>
          <cell r="W93">
            <v>4.9725892025765992</v>
          </cell>
          <cell r="X93" t="e">
            <v>#N/A</v>
          </cell>
          <cell r="Y93">
            <v>6.88E-2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4370136</v>
          </cell>
          <cell r="N94">
            <v>4.0388559459840923E-3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7.05</v>
          </cell>
          <cell r="W94">
            <v>5.1618874077583943</v>
          </cell>
          <cell r="X94">
            <v>7.4607999999999994E-2</v>
          </cell>
          <cell r="Y94">
            <v>6.8500000000000005E-2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INE906B07JA6</v>
          </cell>
          <cell r="F95" t="str">
            <v>6.87% NHAI 14-April-2032</v>
          </cell>
          <cell r="G95" t="str">
            <v>NATIONAL HIGHWAYS AUTHORITY OF INDI</v>
          </cell>
          <cell r="H95" t="str">
            <v>42101</v>
          </cell>
          <cell r="I95" t="str">
            <v>Construction and maintenance of motorways, streets, roads, other vehicular ways</v>
          </cell>
          <cell r="J95" t="str">
            <v>Social and
Commercial
Infrastructure</v>
          </cell>
          <cell r="K95" t="str">
            <v>Bonds</v>
          </cell>
          <cell r="L95">
            <v>50</v>
          </cell>
          <cell r="M95">
            <v>49604900</v>
          </cell>
          <cell r="N95">
            <v>4.584457905084563E-2</v>
          </cell>
          <cell r="O95">
            <v>6.8699999999999997E-2</v>
          </cell>
          <cell r="P95" t="str">
            <v>Yearly</v>
          </cell>
          <cell r="Q95">
            <v>50000000</v>
          </cell>
          <cell r="R95">
            <v>50000000</v>
          </cell>
          <cell r="S95">
            <v>0</v>
          </cell>
          <cell r="T95">
            <v>0</v>
          </cell>
          <cell r="U95">
            <v>48318</v>
          </cell>
          <cell r="V95">
            <v>0.6</v>
          </cell>
          <cell r="W95">
            <v>6.7076412284123457</v>
          </cell>
          <cell r="X95">
            <v>6.8624077000000006E-2</v>
          </cell>
          <cell r="Y95">
            <v>6.9800000000000001E-2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INE134E08JG4</v>
          </cell>
          <cell r="F96" t="str">
            <v>7.65% Power Finance Corporation 22-Nov-2027</v>
          </cell>
          <cell r="G96" t="str">
            <v>POWER FINANCE CORPORATION</v>
          </cell>
          <cell r="H96" t="str">
            <v>64920</v>
          </cell>
          <cell r="I96" t="str">
            <v>Other credit granting</v>
          </cell>
          <cell r="J96" t="str">
            <v>Other</v>
          </cell>
          <cell r="K96" t="str">
            <v>Bonds</v>
          </cell>
          <cell r="L96">
            <v>6</v>
          </cell>
          <cell r="M96">
            <v>6347706</v>
          </cell>
          <cell r="N96">
            <v>5.8665153948204126E-3</v>
          </cell>
          <cell r="O96">
            <v>7.6499999999999999E-2</v>
          </cell>
          <cell r="P96" t="str">
            <v>Yearly</v>
          </cell>
          <cell r="Q96">
            <v>6149214</v>
          </cell>
          <cell r="R96">
            <v>6149214</v>
          </cell>
          <cell r="S96">
            <v>0</v>
          </cell>
          <cell r="T96">
            <v>0</v>
          </cell>
          <cell r="U96">
            <v>46713</v>
          </cell>
          <cell r="V96">
            <v>5.22</v>
          </cell>
          <cell r="W96">
            <v>4.504418923331313</v>
          </cell>
          <cell r="X96">
            <v>7.0999999999999994E-2</v>
          </cell>
          <cell r="Y96">
            <v>6.4000000000000001E-2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6</v>
          </cell>
          <cell r="M97">
            <v>6232620</v>
          </cell>
          <cell r="N97">
            <v>5.7601535389423522E-3</v>
          </cell>
          <cell r="O97">
            <v>7.5399999999999995E-2</v>
          </cell>
          <cell r="P97" t="str">
            <v>Yearly</v>
          </cell>
          <cell r="Q97">
            <v>6000000</v>
          </cell>
          <cell r="R97">
            <v>6000000</v>
          </cell>
          <cell r="S97">
            <v>0</v>
          </cell>
          <cell r="T97">
            <v>0</v>
          </cell>
          <cell r="U97">
            <v>49154</v>
          </cell>
          <cell r="V97">
            <v>5.4</v>
          </cell>
          <cell r="W97">
            <v>7.6789630011039458</v>
          </cell>
          <cell r="X97">
            <v>7.4909999999999994E-4</v>
          </cell>
          <cell r="Y97">
            <v>7.0599999999999996E-2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INE134E08DU8</v>
          </cell>
          <cell r="F98" t="str">
            <v>09.45% Power Finance Corporation 01-Sept-2026</v>
          </cell>
          <cell r="G98" t="str">
            <v>POWER FINANCE CORPORATION</v>
          </cell>
          <cell r="H98" t="str">
            <v>64920</v>
          </cell>
          <cell r="I98" t="str">
            <v>Other credit granting</v>
          </cell>
          <cell r="J98" t="str">
            <v>Other</v>
          </cell>
          <cell r="K98" t="str">
            <v>Bonds</v>
          </cell>
          <cell r="L98">
            <v>3</v>
          </cell>
          <cell r="M98">
            <v>3353730</v>
          </cell>
          <cell r="N98">
            <v>3.0994990434451536E-3</v>
          </cell>
          <cell r="O98">
            <v>9.4499999999999987E-2</v>
          </cell>
          <cell r="P98" t="str">
            <v>Yearly</v>
          </cell>
          <cell r="Q98">
            <v>3259764</v>
          </cell>
          <cell r="R98">
            <v>3259764</v>
          </cell>
          <cell r="S98">
            <v>0</v>
          </cell>
          <cell r="T98">
            <v>0</v>
          </cell>
          <cell r="U98">
            <v>46266</v>
          </cell>
          <cell r="V98">
            <v>7.94</v>
          </cell>
          <cell r="W98">
            <v>3.5412835739459001</v>
          </cell>
          <cell r="X98">
            <v>7.1499999999999994E-2</v>
          </cell>
          <cell r="Y98">
            <v>6.3399999999999998E-2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INE752E07OC4</v>
          </cell>
          <cell r="F99" t="str">
            <v>7.36% PGC 17Oct 2026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 t="str">
            <v>Social and
Commercial
Infrastructure</v>
          </cell>
          <cell r="K99" t="str">
            <v>Bonds</v>
          </cell>
          <cell r="L99">
            <v>7</v>
          </cell>
          <cell r="M99">
            <v>7366023</v>
          </cell>
          <cell r="N99">
            <v>6.8076384331758975E-3</v>
          </cell>
          <cell r="O99">
            <v>7.3599999999999999E-2</v>
          </cell>
          <cell r="P99" t="str">
            <v>Yearly</v>
          </cell>
          <cell r="Q99">
            <v>6963007</v>
          </cell>
          <cell r="R99">
            <v>6963007</v>
          </cell>
          <cell r="S99">
            <v>0</v>
          </cell>
          <cell r="T99">
            <v>0</v>
          </cell>
          <cell r="U99">
            <v>46312</v>
          </cell>
          <cell r="V99">
            <v>7.68</v>
          </cell>
          <cell r="W99">
            <v>3.7841977146280512</v>
          </cell>
          <cell r="X99">
            <v>7.4549000000000002E-4</v>
          </cell>
          <cell r="Y99">
            <v>6.0199999999999997E-2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[ICRA]AAA</v>
          </cell>
        </row>
        <row r="100">
          <cell r="E100" t="str">
            <v/>
          </cell>
          <cell r="F100" t="str">
            <v>Net Current Asset</v>
          </cell>
          <cell r="G100" t="str">
            <v/>
          </cell>
          <cell r="H100" t="str">
            <v/>
          </cell>
          <cell r="I100" t="str">
            <v/>
          </cell>
          <cell r="J100">
            <v>0</v>
          </cell>
          <cell r="K100" t="str">
            <v>NCA</v>
          </cell>
          <cell r="L100">
            <v>0</v>
          </cell>
          <cell r="M100">
            <v>724569.37</v>
          </cell>
          <cell r="N100">
            <v>7.8493446839865005E-3</v>
          </cell>
          <cell r="O100">
            <v>0</v>
          </cell>
          <cell r="P100" t="str">
            <v/>
          </cell>
          <cell r="Q100">
            <v>0</v>
          </cell>
          <cell r="R100">
            <v>724569.37</v>
          </cell>
          <cell r="S100">
            <v>0</v>
          </cell>
          <cell r="T100">
            <v>0</v>
          </cell>
          <cell r="U100">
            <v>0</v>
          </cell>
          <cell r="V100">
            <v>6.75</v>
          </cell>
          <cell r="W100" t="str">
            <v>-</v>
          </cell>
          <cell r="X100">
            <v>0</v>
          </cell>
          <cell r="Y100" t="str">
            <v>-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e">
            <v>#N/A</v>
          </cell>
        </row>
        <row r="101">
          <cell r="E101" t="str">
            <v>INE115A07PP1</v>
          </cell>
          <cell r="F101" t="str">
            <v>7.13% LIC Housing Finance 28-Nov-2031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992718</v>
          </cell>
          <cell r="N101">
            <v>1.0754230138099421E-2</v>
          </cell>
          <cell r="O101">
            <v>7.1300000000000002E-2</v>
          </cell>
          <cell r="P101" t="str">
            <v>Yearly</v>
          </cell>
          <cell r="Q101">
            <v>1000001</v>
          </cell>
          <cell r="R101">
            <v>1000001</v>
          </cell>
          <cell r="S101">
            <v>0</v>
          </cell>
          <cell r="T101">
            <v>0</v>
          </cell>
          <cell r="U101">
            <v>48180</v>
          </cell>
          <cell r="V101">
            <v>7.87</v>
          </cell>
          <cell r="W101">
            <v>6.7309197158194518</v>
          </cell>
          <cell r="X101">
            <v>7.1251909000000002E-2</v>
          </cell>
          <cell r="Y101">
            <v>7.2300000000000003E-2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INE848E07476</v>
          </cell>
          <cell r="F102" t="str">
            <v>8.78% NHPC 11-Sept-2027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Social and
Commercial
Infrastructure</v>
          </cell>
          <cell r="K102" t="str">
            <v>Bonds</v>
          </cell>
          <cell r="L102">
            <v>30</v>
          </cell>
          <cell r="M102">
            <v>3323826</v>
          </cell>
          <cell r="N102">
            <v>3.6007395597741194E-2</v>
          </cell>
          <cell r="O102">
            <v>8.7799999999999989E-2</v>
          </cell>
          <cell r="P102" t="str">
            <v>Yearly</v>
          </cell>
          <cell r="Q102">
            <v>3352620</v>
          </cell>
          <cell r="R102">
            <v>3352620</v>
          </cell>
          <cell r="S102">
            <v>0</v>
          </cell>
          <cell r="T102">
            <v>0</v>
          </cell>
          <cell r="U102">
            <v>46429</v>
          </cell>
          <cell r="V102">
            <v>13.48</v>
          </cell>
          <cell r="W102">
            <v>4.0025817656771139</v>
          </cell>
          <cell r="X102">
            <v>6.3E-2</v>
          </cell>
          <cell r="Y102">
            <v>6.1800000000000001E-2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919169.1</v>
          </cell>
          <cell r="N103">
            <v>9.957466306876394E-3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6.73</v>
          </cell>
          <cell r="W103">
            <v>4.0976256750437248</v>
          </cell>
          <cell r="X103">
            <v>8.1765000000000006E-4</v>
          </cell>
          <cell r="Y103">
            <v>7.51E-2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IND AAA</v>
          </cell>
        </row>
        <row r="104">
          <cell r="E104" t="str">
            <v>INE094A08093</v>
          </cell>
          <cell r="F104" t="str">
            <v>6.63% HPCL(Hindustan Petroleum Corporation Ltd)11.04.2031</v>
          </cell>
          <cell r="G104" t="str">
            <v>HINDUSTAN PETROLEUM CORPORATION LIM</v>
          </cell>
          <cell r="H104" t="str">
            <v>19201</v>
          </cell>
          <cell r="I104" t="str">
            <v>Production of liquid and gaseous fuels, illuminating oils, lubricating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983227</v>
          </cell>
          <cell r="N104">
            <v>1.0651413025645833E-2</v>
          </cell>
          <cell r="O104">
            <v>6.6299999999999998E-2</v>
          </cell>
          <cell r="P104" t="str">
            <v>Yearly</v>
          </cell>
          <cell r="Q104">
            <v>1000001</v>
          </cell>
          <cell r="R104">
            <v>1000001</v>
          </cell>
          <cell r="S104">
            <v>0</v>
          </cell>
          <cell r="T104">
            <v>0</v>
          </cell>
          <cell r="U104">
            <v>47949</v>
          </cell>
          <cell r="V104">
            <v>6.91</v>
          </cell>
          <cell r="W104">
            <v>6.2783552519781294</v>
          </cell>
          <cell r="X104">
            <v>6.6239999999999993E-2</v>
          </cell>
          <cell r="Y104">
            <v>6.88E-2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INE848E07369</v>
          </cell>
          <cell r="F105" t="str">
            <v>8.85% NHPC 11.02.2025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9</v>
          </cell>
          <cell r="M105">
            <v>975956.4</v>
          </cell>
          <cell r="N105">
            <v>1.0572649765946638E-2</v>
          </cell>
          <cell r="O105">
            <v>8.8499999999999995E-2</v>
          </cell>
          <cell r="P105" t="str">
            <v>Yearly</v>
          </cell>
          <cell r="Q105">
            <v>993871</v>
          </cell>
          <cell r="R105">
            <v>993871</v>
          </cell>
          <cell r="S105">
            <v>0</v>
          </cell>
          <cell r="T105">
            <v>0</v>
          </cell>
          <cell r="U105">
            <v>45699</v>
          </cell>
          <cell r="V105">
            <v>6.85</v>
          </cell>
          <cell r="W105">
            <v>2.5801031313625207</v>
          </cell>
          <cell r="X105">
            <v>5.6241000000000006E-2</v>
          </cell>
          <cell r="Y105">
            <v>5.6599999999999998E-2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INE261F08BM7</v>
          </cell>
          <cell r="F106" t="str">
            <v>7.41% NABARD(Non GOI) 18-July-2029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1030462</v>
          </cell>
          <cell r="N106">
            <v>1.1163115302196802E-2</v>
          </cell>
          <cell r="O106">
            <v>7.4099999999999999E-2</v>
          </cell>
          <cell r="P106" t="str">
            <v>Yearly</v>
          </cell>
          <cell r="Q106">
            <v>1041510</v>
          </cell>
          <cell r="R106">
            <v>1041510</v>
          </cell>
          <cell r="S106">
            <v>0</v>
          </cell>
          <cell r="T106">
            <v>0</v>
          </cell>
          <cell r="U106">
            <v>47317</v>
          </cell>
          <cell r="V106">
            <v>9.57</v>
          </cell>
          <cell r="W106">
            <v>5.3592901028314941</v>
          </cell>
          <cell r="X106">
            <v>5.6767999999999999E-2</v>
          </cell>
          <cell r="Y106">
            <v>6.8599999999999994E-2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INE053F09GR4</v>
          </cell>
          <cell r="F107" t="str">
            <v>8.80% IRFC BOND 03/02/2030</v>
          </cell>
          <cell r="G107" t="str">
            <v>INDIAN RAILWAY FINANCE CORPN. LTD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1120740</v>
          </cell>
          <cell r="N107">
            <v>1.2141107429273514E-2</v>
          </cell>
          <cell r="O107">
            <v>8.8000000000000009E-2</v>
          </cell>
          <cell r="P107" t="str">
            <v>Half Yly</v>
          </cell>
          <cell r="Q107">
            <v>1128200</v>
          </cell>
          <cell r="R107">
            <v>1128200</v>
          </cell>
          <cell r="S107">
            <v>0</v>
          </cell>
          <cell r="T107">
            <v>0</v>
          </cell>
          <cell r="U107">
            <v>47517</v>
          </cell>
          <cell r="V107">
            <v>8.2899999999999991</v>
          </cell>
          <cell r="W107">
            <v>5.7625828245440633</v>
          </cell>
          <cell r="X107">
            <v>7.2185000000000001E-4</v>
          </cell>
          <cell r="Y107">
            <v>6.9199999999999998E-2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969882</v>
          </cell>
          <cell r="N108">
            <v>1.0506845080677637E-2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18.68</v>
          </cell>
          <cell r="W108">
            <v>4.7828831088767378</v>
          </cell>
          <cell r="X108">
            <v>6.4450999999999994E-2</v>
          </cell>
          <cell r="Y108">
            <v>7.0499999999999993E-2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INE733E07HC8</v>
          </cell>
          <cell r="F109" t="str">
            <v>9.00 % NTPC 25.01.2027</v>
          </cell>
          <cell r="G109" t="str">
            <v>NTPC LIMITED</v>
          </cell>
          <cell r="H109" t="str">
            <v>35102</v>
          </cell>
          <cell r="I109" t="str">
            <v>Electric power generation by coal based thermal power plants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669616.19999999995</v>
          </cell>
          <cell r="N109">
            <v>7.2540305696074904E-3</v>
          </cell>
          <cell r="O109">
            <v>0.09</v>
          </cell>
          <cell r="P109" t="str">
            <v>Yearly</v>
          </cell>
          <cell r="Q109">
            <v>669440.80000000005</v>
          </cell>
          <cell r="R109">
            <v>669440.80000000005</v>
          </cell>
          <cell r="S109">
            <v>0</v>
          </cell>
          <cell r="T109">
            <v>0</v>
          </cell>
          <cell r="U109">
            <v>46412</v>
          </cell>
          <cell r="V109">
            <v>11.57</v>
          </cell>
          <cell r="W109">
            <v>3.9477169996184607</v>
          </cell>
          <cell r="X109">
            <v>6.4500000000000007E-4</v>
          </cell>
          <cell r="Y109">
            <v>6.1800000000000001E-2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INE094A08044</v>
          </cell>
          <cell r="F110" t="str">
            <v>6.80% HPCL(Hindustan Petroleum Corporation Limited) 15.12.20</v>
          </cell>
          <cell r="G110" t="str">
            <v>HINDUSTAN PETROLEUM CORPORATION LIM</v>
          </cell>
          <cell r="H110" t="str">
            <v>19201</v>
          </cell>
          <cell r="I110" t="str">
            <v>Production of liquid and gaseous fuels, illuminating oils, lubricating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3046332</v>
          </cell>
          <cell r="N110">
            <v>3.3001270657988156E-2</v>
          </cell>
          <cell r="O110">
            <v>6.8000000000000005E-2</v>
          </cell>
          <cell r="P110" t="str">
            <v>Yearly</v>
          </cell>
          <cell r="Q110">
            <v>3080542</v>
          </cell>
          <cell r="R110">
            <v>3080542</v>
          </cell>
          <cell r="S110">
            <v>0</v>
          </cell>
          <cell r="T110">
            <v>0</v>
          </cell>
          <cell r="U110">
            <v>44910</v>
          </cell>
          <cell r="V110">
            <v>10.09</v>
          </cell>
          <cell r="W110">
            <v>0.75878191953510221</v>
          </cell>
          <cell r="X110">
            <v>4.6999999999999999E-4</v>
          </cell>
          <cell r="Y110">
            <v>4.7100000000000003E-2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INE537P07489</v>
          </cell>
          <cell r="F111" t="str">
            <v>8.40% India Infradebt 20.11.2024</v>
          </cell>
          <cell r="G111" t="str">
            <v>INDIA INFRADEBT LIMITED</v>
          </cell>
          <cell r="H111" t="str">
            <v>64199</v>
          </cell>
          <cell r="I111" t="str">
            <v>Other monetary intermediation services n.e.c.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2096616</v>
          </cell>
          <cell r="N111">
            <v>2.2712886212621766E-2</v>
          </cell>
          <cell r="O111">
            <v>8.4000000000000005E-2</v>
          </cell>
          <cell r="P111" t="str">
            <v>Yearly</v>
          </cell>
          <cell r="Q111">
            <v>2049892</v>
          </cell>
          <cell r="R111">
            <v>2049892</v>
          </cell>
          <cell r="S111">
            <v>0</v>
          </cell>
          <cell r="T111">
            <v>0</v>
          </cell>
          <cell r="U111">
            <v>45616</v>
          </cell>
          <cell r="V111">
            <v>4.33</v>
          </cell>
          <cell r="W111">
            <v>2.3551650465145255</v>
          </cell>
          <cell r="X111">
            <v>7.5000000000000002E-4</v>
          </cell>
          <cell r="Y111">
            <v>6.3899999999999998E-2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INE752E07KY6</v>
          </cell>
          <cell r="F112" t="str">
            <v>7.93% POWER GRID CORP MD 20.05.2027</v>
          </cell>
          <cell r="G112" t="str">
            <v>POWER GRID CORPN OF INDIA LTD</v>
          </cell>
          <cell r="H112" t="str">
            <v>35107</v>
          </cell>
          <cell r="I112" t="str">
            <v>Transmission of electric energy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2138632</v>
          </cell>
          <cell r="N112">
            <v>2.3168050452096002E-2</v>
          </cell>
          <cell r="O112">
            <v>7.9299999999999995E-2</v>
          </cell>
          <cell r="P112" t="str">
            <v>Yearly</v>
          </cell>
          <cell r="Q112">
            <v>2152336</v>
          </cell>
          <cell r="R112">
            <v>2152336</v>
          </cell>
          <cell r="S112">
            <v>0</v>
          </cell>
          <cell r="T112">
            <v>0</v>
          </cell>
          <cell r="U112">
            <v>46527</v>
          </cell>
          <cell r="V112">
            <v>3.82</v>
          </cell>
          <cell r="W112">
            <v>4.0096785068694647</v>
          </cell>
          <cell r="X112">
            <v>7.7603999999999998E-4</v>
          </cell>
          <cell r="Y112">
            <v>6.3200000000000006E-2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Social and
Commercial
Infrastructure</v>
          </cell>
          <cell r="K113" t="str">
            <v>MF</v>
          </cell>
          <cell r="L113">
            <v>6282.9629999999997</v>
          </cell>
          <cell r="M113">
            <v>7040358.4800000004</v>
          </cell>
          <cell r="N113">
            <v>7.6269026398876449E-2</v>
          </cell>
          <cell r="O113">
            <v>0</v>
          </cell>
          <cell r="P113" t="str">
            <v/>
          </cell>
          <cell r="Q113">
            <v>7028474.9000000004</v>
          </cell>
          <cell r="R113">
            <v>7028474.9000000004</v>
          </cell>
          <cell r="S113">
            <v>0</v>
          </cell>
          <cell r="T113">
            <v>0</v>
          </cell>
          <cell r="U113">
            <v>0</v>
          </cell>
          <cell r="V113">
            <v>8.8699999999999992</v>
          </cell>
          <cell r="W113" t="str">
            <v>-</v>
          </cell>
          <cell r="X113">
            <v>0</v>
          </cell>
          <cell r="Y113" t="str">
            <v>-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INE020B08AQ9</v>
          </cell>
          <cell r="F114" t="str">
            <v>7.70% REC 10.12.2027</v>
          </cell>
          <cell r="G114" t="str">
            <v>RURAL ELECTRIFICATION CORP LTD.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1061090</v>
          </cell>
          <cell r="N114">
            <v>1.1494912006467007E-2</v>
          </cell>
          <cell r="O114">
            <v>7.6999999999999999E-2</v>
          </cell>
          <cell r="P114" t="str">
            <v>Yearly</v>
          </cell>
          <cell r="Q114">
            <v>989384</v>
          </cell>
          <cell r="R114">
            <v>989384</v>
          </cell>
          <cell r="S114">
            <v>0</v>
          </cell>
          <cell r="T114">
            <v>0</v>
          </cell>
          <cell r="U114">
            <v>46731</v>
          </cell>
          <cell r="V114">
            <v>8.82</v>
          </cell>
          <cell r="W114">
            <v>4.5470290943967964</v>
          </cell>
          <cell r="X114">
            <v>7.8498000000000001E-4</v>
          </cell>
          <cell r="Y114">
            <v>6.4000000000000001E-2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INE134E08CY2</v>
          </cell>
          <cell r="F115" t="str">
            <v>8.70% PFC 14.05.2025</v>
          </cell>
          <cell r="G115" t="str">
            <v>POWER FINANCE CORPORATION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2152392</v>
          </cell>
          <cell r="N115">
            <v>2.3317114140575763E-2</v>
          </cell>
          <cell r="O115">
            <v>8.6999999999999994E-2</v>
          </cell>
          <cell r="P115" t="str">
            <v>Yearly</v>
          </cell>
          <cell r="Q115">
            <v>2219438</v>
          </cell>
          <cell r="R115">
            <v>2219438</v>
          </cell>
          <cell r="S115">
            <v>0</v>
          </cell>
          <cell r="T115">
            <v>0</v>
          </cell>
          <cell r="U115">
            <v>45791</v>
          </cell>
          <cell r="V115">
            <v>7.37</v>
          </cell>
          <cell r="W115">
            <v>2.6150099560620008</v>
          </cell>
          <cell r="X115">
            <v>6.4500000000000007E-4</v>
          </cell>
          <cell r="Y115">
            <v>0.06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INE752E07KX8</v>
          </cell>
          <cell r="F116" t="str">
            <v>7.93% PGC 20.05.2026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1072763</v>
          </cell>
          <cell r="N116">
            <v>1.1621366979986208E-2</v>
          </cell>
          <cell r="O116">
            <v>7.9299999999999995E-2</v>
          </cell>
          <cell r="P116" t="str">
            <v>Yearly</v>
          </cell>
          <cell r="Q116">
            <v>1003144</v>
          </cell>
          <cell r="R116">
            <v>1003144</v>
          </cell>
          <cell r="S116">
            <v>0</v>
          </cell>
          <cell r="T116">
            <v>0</v>
          </cell>
          <cell r="U116">
            <v>46162</v>
          </cell>
          <cell r="V116">
            <v>4.96</v>
          </cell>
          <cell r="W116">
            <v>3.3698112804355516</v>
          </cell>
          <cell r="X116">
            <v>7.8600000000000002E-4</v>
          </cell>
          <cell r="Y116">
            <v>5.9200000000000003E-2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INE235P07894</v>
          </cell>
          <cell r="F117" t="str">
            <v>9.30% L&amp;T INFRA DEBT FUND 5 July 2024</v>
          </cell>
          <cell r="G117" t="str">
            <v>L&amp;T INFRA DEBT FUND LIMITED</v>
          </cell>
          <cell r="H117" t="str">
            <v>64920</v>
          </cell>
          <cell r="I117" t="str">
            <v>Other credit granting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1050998</v>
          </cell>
          <cell r="N117">
            <v>1.1385584190759324E-2</v>
          </cell>
          <cell r="O117">
            <v>9.3000000000000013E-2</v>
          </cell>
          <cell r="P117" t="str">
            <v>Yearly</v>
          </cell>
          <cell r="Q117">
            <v>1008527</v>
          </cell>
          <cell r="R117">
            <v>1008527</v>
          </cell>
          <cell r="S117">
            <v>0</v>
          </cell>
          <cell r="T117">
            <v>0</v>
          </cell>
          <cell r="U117">
            <v>45478</v>
          </cell>
          <cell r="V117">
            <v>9.1199999999999992</v>
          </cell>
          <cell r="W117">
            <v>1.9729696514087234</v>
          </cell>
          <cell r="X117">
            <v>9.1329999999999992E-4</v>
          </cell>
          <cell r="Y117">
            <v>6.8400000000000002E-2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INE121A08OA2</v>
          </cell>
          <cell r="F118" t="str">
            <v>9.08% Cholamandalam Investment &amp; Finance co. Ltd 23.11.2023</v>
          </cell>
          <cell r="G118" t="str">
            <v>CHOLAMANDALAM INVESTMENT AND FIN. C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1031435</v>
          </cell>
          <cell r="N118">
            <v>1.1173655924935961E-2</v>
          </cell>
          <cell r="O118">
            <v>9.0800000000000006E-2</v>
          </cell>
          <cell r="P118" t="str">
            <v>Yearly</v>
          </cell>
          <cell r="Q118">
            <v>978000</v>
          </cell>
          <cell r="R118">
            <v>978000</v>
          </cell>
          <cell r="S118">
            <v>0</v>
          </cell>
          <cell r="T118">
            <v>0</v>
          </cell>
          <cell r="U118">
            <v>45253</v>
          </cell>
          <cell r="V118">
            <v>2.96</v>
          </cell>
          <cell r="W118">
            <v>1.5436032802364441</v>
          </cell>
          <cell r="X118">
            <v>9.5951999999999995E-4</v>
          </cell>
          <cell r="Y118">
            <v>7.0499999999999993E-2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[ICRA]AA+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1037991</v>
          </cell>
          <cell r="N119">
            <v>1.1244677839301751E-2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6.3</v>
          </cell>
          <cell r="W119">
            <v>1.019467358590133</v>
          </cell>
          <cell r="X119">
            <v>8.6693999999999996E-4</v>
          </cell>
          <cell r="Y119">
            <v>5.3699999999999998E-2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INE523E08NH8</v>
          </cell>
          <cell r="F120" t="str">
            <v>9.80% L&amp;T Finance 21  Dec 2022</v>
          </cell>
          <cell r="G120" t="str">
            <v>L&amp;T FINANCE</v>
          </cell>
          <cell r="H120" t="str">
            <v>64200</v>
          </cell>
          <cell r="I120" t="str">
            <v>Activities of holding companies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1033696</v>
          </cell>
          <cell r="N120">
            <v>1.1198149602236303E-2</v>
          </cell>
          <cell r="O120">
            <v>9.8000000000000004E-2</v>
          </cell>
          <cell r="P120" t="str">
            <v>Yearly</v>
          </cell>
          <cell r="Q120">
            <v>1027900</v>
          </cell>
          <cell r="R120">
            <v>1027900</v>
          </cell>
          <cell r="S120">
            <v>0</v>
          </cell>
          <cell r="T120">
            <v>0</v>
          </cell>
          <cell r="U120">
            <v>44916</v>
          </cell>
          <cell r="V120">
            <v>4.91</v>
          </cell>
          <cell r="W120">
            <v>0.76977589379173128</v>
          </cell>
          <cell r="X120">
            <v>8.9611999999999992E-4</v>
          </cell>
          <cell r="Y120">
            <v>5.3499999999999999E-2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INE115A07DS1</v>
          </cell>
          <cell r="F121" t="str">
            <v>9.00% LIC Housing 9 Apr 2023</v>
          </cell>
          <cell r="G121" t="str">
            <v>LIC HOUSING FINANCE LTD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1037897</v>
          </cell>
          <cell r="N121">
            <v>1.124365952631359E-2</v>
          </cell>
          <cell r="O121">
            <v>0.09</v>
          </cell>
          <cell r="P121" t="str">
            <v>Yearly</v>
          </cell>
          <cell r="Q121">
            <v>1013100</v>
          </cell>
          <cell r="R121">
            <v>1013100</v>
          </cell>
          <cell r="S121">
            <v>0</v>
          </cell>
          <cell r="T121">
            <v>0</v>
          </cell>
          <cell r="U121">
            <v>45025</v>
          </cell>
          <cell r="V121">
            <v>0.79</v>
          </cell>
          <cell r="W121">
            <v>0.97708068066698017</v>
          </cell>
          <cell r="X121">
            <v>8.6140000000000012E-4</v>
          </cell>
          <cell r="Y121">
            <v>5.3699999999999998E-2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INE535H08660</v>
          </cell>
          <cell r="F122" t="str">
            <v>9.30% Fullerton India Credit 25 Apr 2023</v>
          </cell>
          <cell r="G122" t="str">
            <v>FULLERTON INDIA CREDIT CO LTD</v>
          </cell>
          <cell r="H122" t="str">
            <v>64920</v>
          </cell>
          <cell r="I122" t="str">
            <v>Other credit granting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1025171</v>
          </cell>
          <cell r="N122">
            <v>1.1105797280703605E-2</v>
          </cell>
          <cell r="O122">
            <v>9.3000000000000013E-2</v>
          </cell>
          <cell r="P122" t="str">
            <v>Yearly</v>
          </cell>
          <cell r="Q122">
            <v>989400</v>
          </cell>
          <cell r="R122">
            <v>989400</v>
          </cell>
          <cell r="S122">
            <v>0</v>
          </cell>
          <cell r="T122">
            <v>0</v>
          </cell>
          <cell r="U122">
            <v>45041</v>
          </cell>
          <cell r="V122">
            <v>2.73</v>
          </cell>
          <cell r="W122">
            <v>1.0001805126672325</v>
          </cell>
          <cell r="X122">
            <v>9.5488000000000007E-4</v>
          </cell>
          <cell r="Y122">
            <v>6.9800000000000001E-2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IND AA+</v>
          </cell>
        </row>
        <row r="123">
          <cell r="E123" t="str">
            <v>INE733E07JB6</v>
          </cell>
          <cell r="F123" t="str">
            <v>8.84% NTPC 4 Oct 2022</v>
          </cell>
          <cell r="G123" t="str">
            <v>NTPC LIMITED</v>
          </cell>
          <cell r="H123" t="str">
            <v>35102</v>
          </cell>
          <cell r="I123" t="str">
            <v>Electric power generation by coal based thermal power plants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1023337</v>
          </cell>
          <cell r="N123">
            <v>1.1085929344317567E-2</v>
          </cell>
          <cell r="O123">
            <v>8.8399999999999992E-2</v>
          </cell>
          <cell r="P123" t="str">
            <v>Yearly</v>
          </cell>
          <cell r="Q123">
            <v>1012800</v>
          </cell>
          <cell r="R123">
            <v>1012800</v>
          </cell>
          <cell r="S123">
            <v>0</v>
          </cell>
          <cell r="T123">
            <v>0</v>
          </cell>
          <cell r="U123">
            <v>44838</v>
          </cell>
          <cell r="V123">
            <v>7.39</v>
          </cell>
          <cell r="W123">
            <v>0.57077625570776258</v>
          </cell>
          <cell r="X123">
            <v>8.4489999999999999E-4</v>
          </cell>
          <cell r="Y123">
            <v>4.6399999999999997E-2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INE062A08165</v>
          </cell>
          <cell r="F124" t="str">
            <v>8.90% SBI Tier II  2 Nov 2028 Call 2 Nov 2023</v>
          </cell>
          <cell r="G124" t="str">
            <v>STATE BANK OF INDIA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2</v>
          </cell>
          <cell r="M124">
            <v>2112610</v>
          </cell>
          <cell r="N124">
            <v>2.2886151084245694E-2</v>
          </cell>
          <cell r="O124">
            <v>8.900000000000001E-2</v>
          </cell>
          <cell r="P124" t="str">
            <v>Yearly</v>
          </cell>
          <cell r="Q124">
            <v>2083320</v>
          </cell>
          <cell r="R124">
            <v>2083320</v>
          </cell>
          <cell r="S124">
            <v>0</v>
          </cell>
          <cell r="T124">
            <v>0</v>
          </cell>
          <cell r="U124">
            <v>47059</v>
          </cell>
          <cell r="V124">
            <v>9.75</v>
          </cell>
          <cell r="W124">
            <v>1.5174616193359778</v>
          </cell>
          <cell r="X124">
            <v>8.3450000000000006E-4</v>
          </cell>
          <cell r="Y124">
            <v>5.2739409416689309E-2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INE002A08534</v>
          </cell>
          <cell r="F125" t="str">
            <v>9.05% Reliance Industries 17 Oct 2028</v>
          </cell>
          <cell r="G125" t="str">
            <v>RELIANCE INDUSTRIES LTD.</v>
          </cell>
          <cell r="H125" t="str">
            <v>19209</v>
          </cell>
          <cell r="I125" t="str">
            <v>Manufacture of other petroleum n.e.c.</v>
          </cell>
          <cell r="J125" t="str">
            <v>Social and
Commercial
Infrastructure</v>
          </cell>
          <cell r="K125" t="str">
            <v>Bonds</v>
          </cell>
          <cell r="L125">
            <v>2</v>
          </cell>
          <cell r="M125">
            <v>2221386</v>
          </cell>
          <cell r="N125">
            <v>2.4064534207652245E-2</v>
          </cell>
          <cell r="O125">
            <v>9.0500000000000011E-2</v>
          </cell>
          <cell r="P125" t="str">
            <v>Yearly</v>
          </cell>
          <cell r="Q125">
            <v>2037687</v>
          </cell>
          <cell r="R125">
            <v>2037687</v>
          </cell>
          <cell r="S125">
            <v>0</v>
          </cell>
          <cell r="T125">
            <v>0</v>
          </cell>
          <cell r="U125">
            <v>47043</v>
          </cell>
          <cell r="V125">
            <v>0</v>
          </cell>
          <cell r="W125">
            <v>4.865223584465701</v>
          </cell>
          <cell r="X125">
            <v>8.3599999999999994E-4</v>
          </cell>
          <cell r="Y125">
            <v>6.9000000000000006E-2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INE906B07FT4</v>
          </cell>
          <cell r="F126" t="str">
            <v>7.27 % NHAI 06.06.2022</v>
          </cell>
          <cell r="G126" t="str">
            <v>NATIONAL HIGHWAYS AUTHORITY OF INDI</v>
          </cell>
          <cell r="H126" t="str">
            <v>42101</v>
          </cell>
          <cell r="I126" t="str">
            <v>Construction and maintenance of motorways, streets, roads, other vehicular ways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1007870</v>
          </cell>
          <cell r="N126">
            <v>1.0918373525297479E-2</v>
          </cell>
          <cell r="O126">
            <v>7.2700000000000001E-2</v>
          </cell>
          <cell r="P126" t="str">
            <v>Yearly</v>
          </cell>
          <cell r="Q126">
            <v>968765</v>
          </cell>
          <cell r="R126">
            <v>968765</v>
          </cell>
          <cell r="S126">
            <v>0</v>
          </cell>
          <cell r="T126">
            <v>0</v>
          </cell>
          <cell r="U126">
            <v>44718</v>
          </cell>
          <cell r="V126">
            <v>4.22</v>
          </cell>
          <cell r="W126">
            <v>0.25801763471548289</v>
          </cell>
          <cell r="X126">
            <v>8.1899999999999996E-4</v>
          </cell>
          <cell r="Y126">
            <v>4.0599999999999997E-2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INE261F08AO5</v>
          </cell>
          <cell r="F127" t="str">
            <v>8.47% NABARD GOI 31 Aug 2033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1115020</v>
          </cell>
          <cell r="N127">
            <v>1.2079142000632219E-2</v>
          </cell>
          <cell r="O127">
            <v>8.4700000000000011E-2</v>
          </cell>
          <cell r="P127" t="str">
            <v>Half Yly</v>
          </cell>
          <cell r="Q127">
            <v>1023000</v>
          </cell>
          <cell r="R127">
            <v>1023000</v>
          </cell>
          <cell r="S127">
            <v>0</v>
          </cell>
          <cell r="T127">
            <v>0</v>
          </cell>
          <cell r="U127">
            <v>48822</v>
          </cell>
          <cell r="V127">
            <v>3.21</v>
          </cell>
          <cell r="W127">
            <v>7.5063419610951039</v>
          </cell>
          <cell r="X127">
            <v>8.1875000000000003E-4</v>
          </cell>
          <cell r="Y127">
            <v>7.1199999999999999E-2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1048331</v>
          </cell>
          <cell r="N128">
            <v>1.1356692267999477E-2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V128">
            <v>5.78</v>
          </cell>
          <cell r="W128">
            <v>4.6757253496889444</v>
          </cell>
          <cell r="X128">
            <v>7.9816999999999996E-4</v>
          </cell>
          <cell r="Y128">
            <v>6.9800000000000001E-2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INE001A07RT1</v>
          </cell>
          <cell r="F129" t="str">
            <v>8.55% HDFC Ltd 27 Mar 2029</v>
          </cell>
          <cell r="G129" t="str">
            <v>HOUSING DEVELOPMENT FINANCE CORPORA</v>
          </cell>
          <cell r="H129" t="str">
            <v>64192</v>
          </cell>
          <cell r="I129" t="str">
            <v>Activities of specialized institutions granting credit for house purchases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2158864</v>
          </cell>
          <cell r="N129">
            <v>2.3387226073122346E-2</v>
          </cell>
          <cell r="O129">
            <v>8.5500000000000007E-2</v>
          </cell>
          <cell r="P129" t="str">
            <v>Yearly</v>
          </cell>
          <cell r="Q129">
            <v>2017942</v>
          </cell>
          <cell r="R129">
            <v>2017942</v>
          </cell>
          <cell r="S129">
            <v>0</v>
          </cell>
          <cell r="T129">
            <v>0</v>
          </cell>
          <cell r="U129">
            <v>47204</v>
          </cell>
          <cell r="V129">
            <v>0.13</v>
          </cell>
          <cell r="W129">
            <v>4.9203358784455311</v>
          </cell>
          <cell r="X129">
            <v>8.4049999999999999E-4</v>
          </cell>
          <cell r="Y129">
            <v>7.0800000000000002E-2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INE906B07GP0</v>
          </cell>
          <cell r="F130" t="str">
            <v>8.27% NHAI 28 Mar 2029.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>
            <v>0</v>
          </cell>
          <cell r="K130" t="str">
            <v>Bonds</v>
          </cell>
          <cell r="L130">
            <v>2</v>
          </cell>
          <cell r="M130">
            <v>2151316</v>
          </cell>
          <cell r="N130">
            <v>2.3305457706796383E-2</v>
          </cell>
          <cell r="O130">
            <v>8.2699999999999996E-2</v>
          </cell>
          <cell r="P130" t="str">
            <v>Yearly</v>
          </cell>
          <cell r="Q130">
            <v>2140380</v>
          </cell>
          <cell r="R130">
            <v>2140380</v>
          </cell>
          <cell r="S130">
            <v>0</v>
          </cell>
          <cell r="T130">
            <v>0</v>
          </cell>
          <cell r="U130">
            <v>47205</v>
          </cell>
          <cell r="V130">
            <v>2.77</v>
          </cell>
          <cell r="W130">
            <v>4.9725892025765992</v>
          </cell>
          <cell r="X130" t="e">
            <v>#N/A</v>
          </cell>
          <cell r="Y130">
            <v>6.88E-2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INE261F08AV0</v>
          </cell>
          <cell r="F131" t="str">
            <v>8.22% Nabard 13 Dec 2028 (GOI Service)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1079034</v>
          </cell>
          <cell r="N131">
            <v>1.1689301456036831E-2</v>
          </cell>
          <cell r="O131">
            <v>8.2200000000000009E-2</v>
          </cell>
          <cell r="P131" t="str">
            <v>Half Yly</v>
          </cell>
          <cell r="Q131">
            <v>1033275</v>
          </cell>
          <cell r="R131">
            <v>1033275</v>
          </cell>
          <cell r="S131">
            <v>0</v>
          </cell>
          <cell r="T131">
            <v>0</v>
          </cell>
          <cell r="U131">
            <v>47100</v>
          </cell>
          <cell r="V131">
            <v>3.02</v>
          </cell>
          <cell r="W131">
            <v>5.1339782102977889</v>
          </cell>
          <cell r="X131">
            <v>7.6101000000000001E-4</v>
          </cell>
          <cell r="Y131">
            <v>6.8599999999999994E-2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INE752E07OC4</v>
          </cell>
          <cell r="F132" t="str">
            <v>7.36% PGC 17Oct 2026</v>
          </cell>
          <cell r="G132" t="str">
            <v>POWER GRID CORPN OF INDIA LTD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2104578</v>
          </cell>
          <cell r="N132">
            <v>2.2799139489342393E-2</v>
          </cell>
          <cell r="O132">
            <v>7.3599999999999999E-2</v>
          </cell>
          <cell r="P132" t="str">
            <v>Yearly</v>
          </cell>
          <cell r="Q132">
            <v>1988221</v>
          </cell>
          <cell r="R132">
            <v>1988221</v>
          </cell>
          <cell r="S132">
            <v>0</v>
          </cell>
          <cell r="T132">
            <v>0</v>
          </cell>
          <cell r="U132">
            <v>46312</v>
          </cell>
          <cell r="V132">
            <v>6.03</v>
          </cell>
          <cell r="W132">
            <v>3.7841977146280512</v>
          </cell>
          <cell r="X132">
            <v>7.4549000000000002E-4</v>
          </cell>
          <cell r="Y132">
            <v>6.0199999999999997E-2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INE053F07BT5</v>
          </cell>
          <cell r="F133" t="str">
            <v>7.54% IRFC 29 Jul 2034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1038770</v>
          </cell>
          <cell r="N133">
            <v>1.1253116837363214E-2</v>
          </cell>
          <cell r="O133">
            <v>7.5399999999999995E-2</v>
          </cell>
          <cell r="P133" t="str">
            <v>Yearly</v>
          </cell>
          <cell r="Q133">
            <v>1008123</v>
          </cell>
          <cell r="R133">
            <v>1008123</v>
          </cell>
          <cell r="S133">
            <v>0</v>
          </cell>
          <cell r="T133">
            <v>0</v>
          </cell>
          <cell r="U133">
            <v>49154</v>
          </cell>
          <cell r="V133">
            <v>5.3</v>
          </cell>
          <cell r="W133">
            <v>7.6789630011039458</v>
          </cell>
          <cell r="X133">
            <v>7.4909999999999994E-4</v>
          </cell>
          <cell r="Y133">
            <v>7.0599999999999996E-2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INE733E07KL3</v>
          </cell>
          <cell r="F134" t="str">
            <v>7.32% NTPC 17 Jul 2029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1029416</v>
          </cell>
          <cell r="N134">
            <v>1.1151783861924286E-2</v>
          </cell>
          <cell r="O134">
            <v>7.3200000000000001E-2</v>
          </cell>
          <cell r="P134" t="str">
            <v>Yearly</v>
          </cell>
          <cell r="Q134">
            <v>997900</v>
          </cell>
          <cell r="R134">
            <v>997900</v>
          </cell>
          <cell r="S134">
            <v>0</v>
          </cell>
          <cell r="T134">
            <v>0</v>
          </cell>
          <cell r="U134">
            <v>47316</v>
          </cell>
          <cell r="V134">
            <v>6.1</v>
          </cell>
          <cell r="W134">
            <v>5.3745986521970313</v>
          </cell>
          <cell r="X134">
            <v>6.9333000000000006E-2</v>
          </cell>
          <cell r="Y134">
            <v>6.7900000000000002E-2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INE733E07KA6</v>
          </cell>
          <cell r="F135" t="str">
            <v>8.05% NTPC 5 May 2026</v>
          </cell>
          <cell r="G135" t="str">
            <v>NTPC LIMITED</v>
          </cell>
          <cell r="H135" t="str">
            <v>35102</v>
          </cell>
          <cell r="I135" t="str">
            <v>Electric power generation by coal based thermal power plants</v>
          </cell>
          <cell r="J135" t="str">
            <v>Social and
Commercial
Infrastructure</v>
          </cell>
          <cell r="K135" t="str">
            <v>Bonds</v>
          </cell>
          <cell r="L135">
            <v>3</v>
          </cell>
          <cell r="M135">
            <v>3232959</v>
          </cell>
          <cell r="N135">
            <v>3.5023022764813137E-2</v>
          </cell>
          <cell r="O135">
            <v>8.0500000000000002E-2</v>
          </cell>
          <cell r="P135" t="str">
            <v>Yearly</v>
          </cell>
          <cell r="Q135">
            <v>3180552</v>
          </cell>
          <cell r="R135">
            <v>3180552</v>
          </cell>
          <cell r="S135">
            <v>0</v>
          </cell>
          <cell r="T135">
            <v>0</v>
          </cell>
          <cell r="U135">
            <v>46147</v>
          </cell>
          <cell r="V135">
            <v>0.27</v>
          </cell>
          <cell r="W135">
            <v>3.3259603565384555</v>
          </cell>
          <cell r="X135">
            <v>7.5502000000000002E-4</v>
          </cell>
          <cell r="Y135">
            <v>5.8900000000000001E-2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INE001A07SB7</v>
          </cell>
          <cell r="F136" t="str">
            <v>8.05% HDFC Ltd 22 Oct 2029</v>
          </cell>
          <cell r="G136" t="str">
            <v>HOUSING DEVELOPMENT FINANCE CORPORA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1055158</v>
          </cell>
          <cell r="N136">
            <v>1.1430649957043902E-2</v>
          </cell>
          <cell r="O136">
            <v>8.0500000000000002E-2</v>
          </cell>
          <cell r="P136" t="str">
            <v>Yearly</v>
          </cell>
          <cell r="Q136">
            <v>1000000</v>
          </cell>
          <cell r="R136">
            <v>1000000</v>
          </cell>
          <cell r="S136">
            <v>0</v>
          </cell>
          <cell r="T136">
            <v>0</v>
          </cell>
          <cell r="U136">
            <v>47413</v>
          </cell>
          <cell r="V136">
            <v>0.6</v>
          </cell>
          <cell r="W136">
            <v>5.5090041126946279</v>
          </cell>
          <cell r="X136">
            <v>7.8284999999999993E-2</v>
          </cell>
          <cell r="Y136">
            <v>7.0800000000000002E-2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INE053F07AB5</v>
          </cell>
          <cell r="F137" t="str">
            <v>7.27% IRFC 15.06.2027</v>
          </cell>
          <cell r="G137" t="str">
            <v>INDIAN RAILWAY FINANCE CORPN. LTD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2085008</v>
          </cell>
          <cell r="N137">
            <v>2.2587135391700763E-2</v>
          </cell>
          <cell r="O137">
            <v>7.2700000000000001E-2</v>
          </cell>
          <cell r="P137" t="str">
            <v>Yearly</v>
          </cell>
          <cell r="Q137">
            <v>2075045.33</v>
          </cell>
          <cell r="R137">
            <v>2075045.33</v>
          </cell>
          <cell r="S137">
            <v>0</v>
          </cell>
          <cell r="T137">
            <v>0</v>
          </cell>
          <cell r="U137">
            <v>46553</v>
          </cell>
          <cell r="V137">
            <v>2.35</v>
          </cell>
          <cell r="W137">
            <v>4.1275783431916375</v>
          </cell>
          <cell r="X137">
            <v>7.0753000000000005E-4</v>
          </cell>
          <cell r="Y137">
            <v>6.3E-2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INE514E08EE3</v>
          </cell>
          <cell r="F138" t="str">
            <v>8.83% EXIM 03-NOV-2029</v>
          </cell>
          <cell r="G138" t="str">
            <v>EXPORT IMPORT BANK OF INDIA</v>
          </cell>
          <cell r="H138" t="str">
            <v>64199</v>
          </cell>
          <cell r="I138" t="str">
            <v>Other monetary intermediation services n.e.c.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1118367</v>
          </cell>
          <cell r="N138">
            <v>1.2115400442880894E-2</v>
          </cell>
          <cell r="O138">
            <v>8.8300000000000003E-2</v>
          </cell>
          <cell r="P138" t="str">
            <v>Yearly</v>
          </cell>
          <cell r="Q138">
            <v>1081811</v>
          </cell>
          <cell r="R138">
            <v>1081811</v>
          </cell>
          <cell r="S138">
            <v>0</v>
          </cell>
          <cell r="T138">
            <v>0</v>
          </cell>
          <cell r="U138">
            <v>47425</v>
          </cell>
          <cell r="V138">
            <v>1.73</v>
          </cell>
          <cell r="W138">
            <v>5.4872980316817177</v>
          </cell>
          <cell r="X138">
            <v>7.5999999999999993E-4</v>
          </cell>
          <cell r="Y138">
            <v>6.7900000000000002E-2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INE514E08AV5</v>
          </cell>
          <cell r="F139" t="str">
            <v>9.25 % EXIM 18.04.2022</v>
          </cell>
          <cell r="G139" t="str">
            <v>EXPORT IMPORT BANK OF INDIA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1006618</v>
          </cell>
          <cell r="N139">
            <v>1.0904810462944526E-2</v>
          </cell>
          <cell r="O139">
            <v>9.2499999999999999E-2</v>
          </cell>
          <cell r="P139" t="str">
            <v>Yearly</v>
          </cell>
          <cell r="Q139">
            <v>1046013</v>
          </cell>
          <cell r="R139">
            <v>1046013</v>
          </cell>
          <cell r="S139">
            <v>0</v>
          </cell>
          <cell r="T139">
            <v>0</v>
          </cell>
          <cell r="U139">
            <v>44669</v>
          </cell>
          <cell r="V139">
            <v>1.1499999999999999</v>
          </cell>
          <cell r="W139">
            <v>0.12923235978288963</v>
          </cell>
          <cell r="X139">
            <v>7.9000000000000001E-4</v>
          </cell>
          <cell r="Y139">
            <v>3.8800000000000001E-2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[ICRA]AAA</v>
          </cell>
        </row>
        <row r="140">
          <cell r="E140" t="str">
            <v>INE115A07OF5</v>
          </cell>
          <cell r="F140" t="str">
            <v>7.99% LIC Housing 12 July 2029 Put Option (12July2021)</v>
          </cell>
          <cell r="G140" t="str">
            <v>LIC HOUSING FINANCE LTD</v>
          </cell>
          <cell r="H140" t="str">
            <v>64192</v>
          </cell>
          <cell r="I140" t="str">
            <v>Activities of specialized institutions granting credit for house purchases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2095844</v>
          </cell>
          <cell r="N140">
            <v>2.2704523046378572E-2</v>
          </cell>
          <cell r="O140">
            <v>7.9899999999999999E-2</v>
          </cell>
          <cell r="P140" t="str">
            <v>Yearly</v>
          </cell>
          <cell r="Q140">
            <v>2104288</v>
          </cell>
          <cell r="R140">
            <v>2104288</v>
          </cell>
          <cell r="S140">
            <v>0</v>
          </cell>
          <cell r="T140">
            <v>0</v>
          </cell>
          <cell r="U140">
            <v>47311</v>
          </cell>
          <cell r="V140">
            <v>0.81</v>
          </cell>
          <cell r="W140">
            <v>5.250643565632469</v>
          </cell>
          <cell r="X140">
            <v>7.2999999999999995E-2</v>
          </cell>
          <cell r="Y140">
            <v>7.1199999999999999E-2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INE296A07RN0</v>
          </cell>
          <cell r="F141" t="str">
            <v>6.92% Bajaj Finance 24-Dec-2030</v>
          </cell>
          <cell r="G141" t="str">
            <v>BAJAJ FINANCE LIMITED</v>
          </cell>
          <cell r="H141" t="str">
            <v>64920</v>
          </cell>
          <cell r="I141" t="str">
            <v>Other credit granting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1956106</v>
          </cell>
          <cell r="N141">
            <v>2.1190724957658776E-2</v>
          </cell>
          <cell r="O141">
            <v>6.9199999999999998E-2</v>
          </cell>
          <cell r="P141" t="str">
            <v>Yearly</v>
          </cell>
          <cell r="Q141">
            <v>1997730</v>
          </cell>
          <cell r="R141">
            <v>1997730</v>
          </cell>
          <cell r="S141">
            <v>0</v>
          </cell>
          <cell r="T141">
            <v>0</v>
          </cell>
          <cell r="U141">
            <v>47841</v>
          </cell>
          <cell r="V141">
            <v>1.1100000000000001</v>
          </cell>
          <cell r="W141">
            <v>6.3248100365267961</v>
          </cell>
          <cell r="X141">
            <v>6.9596999999999992E-2</v>
          </cell>
          <cell r="Y141">
            <v>7.2599999999999998E-2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INE001A07SW3</v>
          </cell>
          <cell r="F142" t="str">
            <v>6.83% HDFC 2031 08-Jan-2031</v>
          </cell>
          <cell r="G142" t="str">
            <v>HOUSING DEVELOPMENT FINANCE CORPORA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2</v>
          </cell>
          <cell r="M142">
            <v>1952166</v>
          </cell>
          <cell r="N142">
            <v>2.1148042477091171E-2</v>
          </cell>
          <cell r="O142">
            <v>6.83E-2</v>
          </cell>
          <cell r="P142" t="str">
            <v>Yearly</v>
          </cell>
          <cell r="Q142">
            <v>1987100</v>
          </cell>
          <cell r="R142">
            <v>1987100</v>
          </cell>
          <cell r="S142">
            <v>0</v>
          </cell>
          <cell r="T142">
            <v>0</v>
          </cell>
          <cell r="U142">
            <v>47856</v>
          </cell>
          <cell r="V142">
            <v>1.1499999999999999</v>
          </cell>
          <cell r="W142">
            <v>6.3843183761471876</v>
          </cell>
          <cell r="X142">
            <v>6.9172999999999998E-2</v>
          </cell>
          <cell r="Y142">
            <v>7.1999999999999995E-2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INE296A07RO8</v>
          </cell>
          <cell r="F143" t="str">
            <v>6% Bajaj Finance 24-Dec-2025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987528</v>
          </cell>
          <cell r="N143">
            <v>1.0698006261412651E-2</v>
          </cell>
          <cell r="O143">
            <v>0.06</v>
          </cell>
          <cell r="P143" t="str">
            <v>Yearly</v>
          </cell>
          <cell r="Q143">
            <v>1000000</v>
          </cell>
          <cell r="R143">
            <v>1000000</v>
          </cell>
          <cell r="S143">
            <v>0</v>
          </cell>
          <cell r="T143">
            <v>0</v>
          </cell>
          <cell r="U143">
            <v>46015</v>
          </cell>
          <cell r="V143">
            <v>6.68</v>
          </cell>
          <cell r="W143">
            <v>3.280868335352408</v>
          </cell>
          <cell r="X143">
            <v>5.9962999999999995E-2</v>
          </cell>
          <cell r="Y143">
            <v>6.3700000000000007E-2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INE115A07JS8</v>
          </cell>
          <cell r="F144" t="str">
            <v>8.48% LIC Housing 29 Jun 2026</v>
          </cell>
          <cell r="G144" t="str">
            <v>LIC HOUSING FINANCE LTD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2164354</v>
          </cell>
          <cell r="N144">
            <v>2.3446699884877714E-2</v>
          </cell>
          <cell r="O144">
            <v>8.48E-2</v>
          </cell>
          <cell r="P144" t="str">
            <v>Yearly</v>
          </cell>
          <cell r="Q144">
            <v>2186792</v>
          </cell>
          <cell r="R144">
            <v>2186792</v>
          </cell>
          <cell r="S144">
            <v>0</v>
          </cell>
          <cell r="T144">
            <v>0</v>
          </cell>
          <cell r="U144">
            <v>46202</v>
          </cell>
          <cell r="V144">
            <v>6.64</v>
          </cell>
          <cell r="W144">
            <v>3.4293545113034716</v>
          </cell>
          <cell r="X144">
            <v>6.4000000000000001E-2</v>
          </cell>
          <cell r="Y144">
            <v>6.2399999999999997E-2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INE261F08832</v>
          </cell>
          <cell r="F145" t="str">
            <v>7.69% Nabard 31-Mar-2032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1045631</v>
          </cell>
          <cell r="N145">
            <v>1.1327442852382082E-2</v>
          </cell>
          <cell r="O145">
            <v>7.690000000000001E-2</v>
          </cell>
          <cell r="P145" t="str">
            <v>Yearly</v>
          </cell>
          <cell r="Q145">
            <v>1083310</v>
          </cell>
          <cell r="R145">
            <v>1083310</v>
          </cell>
          <cell r="S145">
            <v>0</v>
          </cell>
          <cell r="T145">
            <v>0</v>
          </cell>
          <cell r="U145">
            <v>48304</v>
          </cell>
          <cell r="V145">
            <v>11.51</v>
          </cell>
          <cell r="W145">
            <v>6.5125289312475161</v>
          </cell>
          <cell r="X145">
            <v>6.6100000000000006E-2</v>
          </cell>
          <cell r="Y145">
            <v>7.0400000000000004E-2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INE906B08039</v>
          </cell>
          <cell r="F146" t="str">
            <v>7.04% NHAI 21-09-2033</v>
          </cell>
          <cell r="G146" t="str">
            <v>NATIONAL HIGHWAYS AUTHORITY OF INDI</v>
          </cell>
          <cell r="H146" t="str">
            <v>42101</v>
          </cell>
          <cell r="I146" t="str">
            <v>Construction and maintenance of motorways, streets, roads, other vehicular ways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996320</v>
          </cell>
          <cell r="N146">
            <v>1.0793251025156403E-2</v>
          </cell>
          <cell r="O146">
            <v>7.0400000000000004E-2</v>
          </cell>
          <cell r="P146" t="str">
            <v>Yearly</v>
          </cell>
          <cell r="Q146">
            <v>1012601</v>
          </cell>
          <cell r="R146">
            <v>1012601</v>
          </cell>
          <cell r="S146">
            <v>0</v>
          </cell>
          <cell r="T146">
            <v>0</v>
          </cell>
          <cell r="U146">
            <v>48843</v>
          </cell>
          <cell r="V146">
            <v>7.08</v>
          </cell>
          <cell r="W146">
            <v>7.5077841506372645</v>
          </cell>
          <cell r="X146">
            <v>6.8800000000000003E-4</v>
          </cell>
          <cell r="Y146">
            <v>7.0800000000000002E-2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969076</v>
          </cell>
          <cell r="N147">
            <v>1.0498113588459999E-2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6.79</v>
          </cell>
          <cell r="W147">
            <v>9.9959434221642258</v>
          </cell>
          <cell r="X147">
            <v>6.8428E-4</v>
          </cell>
          <cell r="Y147">
            <v>7.1499999999999994E-2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1039130</v>
          </cell>
          <cell r="N148">
            <v>1.1257016759445534E-2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4.6399999999999997</v>
          </cell>
          <cell r="W148">
            <v>5.7266126786294853</v>
          </cell>
          <cell r="X148">
            <v>6.8499999999999995E-4</v>
          </cell>
          <cell r="Y148">
            <v>7.0999999999999994E-2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1040984</v>
          </cell>
          <cell r="N149">
            <v>1.1277101358169478E-2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12.42</v>
          </cell>
          <cell r="W149">
            <v>6.5337630285416104</v>
          </cell>
          <cell r="X149">
            <v>6.3500000000000001E-2</v>
          </cell>
          <cell r="Y149">
            <v>6.9400000000000003E-2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INE848E07AW7</v>
          </cell>
          <cell r="F150" t="str">
            <v>7.38%NHPC 03.01.2029</v>
          </cell>
          <cell r="G150" t="str">
            <v>NHPC LIMITED</v>
          </cell>
          <cell r="H150" t="str">
            <v>35101</v>
          </cell>
          <cell r="I150" t="str">
            <v>Electric power generation by hydroelectric power plants</v>
          </cell>
          <cell r="J150" t="str">
            <v>Social and
Commercial
Infrastructure</v>
          </cell>
          <cell r="K150" t="str">
            <v>Bonds</v>
          </cell>
          <cell r="L150">
            <v>10</v>
          </cell>
          <cell r="M150">
            <v>2060120</v>
          </cell>
          <cell r="N150">
            <v>2.2317520778409757E-2</v>
          </cell>
          <cell r="O150">
            <v>7.3800000000000004E-2</v>
          </cell>
          <cell r="P150" t="str">
            <v>Yearly</v>
          </cell>
          <cell r="Q150">
            <v>2092740</v>
          </cell>
          <cell r="R150">
            <v>2092740</v>
          </cell>
          <cell r="S150">
            <v>0</v>
          </cell>
          <cell r="T150">
            <v>0</v>
          </cell>
          <cell r="U150">
            <v>47121</v>
          </cell>
          <cell r="V150">
            <v>7.39</v>
          </cell>
          <cell r="W150">
            <v>5.2237567824987625</v>
          </cell>
          <cell r="X150">
            <v>6.6199999999999995E-2</v>
          </cell>
          <cell r="Y150">
            <v>6.8099999999999994E-2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INE238A08351</v>
          </cell>
          <cell r="F151" t="str">
            <v>8.85 % AXIS BANK 05.12.2024 (infras Bond)</v>
          </cell>
          <cell r="G151" t="str">
            <v>AXIS BANK LTD.</v>
          </cell>
          <cell r="H151" t="str">
            <v>64191</v>
          </cell>
          <cell r="I151" t="str">
            <v>Monetary intermediation of commercial banks, saving banks. postal savings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3213783</v>
          </cell>
          <cell r="N151">
            <v>3.4815286915228262E-2</v>
          </cell>
          <cell r="O151">
            <v>8.8499999999999995E-2</v>
          </cell>
          <cell r="P151" t="str">
            <v>Yearly</v>
          </cell>
          <cell r="Q151">
            <v>3268948</v>
          </cell>
          <cell r="R151">
            <v>3268948</v>
          </cell>
          <cell r="S151">
            <v>0</v>
          </cell>
          <cell r="T151">
            <v>0</v>
          </cell>
          <cell r="U151">
            <v>45631</v>
          </cell>
          <cell r="V151">
            <v>4.18</v>
          </cell>
          <cell r="W151">
            <v>2.3960913509479256</v>
          </cell>
          <cell r="X151">
            <v>7.4350000000000002E-4</v>
          </cell>
          <cell r="Y151">
            <v>5.96E-2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INE206D08162</v>
          </cell>
          <cell r="F152" t="str">
            <v>9.18% Nuclear Power Corporation of India Limited 23-Jan-2029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Social and
Commercial
Infrastructure</v>
          </cell>
          <cell r="K152" t="str">
            <v>Bonds</v>
          </cell>
          <cell r="L152">
            <v>2</v>
          </cell>
          <cell r="M152">
            <v>2271728</v>
          </cell>
          <cell r="N152">
            <v>2.4609894978397009E-2</v>
          </cell>
          <cell r="O152">
            <v>9.1799999999999993E-2</v>
          </cell>
          <cell r="P152" t="str">
            <v>Half Yly</v>
          </cell>
          <cell r="Q152">
            <v>2307201</v>
          </cell>
          <cell r="R152">
            <v>2307201</v>
          </cell>
          <cell r="S152">
            <v>0</v>
          </cell>
          <cell r="T152">
            <v>0</v>
          </cell>
          <cell r="U152">
            <v>47141</v>
          </cell>
          <cell r="V152">
            <v>7.65</v>
          </cell>
          <cell r="W152">
            <v>5.1542177821201056</v>
          </cell>
          <cell r="X152">
            <v>6.6558000000000006E-2</v>
          </cell>
          <cell r="Y152">
            <v>6.8000000000000005E-2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INE134E08JR1</v>
          </cell>
          <cell r="F153" t="str">
            <v>8.67%PFC 19-Nov-2028</v>
          </cell>
          <cell r="G153" t="str">
            <v>POWER FINANCE CORPORATION</v>
          </cell>
          <cell r="H153" t="str">
            <v>64920</v>
          </cell>
          <cell r="I153" t="str">
            <v>Other credit granting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1095829</v>
          </cell>
          <cell r="N153">
            <v>1.1871243654293918E-2</v>
          </cell>
          <cell r="O153">
            <v>8.6699999999999999E-2</v>
          </cell>
          <cell r="P153" t="str">
            <v>Half Yly</v>
          </cell>
          <cell r="Q153">
            <v>1103743</v>
          </cell>
          <cell r="R153">
            <v>1103743</v>
          </cell>
          <cell r="S153">
            <v>0</v>
          </cell>
          <cell r="T153">
            <v>0</v>
          </cell>
          <cell r="U153">
            <v>47076</v>
          </cell>
          <cell r="V153">
            <v>0</v>
          </cell>
          <cell r="W153">
            <v>5.0160724237625578</v>
          </cell>
          <cell r="X153">
            <v>6.9786000000000001E-2</v>
          </cell>
          <cell r="Y153">
            <v>6.9800000000000001E-2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INE062A08231</v>
          </cell>
          <cell r="F154" t="str">
            <v>6.80% SBI BasellI Tier II 21 Aug 2035 Call 21 Aug 2030</v>
          </cell>
          <cell r="G154" t="str">
            <v>STATE BANK OF INDIA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987058</v>
          </cell>
          <cell r="N154">
            <v>1.0692914696471847E-2</v>
          </cell>
          <cell r="O154">
            <v>6.8000000000000005E-2</v>
          </cell>
          <cell r="P154" t="str">
            <v>Yearly</v>
          </cell>
          <cell r="Q154">
            <v>1000000</v>
          </cell>
          <cell r="R154">
            <v>1000000</v>
          </cell>
          <cell r="S154">
            <v>0</v>
          </cell>
          <cell r="T154">
            <v>0</v>
          </cell>
          <cell r="U154">
            <v>49542</v>
          </cell>
          <cell r="V154">
            <v>0</v>
          </cell>
          <cell r="W154">
            <v>6.0661920115947021</v>
          </cell>
          <cell r="X154">
            <v>6.7960999999999994E-2</v>
          </cell>
          <cell r="Y154">
            <v>6.9187622570037188E-2</v>
          </cell>
          <cell r="Z154" t="str">
            <v>-</v>
          </cell>
          <cell r="AA154" t="str">
            <v>-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INE514E08EL8</v>
          </cell>
          <cell r="F155" t="str">
            <v>8.15 % EXIM 05.03.2025</v>
          </cell>
          <cell r="G155" t="str">
            <v>EXPORT IMPORT BANK OF INDIA</v>
          </cell>
          <cell r="H155" t="str">
            <v>64199</v>
          </cell>
          <cell r="I155" t="str">
            <v>Other monetary intermediation services n.e.c.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1066896</v>
          </cell>
          <cell r="N155">
            <v>1.15578090831613E-2</v>
          </cell>
          <cell r="O155">
            <v>8.1500000000000003E-2</v>
          </cell>
          <cell r="P155" t="str">
            <v>Yearly</v>
          </cell>
          <cell r="Q155">
            <v>987576</v>
          </cell>
          <cell r="R155">
            <v>987576</v>
          </cell>
          <cell r="S155">
            <v>0</v>
          </cell>
          <cell r="T155">
            <v>0</v>
          </cell>
          <cell r="U155">
            <v>45721</v>
          </cell>
          <cell r="V155">
            <v>0</v>
          </cell>
          <cell r="W155">
            <v>2.4631816048692499</v>
          </cell>
          <cell r="X155">
            <v>8.3849999999999994E-4</v>
          </cell>
          <cell r="Y155">
            <v>5.67E-2</v>
          </cell>
          <cell r="Z155" t="str">
            <v>-</v>
          </cell>
          <cell r="AA155" t="str">
            <v>-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INE296A07RA7</v>
          </cell>
          <cell r="F156" t="str">
            <v>7.90% Bajaj Finance 10-Jan-2030</v>
          </cell>
          <cell r="G156" t="str">
            <v>BAJAJ FINANCE LIMITED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2074410</v>
          </cell>
          <cell r="N156">
            <v>2.2472326018844042E-2</v>
          </cell>
          <cell r="O156">
            <v>7.9000000000000001E-2</v>
          </cell>
          <cell r="P156" t="str">
            <v>Yearly</v>
          </cell>
          <cell r="Q156">
            <v>2082350</v>
          </cell>
          <cell r="R156">
            <v>2082350</v>
          </cell>
          <cell r="S156">
            <v>0</v>
          </cell>
          <cell r="T156">
            <v>0</v>
          </cell>
          <cell r="U156">
            <v>47493</v>
          </cell>
          <cell r="V156">
            <v>0</v>
          </cell>
          <cell r="W156">
            <v>5.7114347374911514</v>
          </cell>
          <cell r="X156">
            <v>7.2680999999999996E-2</v>
          </cell>
          <cell r="Y156">
            <v>7.2599999999999998E-2</v>
          </cell>
          <cell r="Z156" t="str">
            <v>-</v>
          </cell>
          <cell r="AA156" t="str">
            <v>-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1097432</v>
          </cell>
          <cell r="N157">
            <v>1.1888609140677135E-2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0</v>
          </cell>
          <cell r="W157">
            <v>5.0664157143842994</v>
          </cell>
          <cell r="X157">
            <v>7.2196999999999995E-4</v>
          </cell>
          <cell r="Y157">
            <v>6.8099999999999994E-2</v>
          </cell>
          <cell r="Z157" t="str">
            <v>-</v>
          </cell>
          <cell r="AA157" t="str">
            <v>-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INE261F08AD8</v>
          </cell>
          <cell r="F158" t="str">
            <v>8.20% NABARD 09.03.2028 (GOI Service)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1070962</v>
          </cell>
          <cell r="N158">
            <v>1.1601856536457717E-2</v>
          </cell>
          <cell r="O158">
            <v>8.199999999999999E-2</v>
          </cell>
          <cell r="P158" t="str">
            <v>Half Yly</v>
          </cell>
          <cell r="Q158">
            <v>1001800</v>
          </cell>
          <cell r="R158">
            <v>1001800</v>
          </cell>
          <cell r="S158">
            <v>0</v>
          </cell>
          <cell r="T158">
            <v>0</v>
          </cell>
          <cell r="U158">
            <v>46821</v>
          </cell>
          <cell r="V158">
            <v>0</v>
          </cell>
          <cell r="W158">
            <v>4.583951124796779</v>
          </cell>
          <cell r="X158">
            <v>8.1673E-4</v>
          </cell>
          <cell r="Y158">
            <v>6.8599999999999994E-2</v>
          </cell>
          <cell r="Z158" t="str">
            <v>-</v>
          </cell>
          <cell r="AA158" t="str">
            <v>-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INE001A01036</v>
          </cell>
          <cell r="F159" t="str">
            <v>HOUSING DEVELOPMENT FINANCE CORPORATION</v>
          </cell>
          <cell r="G159" t="str">
            <v>HOUSING DEVELOPMENT FINANCE CORPORA</v>
          </cell>
          <cell r="H159" t="str">
            <v>64192</v>
          </cell>
          <cell r="I159" t="str">
            <v>Activities of specialized institutions granting credit for house purchases</v>
          </cell>
          <cell r="J159" t="str">
            <v>Social and
Commercial
Infrastructure</v>
          </cell>
          <cell r="K159" t="str">
            <v>Equity</v>
          </cell>
          <cell r="L159">
            <v>37911</v>
          </cell>
          <cell r="M159">
            <v>89640559.5</v>
          </cell>
          <cell r="N159">
            <v>4.1320667141308595E-2</v>
          </cell>
          <cell r="O159">
            <v>0</v>
          </cell>
          <cell r="P159" t="str">
            <v/>
          </cell>
          <cell r="Q159">
            <v>83972697.670000002</v>
          </cell>
          <cell r="R159">
            <v>83978143.859999999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 t="str">
            <v>-</v>
          </cell>
          <cell r="X159">
            <v>0</v>
          </cell>
          <cell r="Y159" t="str">
            <v>-</v>
          </cell>
          <cell r="Z159">
            <v>2364.5</v>
          </cell>
          <cell r="AA159">
            <v>2365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INE795G01014</v>
          </cell>
          <cell r="F160" t="str">
            <v>HDFC LIFE INSURANCE COMPANY LTD</v>
          </cell>
          <cell r="G160" t="str">
            <v>HDFC STANDARD LIFE INSURANCE CO. LT</v>
          </cell>
          <cell r="H160" t="str">
            <v>65110</v>
          </cell>
          <cell r="I160" t="str">
            <v>Life insurance</v>
          </cell>
          <cell r="J160" t="str">
            <v>Social and
Commercial
Infrastructure</v>
          </cell>
          <cell r="K160" t="str">
            <v>Equity</v>
          </cell>
          <cell r="L160">
            <v>20000</v>
          </cell>
          <cell r="M160">
            <v>10464000</v>
          </cell>
          <cell r="N160">
            <v>4.8234801676650969E-3</v>
          </cell>
          <cell r="O160">
            <v>0</v>
          </cell>
          <cell r="P160" t="str">
            <v/>
          </cell>
          <cell r="Q160">
            <v>13669526.99</v>
          </cell>
          <cell r="R160">
            <v>13669526.99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 t="str">
            <v>-</v>
          </cell>
          <cell r="X160">
            <v>0</v>
          </cell>
          <cell r="Y160" t="str">
            <v>-</v>
          </cell>
          <cell r="Z160">
            <v>523.20000000000005</v>
          </cell>
          <cell r="AA160">
            <v>523.15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INE226A01021</v>
          </cell>
          <cell r="F161" t="str">
            <v>VOLTAS LTD</v>
          </cell>
          <cell r="G161" t="str">
            <v>VOLTAS LIMITED</v>
          </cell>
          <cell r="H161" t="str">
            <v>28192</v>
          </cell>
          <cell r="I161" t="str">
            <v>Manufacture of air-conditioning machines, including motor vehicles airconditioners</v>
          </cell>
          <cell r="J161" t="str">
            <v>Social and
Commercial
Infrastructure</v>
          </cell>
          <cell r="K161" t="str">
            <v>Equity</v>
          </cell>
          <cell r="L161">
            <v>5625</v>
          </cell>
          <cell r="M161">
            <v>7105218.75</v>
          </cell>
          <cell r="N161">
            <v>3.2752180550025987E-3</v>
          </cell>
          <cell r="O161">
            <v>0</v>
          </cell>
          <cell r="P161" t="str">
            <v/>
          </cell>
          <cell r="Q161">
            <v>5859833.0599999996</v>
          </cell>
          <cell r="R161">
            <v>5859833.0599999996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 t="str">
            <v>-</v>
          </cell>
          <cell r="X161">
            <v>0</v>
          </cell>
          <cell r="Y161" t="str">
            <v>-</v>
          </cell>
          <cell r="Z161">
            <v>1263.1500000000001</v>
          </cell>
          <cell r="AA161">
            <v>1262.3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INE044A01036</v>
          </cell>
          <cell r="F162" t="str">
            <v>SUN PHARMACEUTICALS INDUSTRIES LTD</v>
          </cell>
          <cell r="G162" t="str">
            <v>SUN PHARMACEUTICAL INDS LTD</v>
          </cell>
          <cell r="H162" t="str">
            <v>21001</v>
          </cell>
          <cell r="I162" t="str">
            <v>Manufacture of medicinal substances used in the manufacture of pharmaceuticals:</v>
          </cell>
          <cell r="J162" t="str">
            <v>Social and
Commercial
Infrastructure</v>
          </cell>
          <cell r="K162" t="str">
            <v>Equity</v>
          </cell>
          <cell r="L162">
            <v>46855</v>
          </cell>
          <cell r="M162">
            <v>39540934.5</v>
          </cell>
          <cell r="N162">
            <v>1.8226769244236871E-2</v>
          </cell>
          <cell r="O162">
            <v>0</v>
          </cell>
          <cell r="P162" t="str">
            <v/>
          </cell>
          <cell r="Q162">
            <v>28163109.280000001</v>
          </cell>
          <cell r="R162">
            <v>28159960.539999999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 t="str">
            <v>-</v>
          </cell>
          <cell r="X162">
            <v>0</v>
          </cell>
          <cell r="Y162" t="str">
            <v>-</v>
          </cell>
          <cell r="Z162">
            <v>843.9</v>
          </cell>
          <cell r="AA162">
            <v>843.35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INE918I01018</v>
          </cell>
          <cell r="F163" t="str">
            <v>BAJAJ FINSERV LTD</v>
          </cell>
          <cell r="G163" t="str">
            <v>BAJAJ FINANCE LIMITED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Equity</v>
          </cell>
          <cell r="L163">
            <v>1039</v>
          </cell>
          <cell r="M163">
            <v>16637039.449999999</v>
          </cell>
          <cell r="N163">
            <v>7.6690013222225567E-3</v>
          </cell>
          <cell r="O163">
            <v>0</v>
          </cell>
          <cell r="P163" t="str">
            <v/>
          </cell>
          <cell r="Q163">
            <v>18270601.120000001</v>
          </cell>
          <cell r="R163">
            <v>18270601.120000001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 t="str">
            <v>-</v>
          </cell>
          <cell r="X163">
            <v>0</v>
          </cell>
          <cell r="Y163" t="str">
            <v>-</v>
          </cell>
          <cell r="Z163">
            <v>16012.55</v>
          </cell>
          <cell r="AA163">
            <v>16007.35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INE467B01029</v>
          </cell>
          <cell r="F164" t="str">
            <v>TATA CONSULTANCY SERVICES LIMITED</v>
          </cell>
          <cell r="G164" t="str">
            <v>TATA CONSULTANCY SERVICES LIMITED</v>
          </cell>
          <cell r="H164" t="str">
            <v>62020</v>
          </cell>
          <cell r="I164" t="str">
            <v>Computer consultancy</v>
          </cell>
          <cell r="J164" t="str">
            <v>Social and
Commercial
Infrastructure</v>
          </cell>
          <cell r="K164" t="str">
            <v>Equity</v>
          </cell>
          <cell r="L164">
            <v>26109</v>
          </cell>
          <cell r="M164">
            <v>92796607.799999997</v>
          </cell>
          <cell r="N164">
            <v>4.2775477575487025E-2</v>
          </cell>
          <cell r="O164">
            <v>0</v>
          </cell>
          <cell r="P164" t="str">
            <v/>
          </cell>
          <cell r="Q164">
            <v>66143297.840000004</v>
          </cell>
          <cell r="R164">
            <v>66143297.840000004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 t="str">
            <v>-</v>
          </cell>
          <cell r="X164">
            <v>0</v>
          </cell>
          <cell r="Y164" t="str">
            <v>-</v>
          </cell>
          <cell r="Z164">
            <v>3554.2</v>
          </cell>
          <cell r="AA164">
            <v>3554.55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INE628A01036</v>
          </cell>
          <cell r="F165" t="str">
            <v>UPL LIMITED</v>
          </cell>
          <cell r="G165" t="str">
            <v>UPL LIMITED</v>
          </cell>
          <cell r="H165" t="str">
            <v>20211</v>
          </cell>
          <cell r="I165" t="str">
            <v>Manufacture of insecticides, rodenticides, fungicides, herbicides</v>
          </cell>
          <cell r="J165" t="str">
            <v>Social and
Commercial
Infrastructure</v>
          </cell>
          <cell r="K165" t="str">
            <v>Equity</v>
          </cell>
          <cell r="L165">
            <v>14400</v>
          </cell>
          <cell r="M165">
            <v>9582480</v>
          </cell>
          <cell r="N165">
            <v>4.4171351526230349E-3</v>
          </cell>
          <cell r="O165">
            <v>0</v>
          </cell>
          <cell r="P165" t="str">
            <v/>
          </cell>
          <cell r="Q165">
            <v>11159166.24</v>
          </cell>
          <cell r="R165">
            <v>11159166.24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 t="str">
            <v>-</v>
          </cell>
          <cell r="X165">
            <v>0</v>
          </cell>
          <cell r="Y165" t="str">
            <v>-</v>
          </cell>
          <cell r="Z165">
            <v>665.45</v>
          </cell>
          <cell r="AA165">
            <v>665.7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INE208A01029</v>
          </cell>
          <cell r="F166" t="str">
            <v>ASHOK LEYLAND LTD</v>
          </cell>
          <cell r="G166" t="str">
            <v>ASHOK LEYLAND LIMITED</v>
          </cell>
          <cell r="H166" t="str">
            <v>29102</v>
          </cell>
          <cell r="I166" t="str">
            <v>Manufacture of commercial vehicles such as vans, lorries, over-the-road</v>
          </cell>
          <cell r="J166" t="str">
            <v>Social and
Commercial
Infrastructure</v>
          </cell>
          <cell r="K166" t="str">
            <v>Equity</v>
          </cell>
          <cell r="L166">
            <v>113700</v>
          </cell>
          <cell r="M166">
            <v>13490505</v>
          </cell>
          <cell r="N166">
            <v>6.2185763875465244E-3</v>
          </cell>
          <cell r="O166">
            <v>0</v>
          </cell>
          <cell r="P166" t="str">
            <v/>
          </cell>
          <cell r="Q166">
            <v>14561411.01</v>
          </cell>
          <cell r="R166">
            <v>14561411.01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 t="str">
            <v>-</v>
          </cell>
          <cell r="X166">
            <v>0</v>
          </cell>
          <cell r="Y166" t="str">
            <v>-</v>
          </cell>
          <cell r="Z166">
            <v>118.65</v>
          </cell>
          <cell r="AA166">
            <v>118.75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INE752E01010</v>
          </cell>
          <cell r="F167" t="str">
            <v>POWER GRID CORPORATION OF INDIA LIMITED</v>
          </cell>
          <cell r="G167" t="str">
            <v>POWER GRID CORPN OF INDIA LTD</v>
          </cell>
          <cell r="H167" t="str">
            <v>35107</v>
          </cell>
          <cell r="I167" t="str">
            <v>Transmission of electric energy</v>
          </cell>
          <cell r="J167" t="str">
            <v>Social and
Commercial
Infrastructure</v>
          </cell>
          <cell r="K167" t="str">
            <v>Equity</v>
          </cell>
          <cell r="L167">
            <v>76900</v>
          </cell>
          <cell r="M167">
            <v>16083635</v>
          </cell>
          <cell r="N167">
            <v>7.4139042857859546E-3</v>
          </cell>
          <cell r="O167">
            <v>0</v>
          </cell>
          <cell r="P167" t="str">
            <v/>
          </cell>
          <cell r="Q167">
            <v>9482062.8300000001</v>
          </cell>
          <cell r="R167">
            <v>9482062.8300000001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 t="str">
            <v>-</v>
          </cell>
          <cell r="X167">
            <v>0</v>
          </cell>
          <cell r="Y167" t="str">
            <v>-</v>
          </cell>
          <cell r="Z167">
            <v>209.15</v>
          </cell>
          <cell r="AA167">
            <v>209.2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INE155A01022</v>
          </cell>
          <cell r="F168" t="str">
            <v>TATA MOTORS LTD</v>
          </cell>
          <cell r="G168" t="str">
            <v>TATA MOTORS LTD</v>
          </cell>
          <cell r="H168" t="str">
            <v>29102</v>
          </cell>
          <cell r="I168" t="str">
            <v>Manufacture of commercial vehicles such as vans, lorries, over-the-road</v>
          </cell>
          <cell r="J168" t="str">
            <v>Social and
Commercial
Infrastructure</v>
          </cell>
          <cell r="K168" t="str">
            <v>Equity</v>
          </cell>
          <cell r="L168">
            <v>42050</v>
          </cell>
          <cell r="M168">
            <v>19092802.5</v>
          </cell>
          <cell r="N168">
            <v>8.8010086204029607E-3</v>
          </cell>
          <cell r="O168">
            <v>0</v>
          </cell>
          <cell r="P168" t="str">
            <v/>
          </cell>
          <cell r="Q168">
            <v>12738850.52</v>
          </cell>
          <cell r="R168">
            <v>12738850.52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 t="str">
            <v>-</v>
          </cell>
          <cell r="X168">
            <v>0</v>
          </cell>
          <cell r="Y168" t="str">
            <v>-</v>
          </cell>
          <cell r="Z168">
            <v>454.05</v>
          </cell>
          <cell r="AA168">
            <v>454.15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INE263A01024</v>
          </cell>
          <cell r="F169" t="str">
            <v>BHARAT ELECTRONICS LIMITED</v>
          </cell>
          <cell r="G169" t="str">
            <v>BHARAT ELECTRONICS LTD</v>
          </cell>
          <cell r="H169" t="str">
            <v>26515</v>
          </cell>
          <cell r="I169" t="str">
            <v>Manufacture of radar equipment, GPS devices, search, detection, navig</v>
          </cell>
          <cell r="J169" t="str">
            <v>Social and
Commercial
Infrastructure</v>
          </cell>
          <cell r="K169" t="str">
            <v>Equity</v>
          </cell>
          <cell r="L169">
            <v>48900</v>
          </cell>
          <cell r="M169">
            <v>10291005</v>
          </cell>
          <cell r="N169">
            <v>4.7437364796294301E-3</v>
          </cell>
          <cell r="O169">
            <v>0</v>
          </cell>
          <cell r="P169" t="str">
            <v/>
          </cell>
          <cell r="Q169">
            <v>6999373.6900000004</v>
          </cell>
          <cell r="R169">
            <v>6999373.6900000004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 t="str">
            <v>-</v>
          </cell>
          <cell r="X169">
            <v>0</v>
          </cell>
          <cell r="Y169" t="str">
            <v>-</v>
          </cell>
          <cell r="Z169">
            <v>210.45</v>
          </cell>
          <cell r="AA169">
            <v>210.3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INE101A01026</v>
          </cell>
          <cell r="F170" t="str">
            <v>MAHINDRA AND MAHINDRA LTD</v>
          </cell>
          <cell r="G170" t="str">
            <v>MAHINDRA AND MAHINDRA LTD</v>
          </cell>
          <cell r="H170" t="str">
            <v>28211</v>
          </cell>
          <cell r="I170" t="str">
            <v>Manufacture of tractors used in agriculture and forestry</v>
          </cell>
          <cell r="J170" t="str">
            <v>Social and
Commercial
Infrastructure</v>
          </cell>
          <cell r="K170" t="str">
            <v>Equity</v>
          </cell>
          <cell r="L170">
            <v>29548</v>
          </cell>
          <cell r="M170">
            <v>23368035.800000001</v>
          </cell>
          <cell r="N170">
            <v>1.0771718008274847E-2</v>
          </cell>
          <cell r="O170">
            <v>0</v>
          </cell>
          <cell r="P170" t="str">
            <v/>
          </cell>
          <cell r="Q170">
            <v>21595158.640000001</v>
          </cell>
          <cell r="R170">
            <v>21599478.640000001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 t="str">
            <v>-</v>
          </cell>
          <cell r="X170">
            <v>0</v>
          </cell>
          <cell r="Y170" t="str">
            <v>-</v>
          </cell>
          <cell r="Z170">
            <v>790.85</v>
          </cell>
          <cell r="AA170">
            <v>790.95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INE298A01020</v>
          </cell>
          <cell r="F171" t="str">
            <v>CUMMINS INDIA LIMITED</v>
          </cell>
          <cell r="G171" t="str">
            <v>CUMMINS INDIA LIMITED FV 2</v>
          </cell>
          <cell r="H171" t="str">
            <v>28110</v>
          </cell>
          <cell r="I171" t="str">
            <v>Manufacture of engines and turbines, except aircraft, vehicle</v>
          </cell>
          <cell r="J171" t="str">
            <v>Social and
Commercial
Infrastructure</v>
          </cell>
          <cell r="K171" t="str">
            <v>Equity</v>
          </cell>
          <cell r="L171">
            <v>9950</v>
          </cell>
          <cell r="M171">
            <v>9524637.5</v>
          </cell>
          <cell r="N171">
            <v>4.390472102967247E-3</v>
          </cell>
          <cell r="O171">
            <v>0</v>
          </cell>
          <cell r="P171" t="str">
            <v/>
          </cell>
          <cell r="Q171">
            <v>8503944.3300000001</v>
          </cell>
          <cell r="R171">
            <v>8503944.3300000001</v>
          </cell>
          <cell r="S171">
            <v>0</v>
          </cell>
          <cell r="T171">
            <v>0</v>
          </cell>
          <cell r="U171">
            <v>0</v>
          </cell>
          <cell r="V171" t="str">
            <v>-</v>
          </cell>
          <cell r="W171" t="str">
            <v>-</v>
          </cell>
          <cell r="X171">
            <v>0</v>
          </cell>
          <cell r="Y171" t="str">
            <v>-</v>
          </cell>
          <cell r="Z171">
            <v>957.25</v>
          </cell>
          <cell r="AA171">
            <v>957.4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INE018A01030</v>
          </cell>
          <cell r="F172" t="str">
            <v>LARSEN AND TOUBRO LIMITED</v>
          </cell>
          <cell r="G172" t="str">
            <v>LARSEN AND TOUBRO LTD</v>
          </cell>
          <cell r="H172" t="str">
            <v>42909</v>
          </cell>
          <cell r="I172" t="str">
            <v>Other civil engineering projects n.e.c.</v>
          </cell>
          <cell r="J172" t="str">
            <v>Social and
Commercial
Infrastructure</v>
          </cell>
          <cell r="K172" t="str">
            <v>Equity</v>
          </cell>
          <cell r="L172">
            <v>42136</v>
          </cell>
          <cell r="M172">
            <v>76550578</v>
          </cell>
          <cell r="N172">
            <v>3.5286715864516448E-2</v>
          </cell>
          <cell r="O172">
            <v>0</v>
          </cell>
          <cell r="P172" t="str">
            <v/>
          </cell>
          <cell r="Q172">
            <v>56757621.939999998</v>
          </cell>
          <cell r="R172">
            <v>56759985.469999999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 t="str">
            <v>-</v>
          </cell>
          <cell r="X172">
            <v>0</v>
          </cell>
          <cell r="Y172" t="str">
            <v>-</v>
          </cell>
          <cell r="Z172">
            <v>1816.75</v>
          </cell>
          <cell r="AA172">
            <v>1816.9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INE070A01015</v>
          </cell>
          <cell r="F173" t="str">
            <v>Shree CEMENT LIMITED</v>
          </cell>
          <cell r="G173" t="str">
            <v>SHREE CEMENT LIMITED</v>
          </cell>
          <cell r="H173" t="str">
            <v>23949</v>
          </cell>
          <cell r="I173" t="str">
            <v>Manufacture of other cement and plaster n.e.c.</v>
          </cell>
          <cell r="J173" t="str">
            <v>Social and
Commercial
Infrastructure</v>
          </cell>
          <cell r="K173" t="str">
            <v>Equity</v>
          </cell>
          <cell r="L173">
            <v>306</v>
          </cell>
          <cell r="M173">
            <v>7470898.2000000002</v>
          </cell>
          <cell r="N173">
            <v>3.4437814700253129E-3</v>
          </cell>
          <cell r="O173">
            <v>0</v>
          </cell>
          <cell r="P173" t="str">
            <v/>
          </cell>
          <cell r="Q173">
            <v>7651236.6799999997</v>
          </cell>
          <cell r="R173">
            <v>7651236.6799999997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 t="str">
            <v>-</v>
          </cell>
          <cell r="X173">
            <v>0</v>
          </cell>
          <cell r="Y173" t="str">
            <v>-</v>
          </cell>
          <cell r="Z173">
            <v>24414.7</v>
          </cell>
          <cell r="AA173">
            <v>24408.05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INE481G01011</v>
          </cell>
          <cell r="F174" t="str">
            <v>UltraTech Cement Limited</v>
          </cell>
          <cell r="G174" t="str">
            <v>ULTRATECH CEMENT LIMITED</v>
          </cell>
          <cell r="H174" t="str">
            <v>23941</v>
          </cell>
          <cell r="I174" t="str">
            <v>Manufacture of clinkers and cement</v>
          </cell>
          <cell r="J174" t="str">
            <v>Social and
Commercial
Infrastructure</v>
          </cell>
          <cell r="K174" t="str">
            <v>Equity</v>
          </cell>
          <cell r="L174">
            <v>5555</v>
          </cell>
          <cell r="M174">
            <v>36484684.5</v>
          </cell>
          <cell r="N174">
            <v>1.6817961784142601E-2</v>
          </cell>
          <cell r="O174">
            <v>0</v>
          </cell>
          <cell r="P174" t="str">
            <v/>
          </cell>
          <cell r="Q174">
            <v>28018444.809999999</v>
          </cell>
          <cell r="R174">
            <v>28018444.809999999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 t="str">
            <v>-</v>
          </cell>
          <cell r="X174">
            <v>0</v>
          </cell>
          <cell r="Y174" t="str">
            <v>-</v>
          </cell>
          <cell r="Z174">
            <v>6567.9</v>
          </cell>
          <cell r="AA174">
            <v>6569.75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INE016A01026</v>
          </cell>
          <cell r="F175" t="str">
            <v>Dabur India Limited</v>
          </cell>
          <cell r="G175" t="str">
            <v>DABUR INDIA LIMITED</v>
          </cell>
          <cell r="H175" t="str">
            <v>20236</v>
          </cell>
          <cell r="I175" t="str">
            <v>Manufacture of hair oil, shampoo, hair dye etc.</v>
          </cell>
          <cell r="J175" t="str">
            <v>Social and
Commercial
Infrastructure</v>
          </cell>
          <cell r="K175" t="str">
            <v>Equity</v>
          </cell>
          <cell r="L175">
            <v>18400</v>
          </cell>
          <cell r="M175">
            <v>10365640</v>
          </cell>
          <cell r="N175">
            <v>4.7781401916242392E-3</v>
          </cell>
          <cell r="O175">
            <v>0</v>
          </cell>
          <cell r="P175" t="str">
            <v/>
          </cell>
          <cell r="Q175">
            <v>9364535.1300000008</v>
          </cell>
          <cell r="R175">
            <v>9364535.1300000008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 t="str">
            <v>-</v>
          </cell>
          <cell r="X175">
            <v>0</v>
          </cell>
          <cell r="Y175" t="str">
            <v>-</v>
          </cell>
          <cell r="Z175">
            <v>563.35</v>
          </cell>
          <cell r="AA175">
            <v>563.75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INE192A01025</v>
          </cell>
          <cell r="F176" t="str">
            <v>Tata Consumer Products Limited</v>
          </cell>
          <cell r="G176" t="str">
            <v>TATA CONSUMER PRODUCTS LIMITED</v>
          </cell>
          <cell r="H176" t="str">
            <v>10791</v>
          </cell>
          <cell r="I176" t="str">
            <v>Processing and blending of tea including manufacture of instant tea</v>
          </cell>
          <cell r="J176" t="str">
            <v>Social and
Commercial
Infrastructure</v>
          </cell>
          <cell r="K176" t="str">
            <v>Equity</v>
          </cell>
          <cell r="L176">
            <v>15770</v>
          </cell>
          <cell r="M176">
            <v>11332322</v>
          </cell>
          <cell r="N176">
            <v>5.2237414392770328E-3</v>
          </cell>
          <cell r="O176">
            <v>0</v>
          </cell>
          <cell r="P176" t="str">
            <v/>
          </cell>
          <cell r="Q176">
            <v>9140002.6799999997</v>
          </cell>
          <cell r="R176">
            <v>9140002.6799999997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 t="str">
            <v>-</v>
          </cell>
          <cell r="X176">
            <v>0</v>
          </cell>
          <cell r="Y176" t="str">
            <v>-</v>
          </cell>
          <cell r="Z176">
            <v>718.6</v>
          </cell>
          <cell r="AA176">
            <v>718.35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INE090A01021</v>
          </cell>
          <cell r="F177" t="str">
            <v>ICICI BANK LTD</v>
          </cell>
          <cell r="G177" t="str">
            <v>ICICI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Social and
Commercial
Infrastructure</v>
          </cell>
          <cell r="K177" t="str">
            <v>Equity</v>
          </cell>
          <cell r="L177">
            <v>225116</v>
          </cell>
          <cell r="M177">
            <v>167193653.19999999</v>
          </cell>
          <cell r="N177">
            <v>7.7069502137774845E-2</v>
          </cell>
          <cell r="O177">
            <v>0</v>
          </cell>
          <cell r="P177" t="str">
            <v/>
          </cell>
          <cell r="Q177">
            <v>115189733.06</v>
          </cell>
          <cell r="R177">
            <v>115193196.40000001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 t="str">
            <v>-</v>
          </cell>
          <cell r="X177">
            <v>0</v>
          </cell>
          <cell r="Y177" t="str">
            <v>-</v>
          </cell>
          <cell r="Z177">
            <v>742.7</v>
          </cell>
          <cell r="AA177">
            <v>742.45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INE465A01025</v>
          </cell>
          <cell r="F178" t="str">
            <v>Bharat Forge Limited</v>
          </cell>
          <cell r="G178" t="str">
            <v>BHARAT FORGE LIMITED</v>
          </cell>
          <cell r="H178" t="str">
            <v>25910</v>
          </cell>
          <cell r="I178" t="str">
            <v>Forging, pressing, stamping and roll-forming of metal; powder metallurgy</v>
          </cell>
          <cell r="J178" t="str">
            <v>Social and
Commercial
Infrastructure</v>
          </cell>
          <cell r="K178" t="str">
            <v>Equity</v>
          </cell>
          <cell r="L178">
            <v>22165</v>
          </cell>
          <cell r="M178">
            <v>15042277.25</v>
          </cell>
          <cell r="N178">
            <v>6.9338805420388833E-3</v>
          </cell>
          <cell r="O178">
            <v>0</v>
          </cell>
          <cell r="P178" t="str">
            <v/>
          </cell>
          <cell r="Q178">
            <v>12645176.619999999</v>
          </cell>
          <cell r="R178">
            <v>12645176.619999999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 t="str">
            <v>-</v>
          </cell>
          <cell r="X178">
            <v>0</v>
          </cell>
          <cell r="Y178" t="str">
            <v>-</v>
          </cell>
          <cell r="Z178">
            <v>678.65</v>
          </cell>
          <cell r="AA178">
            <v>677.9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6546429.5</v>
          </cell>
          <cell r="N179">
            <v>3.0176388438711522E-3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 t="str">
            <v>-</v>
          </cell>
          <cell r="X179">
            <v>0</v>
          </cell>
          <cell r="Y179" t="str">
            <v>-</v>
          </cell>
          <cell r="Z179">
            <v>3427.45</v>
          </cell>
          <cell r="AA179">
            <v>3427.85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INE129A01019</v>
          </cell>
          <cell r="F180" t="str">
            <v>GAIL (INDIA) LIMITED</v>
          </cell>
          <cell r="G180" t="str">
            <v>G A I L (INDIA) LTD</v>
          </cell>
          <cell r="H180" t="str">
            <v>35202</v>
          </cell>
          <cell r="I180" t="str">
            <v>Disrtibution and sale of gaseous fuels through mains</v>
          </cell>
          <cell r="J180" t="str">
            <v>Social and
Commercial
Infrastructure</v>
          </cell>
          <cell r="K180" t="str">
            <v>Equity</v>
          </cell>
          <cell r="L180">
            <v>97990</v>
          </cell>
          <cell r="M180">
            <v>14193851.5</v>
          </cell>
          <cell r="N180">
            <v>6.5427906358021303E-3</v>
          </cell>
          <cell r="O180">
            <v>0</v>
          </cell>
          <cell r="P180" t="str">
            <v/>
          </cell>
          <cell r="Q180">
            <v>13464952.439999999</v>
          </cell>
          <cell r="R180">
            <v>13461790.01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 t="str">
            <v>-</v>
          </cell>
          <cell r="X180">
            <v>0</v>
          </cell>
          <cell r="Y180" t="str">
            <v>-</v>
          </cell>
          <cell r="Z180">
            <v>144.85</v>
          </cell>
          <cell r="AA180">
            <v>144.75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INE123W01016</v>
          </cell>
          <cell r="F181" t="str">
            <v>SBI LIFE INSURANCE COMPANY LIMITED</v>
          </cell>
          <cell r="G181" t="str">
            <v>SBI LIFE INSURANCE CO. LTD.</v>
          </cell>
          <cell r="H181" t="str">
            <v>65110</v>
          </cell>
          <cell r="I181" t="str">
            <v>Life insurance</v>
          </cell>
          <cell r="J181" t="str">
            <v>Social and
Commercial
Infrastructure</v>
          </cell>
          <cell r="K181" t="str">
            <v>Equity</v>
          </cell>
          <cell r="L181">
            <v>17060</v>
          </cell>
          <cell r="M181">
            <v>18086159</v>
          </cell>
          <cell r="N181">
            <v>8.3369867398449555E-3</v>
          </cell>
          <cell r="O181">
            <v>0</v>
          </cell>
          <cell r="P181" t="str">
            <v/>
          </cell>
          <cell r="Q181">
            <v>13326671.810000001</v>
          </cell>
          <cell r="R181">
            <v>13326671.810000001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 t="str">
            <v>-</v>
          </cell>
          <cell r="X181">
            <v>0</v>
          </cell>
          <cell r="Y181" t="str">
            <v>-</v>
          </cell>
          <cell r="Z181">
            <v>1060.1500000000001</v>
          </cell>
          <cell r="AA181">
            <v>1061.3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INE089A01023</v>
          </cell>
          <cell r="F182" t="str">
            <v>Dr. Reddy's Laboratories Limited</v>
          </cell>
          <cell r="G182" t="str">
            <v>DR REDDY LABORATORIES</v>
          </cell>
          <cell r="H182" t="str">
            <v>21002</v>
          </cell>
          <cell r="I182" t="str">
            <v>Manufacture of allopathic pharmaceutical preparations</v>
          </cell>
          <cell r="J182" t="str">
            <v>Social and
Commercial
Infrastructure</v>
          </cell>
          <cell r="K182" t="str">
            <v>Equity</v>
          </cell>
          <cell r="L182">
            <v>4515</v>
          </cell>
          <cell r="M182">
            <v>18346251</v>
          </cell>
          <cell r="N182">
            <v>8.4568786171163954E-3</v>
          </cell>
          <cell r="O182">
            <v>0</v>
          </cell>
          <cell r="P182" t="str">
            <v/>
          </cell>
          <cell r="Q182">
            <v>18027251.16</v>
          </cell>
          <cell r="R182">
            <v>18027251.16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 t="str">
            <v>-</v>
          </cell>
          <cell r="X182">
            <v>0</v>
          </cell>
          <cell r="Y182" t="str">
            <v>-</v>
          </cell>
          <cell r="Z182">
            <v>4063.4</v>
          </cell>
          <cell r="AA182">
            <v>4062.95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INE797F01012</v>
          </cell>
          <cell r="F183" t="str">
            <v>Jubilant Foodworks Limited.</v>
          </cell>
          <cell r="G183" t="str">
            <v>JUBILANT FOODWORKS LIMITED</v>
          </cell>
          <cell r="H183" t="str">
            <v>56101</v>
          </cell>
          <cell r="I183" t="str">
            <v>Restaurants without bars</v>
          </cell>
          <cell r="J183" t="str">
            <v>Social and
Commercial
Infrastructure</v>
          </cell>
          <cell r="K183" t="str">
            <v>Equity</v>
          </cell>
          <cell r="L183">
            <v>1775</v>
          </cell>
          <cell r="M183">
            <v>5166137.5</v>
          </cell>
          <cell r="N183">
            <v>2.3813801390176743E-3</v>
          </cell>
          <cell r="O183">
            <v>0</v>
          </cell>
          <cell r="P183" t="str">
            <v/>
          </cell>
          <cell r="Q183">
            <v>5795117.9900000002</v>
          </cell>
          <cell r="R183">
            <v>5795117.9900000002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 t="str">
            <v>-</v>
          </cell>
          <cell r="X183">
            <v>0</v>
          </cell>
          <cell r="Y183" t="str">
            <v>-</v>
          </cell>
          <cell r="Z183">
            <v>2910.5</v>
          </cell>
          <cell r="AA183">
            <v>2910.75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INE854D01024</v>
          </cell>
          <cell r="F184" t="str">
            <v>United Spirits Limited</v>
          </cell>
          <cell r="G184" t="str">
            <v>UNITED SPIRITS LIMITED</v>
          </cell>
          <cell r="H184" t="str">
            <v>11011</v>
          </cell>
          <cell r="I184" t="str">
            <v>Manufacture of distilled, potable, alcoholic beverages</v>
          </cell>
          <cell r="J184">
            <v>0</v>
          </cell>
          <cell r="K184" t="str">
            <v>Equity</v>
          </cell>
          <cell r="L184">
            <v>13000</v>
          </cell>
          <cell r="M184">
            <v>11506950</v>
          </cell>
          <cell r="N184">
            <v>5.3042378741699056E-3</v>
          </cell>
          <cell r="O184">
            <v>0</v>
          </cell>
          <cell r="P184" t="str">
            <v/>
          </cell>
          <cell r="Q184">
            <v>11076774.800000001</v>
          </cell>
          <cell r="R184">
            <v>11076774.800000001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 t="str">
            <v>-</v>
          </cell>
          <cell r="X184" t="e">
            <v>#N/A</v>
          </cell>
          <cell r="Y184" t="str">
            <v>-</v>
          </cell>
          <cell r="Z184">
            <v>885.15</v>
          </cell>
          <cell r="AA184">
            <v>884.85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INE066A01021</v>
          </cell>
          <cell r="F185" t="str">
            <v>EICHER MOTORS LTD</v>
          </cell>
          <cell r="G185" t="str">
            <v>EICHER MOTORS LTD</v>
          </cell>
          <cell r="H185" t="str">
            <v>30911</v>
          </cell>
          <cell r="I185" t="str">
            <v>Manufacture of motorcycles, scooters, mopeds etc. and their</v>
          </cell>
          <cell r="J185" t="str">
            <v>Social and
Commercial
Infrastructure</v>
          </cell>
          <cell r="K185" t="str">
            <v>Equity</v>
          </cell>
          <cell r="L185">
            <v>3790</v>
          </cell>
          <cell r="M185">
            <v>9815342</v>
          </cell>
          <cell r="N185">
            <v>4.5244751028144375E-3</v>
          </cell>
          <cell r="O185">
            <v>0</v>
          </cell>
          <cell r="P185" t="str">
            <v/>
          </cell>
          <cell r="Q185">
            <v>7248050.2199999997</v>
          </cell>
          <cell r="R185">
            <v>7248050.2199999997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 t="str">
            <v>-</v>
          </cell>
          <cell r="X185">
            <v>0</v>
          </cell>
          <cell r="Y185" t="str">
            <v>-</v>
          </cell>
          <cell r="Z185">
            <v>2589.8000000000002</v>
          </cell>
          <cell r="AA185">
            <v>2586.35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INE012A01025</v>
          </cell>
          <cell r="F186" t="str">
            <v>ACC Limited.</v>
          </cell>
          <cell r="G186" t="str">
            <v>ACC LIMITED</v>
          </cell>
          <cell r="H186" t="str">
            <v>23941</v>
          </cell>
          <cell r="I186" t="str">
            <v>Manufacture of clinkers and cement</v>
          </cell>
          <cell r="J186">
            <v>0</v>
          </cell>
          <cell r="K186" t="str">
            <v>Equity</v>
          </cell>
          <cell r="L186">
            <v>2475</v>
          </cell>
          <cell r="M186">
            <v>5170646.25</v>
          </cell>
          <cell r="N186">
            <v>2.3834584901459197E-3</v>
          </cell>
          <cell r="O186">
            <v>0</v>
          </cell>
          <cell r="P186" t="str">
            <v/>
          </cell>
          <cell r="Q186">
            <v>5533101.0899999999</v>
          </cell>
          <cell r="R186">
            <v>5533101.0899999999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 t="str">
            <v>-</v>
          </cell>
          <cell r="X186" t="e">
            <v>#N/A</v>
          </cell>
          <cell r="Y186" t="str">
            <v>-</v>
          </cell>
          <cell r="Z186">
            <v>2089.15</v>
          </cell>
          <cell r="AA186">
            <v>2088.6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INE397D01024</v>
          </cell>
          <cell r="F187" t="str">
            <v>BHARTI AIRTEL LTD</v>
          </cell>
          <cell r="G187" t="str">
            <v>BHARTI AIRTEL LTD</v>
          </cell>
          <cell r="H187" t="str">
            <v>61202</v>
          </cell>
          <cell r="I187" t="str">
            <v>Activities of maintaining and operating pageing</v>
          </cell>
          <cell r="J187" t="str">
            <v>Social and
Commercial
Infrastructure</v>
          </cell>
          <cell r="K187" t="str">
            <v>Equity</v>
          </cell>
          <cell r="L187">
            <v>67232</v>
          </cell>
          <cell r="M187">
            <v>46154768</v>
          </cell>
          <cell r="N187">
            <v>2.1275478601986208E-2</v>
          </cell>
          <cell r="O187">
            <v>0</v>
          </cell>
          <cell r="P187" t="str">
            <v/>
          </cell>
          <cell r="Q187">
            <v>31609914</v>
          </cell>
          <cell r="R187">
            <v>31609914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 t="str">
            <v>-</v>
          </cell>
          <cell r="X187">
            <v>0</v>
          </cell>
          <cell r="Y187" t="str">
            <v>-</v>
          </cell>
          <cell r="Z187">
            <v>686.5</v>
          </cell>
          <cell r="AA187">
            <v>686.25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INE917I01010</v>
          </cell>
          <cell r="F188" t="str">
            <v>Bajaj Auto Limited</v>
          </cell>
          <cell r="G188" t="str">
            <v>BAJAJ AUTO LIMITED</v>
          </cell>
          <cell r="H188" t="str">
            <v>30911</v>
          </cell>
          <cell r="I188" t="str">
            <v>Manufacture of motorcycles, scooters, mopeds etc. and their</v>
          </cell>
          <cell r="J188" t="str">
            <v>Social and
Commercial
Infrastructure</v>
          </cell>
          <cell r="K188" t="str">
            <v>Equity</v>
          </cell>
          <cell r="L188">
            <v>920</v>
          </cell>
          <cell r="M188">
            <v>3247922</v>
          </cell>
          <cell r="N188">
            <v>1.4971604886394455E-3</v>
          </cell>
          <cell r="O188">
            <v>0</v>
          </cell>
          <cell r="P188" t="str">
            <v/>
          </cell>
          <cell r="Q188">
            <v>3153245.85</v>
          </cell>
          <cell r="R188">
            <v>3153245.85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 t="str">
            <v>-</v>
          </cell>
          <cell r="X188">
            <v>0</v>
          </cell>
          <cell r="Y188" t="str">
            <v>-</v>
          </cell>
          <cell r="Z188">
            <v>3530.35</v>
          </cell>
          <cell r="AA188">
            <v>3530.85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INE111A01025</v>
          </cell>
          <cell r="F189" t="str">
            <v>Container Corporation of India Limited</v>
          </cell>
          <cell r="G189" t="str">
            <v>CONTAINER CORPORATION OF INDIA LTD</v>
          </cell>
          <cell r="H189" t="str">
            <v>49120</v>
          </cell>
          <cell r="I189" t="str">
            <v>Freight rail transport</v>
          </cell>
          <cell r="J189" t="str">
            <v>Social and
Commercial
Infrastructure</v>
          </cell>
          <cell r="K189" t="str">
            <v>Equity</v>
          </cell>
          <cell r="L189">
            <v>13750</v>
          </cell>
          <cell r="M189">
            <v>8239000</v>
          </cell>
          <cell r="N189">
            <v>3.7978452887416606E-3</v>
          </cell>
          <cell r="O189">
            <v>0</v>
          </cell>
          <cell r="P189" t="str">
            <v/>
          </cell>
          <cell r="Q189">
            <v>9541054.9399999995</v>
          </cell>
          <cell r="R189">
            <v>9541054.9399999995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 t="str">
            <v>-</v>
          </cell>
          <cell r="X189">
            <v>0</v>
          </cell>
          <cell r="Y189" t="str">
            <v>-</v>
          </cell>
          <cell r="Z189">
            <v>599.20000000000005</v>
          </cell>
          <cell r="AA189">
            <v>599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INE079A01024</v>
          </cell>
          <cell r="F190" t="str">
            <v>AMBUJA CEMENTS LTD</v>
          </cell>
          <cell r="G190" t="str">
            <v>AMBUJA CEMENTS LTD.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37750</v>
          </cell>
          <cell r="M190">
            <v>11862937.5</v>
          </cell>
          <cell r="N190">
            <v>5.4683336928039537E-3</v>
          </cell>
          <cell r="O190">
            <v>0</v>
          </cell>
          <cell r="P190" t="str">
            <v/>
          </cell>
          <cell r="Q190">
            <v>13781055.52</v>
          </cell>
          <cell r="R190">
            <v>13781055.52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 t="str">
            <v>-</v>
          </cell>
          <cell r="X190">
            <v>0</v>
          </cell>
          <cell r="Y190" t="str">
            <v>-</v>
          </cell>
          <cell r="Z190">
            <v>314.25</v>
          </cell>
          <cell r="AA190">
            <v>314.35000000000002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INE029A01011</v>
          </cell>
          <cell r="F191" t="str">
            <v>Bharat Petroleum Corporation Limited</v>
          </cell>
          <cell r="G191" t="str">
            <v>BHARAT PETROLIUM CORPORATION LIMITE</v>
          </cell>
          <cell r="H191" t="str">
            <v>19201</v>
          </cell>
          <cell r="I191" t="str">
            <v>Production of liquid and gaseous fuels, illuminating oils, lubricating</v>
          </cell>
          <cell r="J191" t="str">
            <v>Social and
Commercial
Infrastructure</v>
          </cell>
          <cell r="K191" t="str">
            <v>Equity</v>
          </cell>
          <cell r="L191">
            <v>34760</v>
          </cell>
          <cell r="M191">
            <v>12159048</v>
          </cell>
          <cell r="N191">
            <v>5.6048286396873058E-3</v>
          </cell>
          <cell r="O191">
            <v>0</v>
          </cell>
          <cell r="P191" t="str">
            <v/>
          </cell>
          <cell r="Q191">
            <v>15947139.25</v>
          </cell>
          <cell r="R191">
            <v>15947139.25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 t="str">
            <v>-</v>
          </cell>
          <cell r="X191">
            <v>0</v>
          </cell>
          <cell r="Y191" t="str">
            <v>-</v>
          </cell>
          <cell r="Z191">
            <v>349.8</v>
          </cell>
          <cell r="AA191">
            <v>349.75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INE256A01028</v>
          </cell>
          <cell r="F192" t="str">
            <v>Zee Entertainment</v>
          </cell>
          <cell r="G192" t="str">
            <v>ZEE ENTERTAINMENT</v>
          </cell>
          <cell r="H192">
            <v>60201</v>
          </cell>
          <cell r="I192" t="str">
            <v>Television programming and broadcasting activities</v>
          </cell>
          <cell r="J192" t="str">
            <v>Social and
Commercial
Infrastructure</v>
          </cell>
          <cell r="K192" t="str">
            <v>Equity</v>
          </cell>
          <cell r="L192">
            <v>16950</v>
          </cell>
          <cell r="M192">
            <v>3885787.5</v>
          </cell>
          <cell r="N192">
            <v>1.7911906481279567E-3</v>
          </cell>
          <cell r="O192">
            <v>0</v>
          </cell>
          <cell r="P192" t="str">
            <v/>
          </cell>
          <cell r="Q192">
            <v>5508750</v>
          </cell>
          <cell r="R192">
            <v>5508750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 t="str">
            <v>-</v>
          </cell>
          <cell r="X192">
            <v>0</v>
          </cell>
          <cell r="Y192" t="str">
            <v>-</v>
          </cell>
          <cell r="Z192">
            <v>229.25</v>
          </cell>
          <cell r="AA192">
            <v>228.9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INE686F01025</v>
          </cell>
          <cell r="F193" t="str">
            <v>United Breweries Limited</v>
          </cell>
          <cell r="G193" t="str">
            <v>UNITED BREWERIES LIMITED</v>
          </cell>
          <cell r="H193" t="str">
            <v>11031</v>
          </cell>
          <cell r="I193" t="str">
            <v>Manufacture of beer</v>
          </cell>
          <cell r="J193" t="str">
            <v>Social and
Commercial
Infrastructure</v>
          </cell>
          <cell r="K193" t="str">
            <v>Equity</v>
          </cell>
          <cell r="L193">
            <v>2830</v>
          </cell>
          <cell r="M193">
            <v>4247688.5</v>
          </cell>
          <cell r="N193">
            <v>1.9580123507424605E-3</v>
          </cell>
          <cell r="O193">
            <v>0</v>
          </cell>
          <cell r="P193" t="str">
            <v/>
          </cell>
          <cell r="Q193">
            <v>4427278.03</v>
          </cell>
          <cell r="R193">
            <v>4427278.03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 t="str">
            <v>-</v>
          </cell>
          <cell r="X193">
            <v>0</v>
          </cell>
          <cell r="Y193" t="str">
            <v>-</v>
          </cell>
          <cell r="Z193">
            <v>1500.95</v>
          </cell>
          <cell r="AA193">
            <v>1500.85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31832215.550000001</v>
          </cell>
          <cell r="N194">
            <v>1.4673362041118647E-2</v>
          </cell>
          <cell r="O194">
            <v>0</v>
          </cell>
          <cell r="P194" t="str">
            <v/>
          </cell>
          <cell r="Q194">
            <v>19158301.960000001</v>
          </cell>
          <cell r="R194">
            <v>19158153.09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 t="str">
            <v>-</v>
          </cell>
          <cell r="X194">
            <v>0</v>
          </cell>
          <cell r="Y194" t="str">
            <v>-</v>
          </cell>
          <cell r="Z194">
            <v>3174.65</v>
          </cell>
          <cell r="AA194">
            <v>3172.65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INE280A01028</v>
          </cell>
          <cell r="F195" t="str">
            <v>Titan Company Limited</v>
          </cell>
          <cell r="G195" t="str">
            <v>TITAN COMPANY LIMITED</v>
          </cell>
          <cell r="H195" t="str">
            <v>32111</v>
          </cell>
          <cell r="I195" t="str">
            <v>Manufacture of jewellery of gold, silver and other precious or base metal</v>
          </cell>
          <cell r="J195" t="str">
            <v>Social and
Commercial
Infrastructure</v>
          </cell>
          <cell r="K195" t="str">
            <v>Equity</v>
          </cell>
          <cell r="L195">
            <v>8785</v>
          </cell>
          <cell r="M195">
            <v>22371441.75</v>
          </cell>
          <cell r="N195">
            <v>1.0312328517125378E-2</v>
          </cell>
          <cell r="O195">
            <v>0</v>
          </cell>
          <cell r="P195" t="str">
            <v/>
          </cell>
          <cell r="Q195">
            <v>14111143.58</v>
          </cell>
          <cell r="R195">
            <v>14111143.58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 t="str">
            <v>-</v>
          </cell>
          <cell r="X195">
            <v>0</v>
          </cell>
          <cell r="Y195" t="str">
            <v>-</v>
          </cell>
          <cell r="Z195">
            <v>2546.5500000000002</v>
          </cell>
          <cell r="AA195">
            <v>2544.65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INE030A01027</v>
          </cell>
          <cell r="F196" t="str">
            <v>HINDUSTAN UNILEVER LIMITED</v>
          </cell>
          <cell r="G196" t="str">
            <v>HINDUSTAN LEVER LTD.</v>
          </cell>
          <cell r="H196" t="str">
            <v>20231</v>
          </cell>
          <cell r="I196" t="str">
            <v>Manufacture of soap all forms</v>
          </cell>
          <cell r="J196" t="str">
            <v>Social and
Commercial
Infrastructure</v>
          </cell>
          <cell r="K196" t="str">
            <v>Equity</v>
          </cell>
          <cell r="L196">
            <v>29157</v>
          </cell>
          <cell r="M196">
            <v>63331919.700000003</v>
          </cell>
          <cell r="N196">
            <v>2.9193449794830705E-2</v>
          </cell>
          <cell r="O196">
            <v>0</v>
          </cell>
          <cell r="P196" t="str">
            <v/>
          </cell>
          <cell r="Q196">
            <v>56542358.600000001</v>
          </cell>
          <cell r="R196">
            <v>56550237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 t="str">
            <v>-</v>
          </cell>
          <cell r="X196">
            <v>0</v>
          </cell>
          <cell r="Y196" t="str">
            <v>-</v>
          </cell>
          <cell r="Z196">
            <v>2172.1</v>
          </cell>
          <cell r="AA196">
            <v>2169.35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INE002A01018</v>
          </cell>
          <cell r="F197" t="str">
            <v>RELIANCE INDUSTRIES LIMITED</v>
          </cell>
          <cell r="G197" t="str">
            <v>RELIANCE INDUSTRIES LTD.</v>
          </cell>
          <cell r="H197" t="str">
            <v>19209</v>
          </cell>
          <cell r="I197" t="str">
            <v>Manufacture of other petroleum n.e.c.</v>
          </cell>
          <cell r="J197" t="str">
            <v>Social and
Commercial
Infrastructure</v>
          </cell>
          <cell r="K197" t="str">
            <v>Equity</v>
          </cell>
          <cell r="L197">
            <v>78674</v>
          </cell>
          <cell r="M197">
            <v>185635236.69999999</v>
          </cell>
          <cell r="N197">
            <v>8.5570325176057518E-2</v>
          </cell>
          <cell r="O197">
            <v>0</v>
          </cell>
          <cell r="P197" t="str">
            <v/>
          </cell>
          <cell r="Q197">
            <v>125975542.18000001</v>
          </cell>
          <cell r="R197">
            <v>125975118.55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 t="str">
            <v>-</v>
          </cell>
          <cell r="X197">
            <v>0</v>
          </cell>
          <cell r="Y197" t="str">
            <v>-</v>
          </cell>
          <cell r="Z197">
            <v>2359.5500000000002</v>
          </cell>
          <cell r="AA197">
            <v>2359.1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INE237A01028</v>
          </cell>
          <cell r="F198" t="str">
            <v>KOTAK MAHINDRA BANK LIMITED</v>
          </cell>
          <cell r="G198" t="str">
            <v>KOTAK MAHINDRA BANK LTD</v>
          </cell>
          <cell r="H198" t="str">
            <v>64191</v>
          </cell>
          <cell r="I198" t="str">
            <v>Monetary intermediation of commercial banks, saving banks. postal savings</v>
          </cell>
          <cell r="J198" t="str">
            <v>Social and
Commercial
Infrastructure</v>
          </cell>
          <cell r="K198" t="str">
            <v>Equity</v>
          </cell>
          <cell r="L198">
            <v>35057</v>
          </cell>
          <cell r="M198">
            <v>64601286.75</v>
          </cell>
          <cell r="N198">
            <v>2.9778576590622229E-2</v>
          </cell>
          <cell r="O198">
            <v>0</v>
          </cell>
          <cell r="P198" t="str">
            <v/>
          </cell>
          <cell r="Q198">
            <v>54692117.259999998</v>
          </cell>
          <cell r="R198">
            <v>54693138.560000002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 t="str">
            <v>-</v>
          </cell>
          <cell r="X198">
            <v>0</v>
          </cell>
          <cell r="Y198" t="str">
            <v>-</v>
          </cell>
          <cell r="Z198">
            <v>1842.75</v>
          </cell>
          <cell r="AA198">
            <v>1842.65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INE296A01024</v>
          </cell>
          <cell r="F199" t="str">
            <v>Bajaj Finance Limited</v>
          </cell>
          <cell r="G199" t="str">
            <v>BAJAJ FINANCE LIMITED</v>
          </cell>
          <cell r="H199" t="str">
            <v>64920</v>
          </cell>
          <cell r="I199" t="str">
            <v>Other credit granting</v>
          </cell>
          <cell r="J199" t="str">
            <v>Social and
Commercial
Infrastructure</v>
          </cell>
          <cell r="K199" t="str">
            <v>Equity</v>
          </cell>
          <cell r="L199">
            <v>6615</v>
          </cell>
          <cell r="M199">
            <v>46320214.5</v>
          </cell>
          <cell r="N199">
            <v>2.1351742737265221E-2</v>
          </cell>
          <cell r="O199">
            <v>0</v>
          </cell>
          <cell r="P199" t="str">
            <v/>
          </cell>
          <cell r="Q199">
            <v>24675409.059999999</v>
          </cell>
          <cell r="R199">
            <v>24675409.059999999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 t="str">
            <v>-</v>
          </cell>
          <cell r="X199">
            <v>0</v>
          </cell>
          <cell r="Y199" t="str">
            <v>-</v>
          </cell>
          <cell r="Z199">
            <v>7002.3</v>
          </cell>
          <cell r="AA199">
            <v>7001.85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INE585B01010</v>
          </cell>
          <cell r="F200" t="str">
            <v>MARUTI SUZUKI INDIA LTD.</v>
          </cell>
          <cell r="G200" t="str">
            <v>MARUTI SUZUKI INDIA LTD.</v>
          </cell>
          <cell r="H200" t="str">
            <v>29101</v>
          </cell>
          <cell r="I200" t="str">
            <v>Manufacture of passenger cars</v>
          </cell>
          <cell r="J200" t="str">
            <v>Social and
Commercial
Infrastructure</v>
          </cell>
          <cell r="K200" t="str">
            <v>Equity</v>
          </cell>
          <cell r="L200">
            <v>3731</v>
          </cell>
          <cell r="M200">
            <v>31020093.649999999</v>
          </cell>
          <cell r="N200">
            <v>1.4299006739286029E-2</v>
          </cell>
          <cell r="O200">
            <v>0</v>
          </cell>
          <cell r="P200" t="str">
            <v/>
          </cell>
          <cell r="Q200">
            <v>27279568.079999998</v>
          </cell>
          <cell r="R200">
            <v>27281133.02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 t="str">
            <v>-</v>
          </cell>
          <cell r="X200">
            <v>0</v>
          </cell>
          <cell r="Y200" t="str">
            <v>-</v>
          </cell>
          <cell r="Z200">
            <v>8314.15</v>
          </cell>
          <cell r="AA200">
            <v>8312.35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INE765G01017</v>
          </cell>
          <cell r="F201" t="str">
            <v>ICICI LOMBARD GENERAL INSURANCE CO LTD</v>
          </cell>
          <cell r="G201" t="str">
            <v>ICICI LOMBARD GENERAL INSURANCE CO</v>
          </cell>
          <cell r="H201" t="str">
            <v>65120</v>
          </cell>
          <cell r="I201" t="str">
            <v>Non-life insurance</v>
          </cell>
          <cell r="J201" t="str">
            <v>Social and
Commercial
Infrastructure</v>
          </cell>
          <cell r="K201" t="str">
            <v>Equity</v>
          </cell>
          <cell r="L201">
            <v>3550</v>
          </cell>
          <cell r="M201">
            <v>4486490</v>
          </cell>
          <cell r="N201">
            <v>2.0680901698612178E-3</v>
          </cell>
          <cell r="O201">
            <v>0</v>
          </cell>
          <cell r="P201" t="str">
            <v/>
          </cell>
          <cell r="Q201">
            <v>5353007.37</v>
          </cell>
          <cell r="R201">
            <v>5353007.37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 t="str">
            <v>-</v>
          </cell>
          <cell r="X201">
            <v>0</v>
          </cell>
          <cell r="Y201" t="str">
            <v>-</v>
          </cell>
          <cell r="Z201">
            <v>1263.8</v>
          </cell>
          <cell r="AA201">
            <v>1263.0999999999999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INE860A01027</v>
          </cell>
          <cell r="F202" t="str">
            <v>HCL Technologies Limited</v>
          </cell>
          <cell r="G202" t="str">
            <v>HCL TECHNOLOGIES LTD</v>
          </cell>
          <cell r="H202" t="str">
            <v>62011</v>
          </cell>
          <cell r="I202" t="str">
            <v>Writing , modifying, testing of computer program</v>
          </cell>
          <cell r="J202" t="str">
            <v>Social and
Commercial
Infrastructure</v>
          </cell>
          <cell r="K202" t="str">
            <v>Equity</v>
          </cell>
          <cell r="L202">
            <v>29680</v>
          </cell>
          <cell r="M202">
            <v>33447876</v>
          </cell>
          <cell r="N202">
            <v>1.541811606809264E-2</v>
          </cell>
          <cell r="O202">
            <v>0</v>
          </cell>
          <cell r="P202" t="str">
            <v/>
          </cell>
          <cell r="Q202">
            <v>23025583.199999999</v>
          </cell>
          <cell r="R202">
            <v>23025583.199999999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 t="str">
            <v>-</v>
          </cell>
          <cell r="X202">
            <v>0</v>
          </cell>
          <cell r="Y202" t="str">
            <v>-</v>
          </cell>
          <cell r="Z202">
            <v>1126.95</v>
          </cell>
          <cell r="AA202">
            <v>1126.6500000000001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INE299U01018</v>
          </cell>
          <cell r="F203" t="str">
            <v>Crompton Greaves Consumer Electricals</v>
          </cell>
          <cell r="G203" t="str">
            <v>CROMPTON GREAVES CONSUMER ELECTRICA</v>
          </cell>
          <cell r="H203" t="str">
            <v>27400</v>
          </cell>
          <cell r="I203" t="str">
            <v>Manufacture of electric lighting equipment</v>
          </cell>
          <cell r="J203" t="str">
            <v>Social and
Commercial
Infrastructure</v>
          </cell>
          <cell r="K203" t="str">
            <v>Equity</v>
          </cell>
          <cell r="L203">
            <v>14700</v>
          </cell>
          <cell r="M203">
            <v>6298950</v>
          </cell>
          <cell r="N203">
            <v>2.9035608182448455E-3</v>
          </cell>
          <cell r="O203">
            <v>0</v>
          </cell>
          <cell r="P203" t="str">
            <v/>
          </cell>
          <cell r="Q203">
            <v>6743189.8799999999</v>
          </cell>
          <cell r="R203">
            <v>6743189.8799999999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 t="str">
            <v>-</v>
          </cell>
          <cell r="X203">
            <v>0</v>
          </cell>
          <cell r="Y203" t="str">
            <v>-</v>
          </cell>
          <cell r="Z203">
            <v>428.5</v>
          </cell>
          <cell r="AA203">
            <v>428.65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IN9397D01014</v>
          </cell>
          <cell r="F204" t="str">
            <v>Bharti Airtel partly Paid(14:1)</v>
          </cell>
          <cell r="G204" t="str">
            <v>BHARTI AIRTEL LTD</v>
          </cell>
          <cell r="H204" t="str">
            <v>61202</v>
          </cell>
          <cell r="I204" t="str">
            <v>Activities of maintaining and operating pageing</v>
          </cell>
          <cell r="J204" t="str">
            <v>Social and
Commercial
Infrastructure</v>
          </cell>
          <cell r="K204" t="str">
            <v>Equity</v>
          </cell>
          <cell r="L204">
            <v>5748</v>
          </cell>
          <cell r="M204">
            <v>1886781</v>
          </cell>
          <cell r="N204">
            <v>8.697296190966475E-4</v>
          </cell>
          <cell r="O204">
            <v>0</v>
          </cell>
          <cell r="P204" t="str">
            <v/>
          </cell>
          <cell r="Q204">
            <v>768795</v>
          </cell>
          <cell r="R204">
            <v>768795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 t="str">
            <v>-</v>
          </cell>
          <cell r="X204">
            <v>0</v>
          </cell>
          <cell r="Y204" t="str">
            <v>-</v>
          </cell>
          <cell r="Z204">
            <v>328.25</v>
          </cell>
          <cell r="AA204">
            <v>329.15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INE038A01020</v>
          </cell>
          <cell r="F205" t="str">
            <v>HINDALCO INDUSTRIES LTD.</v>
          </cell>
          <cell r="G205" t="str">
            <v>HINDALCO INDUSTRIES LTD.</v>
          </cell>
          <cell r="H205" t="str">
            <v>24202</v>
          </cell>
          <cell r="I205" t="str">
            <v>Manufacture of Aluminium from alumina and by other methods and products</v>
          </cell>
          <cell r="J205" t="str">
            <v>Social and
Commercial
Infrastructure</v>
          </cell>
          <cell r="K205" t="str">
            <v>Equity</v>
          </cell>
          <cell r="L205">
            <v>52300</v>
          </cell>
          <cell r="M205">
            <v>30007125</v>
          </cell>
          <cell r="N205">
            <v>1.3832069220770979E-2</v>
          </cell>
          <cell r="O205">
            <v>0</v>
          </cell>
          <cell r="P205" t="str">
            <v/>
          </cell>
          <cell r="Q205">
            <v>22628956.940000001</v>
          </cell>
          <cell r="R205">
            <v>22628956.940000001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 t="str">
            <v>-</v>
          </cell>
          <cell r="X205">
            <v>0</v>
          </cell>
          <cell r="Y205" t="str">
            <v>-</v>
          </cell>
          <cell r="Z205">
            <v>573.75</v>
          </cell>
          <cell r="AA205">
            <v>573.70000000000005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INE040A01034</v>
          </cell>
          <cell r="F206" t="str">
            <v>HDFC BANK LTD</v>
          </cell>
          <cell r="G206" t="str">
            <v>HDFC BANK LTD</v>
          </cell>
          <cell r="H206" t="str">
            <v>64191</v>
          </cell>
          <cell r="I206" t="str">
            <v>Monetary intermediation of commercial banks, saving banks. postal savings</v>
          </cell>
          <cell r="J206" t="str">
            <v>Social and
Commercial
Infrastructure</v>
          </cell>
          <cell r="K206" t="str">
            <v>Equity</v>
          </cell>
          <cell r="L206">
            <v>114632</v>
          </cell>
          <cell r="M206">
            <v>163493890</v>
          </cell>
          <cell r="N206">
            <v>7.5364061157245699E-2</v>
          </cell>
          <cell r="O206">
            <v>0</v>
          </cell>
          <cell r="P206" t="str">
            <v/>
          </cell>
          <cell r="Q206">
            <v>145661157.34</v>
          </cell>
          <cell r="R206">
            <v>145661157.34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 t="str">
            <v>-</v>
          </cell>
          <cell r="X206">
            <v>0</v>
          </cell>
          <cell r="Y206" t="str">
            <v>-</v>
          </cell>
          <cell r="Z206">
            <v>1426.25</v>
          </cell>
          <cell r="AA206">
            <v>1426.7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INE121A01024</v>
          </cell>
          <cell r="F207" t="str">
            <v>CHOLAMANDALAM INVESTMENT AND FINANCE COMPANY</v>
          </cell>
          <cell r="G207" t="str">
            <v>CHOLAMANDALAM INVESTMENT AND FIN. C</v>
          </cell>
          <cell r="H207" t="str">
            <v>64920</v>
          </cell>
          <cell r="I207" t="str">
            <v>Other credit granting</v>
          </cell>
          <cell r="J207" t="str">
            <v>Social and
Commercial
Infrastructure</v>
          </cell>
          <cell r="K207" t="str">
            <v>Equity</v>
          </cell>
          <cell r="L207">
            <v>10480</v>
          </cell>
          <cell r="M207">
            <v>7241156</v>
          </cell>
          <cell r="N207">
            <v>3.3378796212699853E-3</v>
          </cell>
          <cell r="O207">
            <v>0</v>
          </cell>
          <cell r="P207" t="str">
            <v/>
          </cell>
          <cell r="Q207">
            <v>6276739.7000000002</v>
          </cell>
          <cell r="R207">
            <v>6276739.7000000002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 t="str">
            <v>-</v>
          </cell>
          <cell r="X207">
            <v>0</v>
          </cell>
          <cell r="Y207" t="str">
            <v>-</v>
          </cell>
          <cell r="Z207">
            <v>690.95</v>
          </cell>
          <cell r="AA207">
            <v>691.25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 t="str">
            <v>Social and
Commercial
Infrastructure</v>
          </cell>
          <cell r="K208" t="str">
            <v>Equity</v>
          </cell>
          <cell r="L208">
            <v>17600</v>
          </cell>
          <cell r="M208">
            <v>24816000</v>
          </cell>
          <cell r="N208">
            <v>1.1439170856343373E-2</v>
          </cell>
          <cell r="O208">
            <v>0</v>
          </cell>
          <cell r="P208" t="str">
            <v/>
          </cell>
          <cell r="Q208">
            <v>22315539.239999998</v>
          </cell>
          <cell r="R208">
            <v>22315539.239999998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 t="str">
            <v>-</v>
          </cell>
          <cell r="X208">
            <v>0</v>
          </cell>
          <cell r="Y208" t="str">
            <v>-</v>
          </cell>
          <cell r="Z208">
            <v>1410</v>
          </cell>
          <cell r="AA208">
            <v>1411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INE242A01010</v>
          </cell>
          <cell r="F209" t="str">
            <v>INDIAN OIL CORPORATION LIMITED</v>
          </cell>
          <cell r="G209" t="str">
            <v>INDIAN OIL CORPORATION LIMITED</v>
          </cell>
          <cell r="H209" t="str">
            <v>19201</v>
          </cell>
          <cell r="I209" t="str">
            <v>Production of liquid and gaseous fuels, illuminating oils, lubricating</v>
          </cell>
          <cell r="J209" t="str">
            <v>Social and
Commercial
Infrastructure</v>
          </cell>
          <cell r="K209" t="str">
            <v>Equity</v>
          </cell>
          <cell r="L209">
            <v>53500</v>
          </cell>
          <cell r="M209">
            <v>6152500</v>
          </cell>
          <cell r="N209">
            <v>2.836053300034357E-3</v>
          </cell>
          <cell r="O209">
            <v>0</v>
          </cell>
          <cell r="P209" t="str">
            <v/>
          </cell>
          <cell r="Q209">
            <v>7465882.2000000002</v>
          </cell>
          <cell r="R209">
            <v>7465882.2000000002</v>
          </cell>
          <cell r="S209">
            <v>0</v>
          </cell>
          <cell r="T209">
            <v>0</v>
          </cell>
          <cell r="U209">
            <v>0</v>
          </cell>
          <cell r="V209" t="str">
            <v>-</v>
          </cell>
          <cell r="W209" t="str">
            <v>-</v>
          </cell>
          <cell r="X209">
            <v>0</v>
          </cell>
          <cell r="Y209" t="str">
            <v>-</v>
          </cell>
          <cell r="Z209">
            <v>115</v>
          </cell>
          <cell r="AA209">
            <v>114.7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INE081A01012</v>
          </cell>
          <cell r="F210" t="str">
            <v>TATA STEEL LIMITED.</v>
          </cell>
          <cell r="G210" t="str">
            <v>TATA STEEL LTD</v>
          </cell>
          <cell r="H210" t="str">
            <v>24319</v>
          </cell>
          <cell r="I210" t="str">
            <v>Manufacture of other iron and steel casting and products thereof</v>
          </cell>
          <cell r="J210" t="str">
            <v>Social and
Commercial
Infrastructure</v>
          </cell>
          <cell r="K210" t="str">
            <v>Equity</v>
          </cell>
          <cell r="L210">
            <v>21335</v>
          </cell>
          <cell r="M210">
            <v>26044701.25</v>
          </cell>
          <cell r="N210">
            <v>1.2005552365456553E-2</v>
          </cell>
          <cell r="O210">
            <v>0</v>
          </cell>
          <cell r="P210" t="str">
            <v/>
          </cell>
          <cell r="Q210">
            <v>27644024.210000001</v>
          </cell>
          <cell r="R210">
            <v>27644024.210000001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 t="str">
            <v>-</v>
          </cell>
          <cell r="X210">
            <v>0</v>
          </cell>
          <cell r="Y210" t="str">
            <v>-</v>
          </cell>
          <cell r="Z210">
            <v>1220.75</v>
          </cell>
          <cell r="AA210">
            <v>1220.9000000000001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INE671A01010</v>
          </cell>
          <cell r="F211" t="str">
            <v>Honeywell Automation India Ltd</v>
          </cell>
          <cell r="G211" t="str">
            <v>HONEYWELL AUTOMATION INDIA LTD</v>
          </cell>
          <cell r="H211" t="str">
            <v>26109</v>
          </cell>
          <cell r="I211" t="str">
            <v>Manufacture of other electronic components n.e.c</v>
          </cell>
          <cell r="J211" t="str">
            <v>Social and
Commercial
Infrastructure</v>
          </cell>
          <cell r="K211" t="str">
            <v>Equity</v>
          </cell>
          <cell r="L211">
            <v>250</v>
          </cell>
          <cell r="M211">
            <v>10237737.5</v>
          </cell>
          <cell r="N211">
            <v>4.7191823196685067E-3</v>
          </cell>
          <cell r="O211">
            <v>0</v>
          </cell>
          <cell r="P211" t="str">
            <v/>
          </cell>
          <cell r="Q211">
            <v>10717225.25</v>
          </cell>
          <cell r="R211">
            <v>10717225.25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 t="str">
            <v>-</v>
          </cell>
          <cell r="X211">
            <v>0</v>
          </cell>
          <cell r="Y211" t="str">
            <v>-</v>
          </cell>
          <cell r="Z211">
            <v>40950.949999999997</v>
          </cell>
          <cell r="AA211">
            <v>40998.800000000003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INE245A01021</v>
          </cell>
          <cell r="F212" t="str">
            <v>TATA POWER COMPANY LIMITED</v>
          </cell>
          <cell r="G212" t="str">
            <v>TATA POWER COMPANY LIMITED</v>
          </cell>
          <cell r="H212" t="str">
            <v>35102</v>
          </cell>
          <cell r="I212" t="str">
            <v>Electric power generation by coal based thermal power plants</v>
          </cell>
          <cell r="J212" t="str">
            <v>Social and
Commercial
Infrastructure</v>
          </cell>
          <cell r="K212" t="str">
            <v>Equity</v>
          </cell>
          <cell r="L212">
            <v>51700</v>
          </cell>
          <cell r="M212">
            <v>11531685</v>
          </cell>
          <cell r="N212">
            <v>5.3156397073070606E-3</v>
          </cell>
          <cell r="O212">
            <v>0</v>
          </cell>
          <cell r="P212" t="str">
            <v/>
          </cell>
          <cell r="Q212">
            <v>6713942.1799999997</v>
          </cell>
          <cell r="R212">
            <v>6713942.1799999997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 t="str">
            <v>-</v>
          </cell>
          <cell r="X212">
            <v>0</v>
          </cell>
          <cell r="Y212" t="str">
            <v>-</v>
          </cell>
          <cell r="Z212">
            <v>223.05</v>
          </cell>
          <cell r="AA212">
            <v>223.05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INE095A01012</v>
          </cell>
          <cell r="F213" t="str">
            <v>IndusInd Bank Limited</v>
          </cell>
          <cell r="G213" t="str">
            <v>INDUS IND BANK LTD</v>
          </cell>
          <cell r="H213" t="str">
            <v>64191</v>
          </cell>
          <cell r="I213" t="str">
            <v>Monetary intermediation of commercial banks, saving banks. postal savings</v>
          </cell>
          <cell r="J213" t="str">
            <v>Social and
Commercial
Infrastructure</v>
          </cell>
          <cell r="K213" t="str">
            <v>Equity</v>
          </cell>
          <cell r="L213">
            <v>4656</v>
          </cell>
          <cell r="M213">
            <v>4286779.2</v>
          </cell>
          <cell r="N213">
            <v>1.9760315801184299E-3</v>
          </cell>
          <cell r="O213">
            <v>0</v>
          </cell>
          <cell r="P213" t="str">
            <v/>
          </cell>
          <cell r="Q213">
            <v>4363492.5199999996</v>
          </cell>
          <cell r="R213">
            <v>4363492.5199999996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 t="str">
            <v>-</v>
          </cell>
          <cell r="X213">
            <v>0</v>
          </cell>
          <cell r="Y213" t="str">
            <v>-</v>
          </cell>
          <cell r="Z213">
            <v>920.7</v>
          </cell>
          <cell r="AA213">
            <v>921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INE721A01013</v>
          </cell>
          <cell r="F214" t="str">
            <v>SHRIRAM TRANSPORT FINANCE COMPANY LIMITED</v>
          </cell>
          <cell r="G214" t="str">
            <v>SHRIRAM TRANSPORT FINANCE CO LTD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4100</v>
          </cell>
          <cell r="M214">
            <v>4609220</v>
          </cell>
          <cell r="N214">
            <v>2.1246637288231383E-3</v>
          </cell>
          <cell r="O214">
            <v>0</v>
          </cell>
          <cell r="P214" t="str">
            <v/>
          </cell>
          <cell r="Q214">
            <v>5462788.75</v>
          </cell>
          <cell r="R214">
            <v>5462788.75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 t="str">
            <v>-</v>
          </cell>
          <cell r="X214">
            <v>0</v>
          </cell>
          <cell r="Y214" t="str">
            <v>-</v>
          </cell>
          <cell r="Z214">
            <v>1124.2</v>
          </cell>
          <cell r="AA214">
            <v>1124.4000000000001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INE073K01018</v>
          </cell>
          <cell r="F215" t="str">
            <v>Sona BLW Precision Forgings Limited</v>
          </cell>
          <cell r="G215" t="str">
            <v>SONA BLW PRECISION FORGINGS LTD</v>
          </cell>
          <cell r="H215" t="str">
            <v>28140</v>
          </cell>
          <cell r="I215" t="str">
            <v>Manufacture of bearings, gears, gearing and driving elements</v>
          </cell>
          <cell r="J215">
            <v>0</v>
          </cell>
          <cell r="K215" t="str">
            <v>Equity</v>
          </cell>
          <cell r="L215">
            <v>3650</v>
          </cell>
          <cell r="M215">
            <v>2321765</v>
          </cell>
          <cell r="N215">
            <v>1.0702396245679429E-3</v>
          </cell>
          <cell r="O215">
            <v>0</v>
          </cell>
          <cell r="P215" t="str">
            <v/>
          </cell>
          <cell r="Q215">
            <v>2192225.88</v>
          </cell>
          <cell r="R215">
            <v>2192225.88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 t="str">
            <v>-</v>
          </cell>
          <cell r="X215" t="e">
            <v>#N/A</v>
          </cell>
          <cell r="Y215" t="str">
            <v>-</v>
          </cell>
          <cell r="Z215">
            <v>636.1</v>
          </cell>
          <cell r="AA215">
            <v>636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/>
          </cell>
          <cell r="F216" t="str">
            <v>Net Current Asset</v>
          </cell>
          <cell r="G216" t="str">
            <v/>
          </cell>
          <cell r="H216" t="str">
            <v/>
          </cell>
          <cell r="I216" t="str">
            <v/>
          </cell>
          <cell r="J216">
            <v>0</v>
          </cell>
          <cell r="K216" t="str">
            <v>NCA</v>
          </cell>
          <cell r="L216">
            <v>0</v>
          </cell>
          <cell r="M216">
            <v>1707933.2</v>
          </cell>
          <cell r="N216">
            <v>7.8728802732194053E-4</v>
          </cell>
          <cell r="O216">
            <v>0</v>
          </cell>
          <cell r="P216" t="str">
            <v/>
          </cell>
          <cell r="Q216">
            <v>0</v>
          </cell>
          <cell r="R216">
            <v>1707933.2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 t="str">
            <v>-</v>
          </cell>
          <cell r="X216">
            <v>0</v>
          </cell>
          <cell r="Y216" t="str">
            <v>-</v>
          </cell>
          <cell r="Z216" t="str">
            <v>-</v>
          </cell>
          <cell r="AA216" t="str">
            <v>-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INE009A01021</v>
          </cell>
          <cell r="F217" t="str">
            <v>INFOSYS LTD EQ</v>
          </cell>
          <cell r="G217" t="str">
            <v>INFOSYS  LIMITED</v>
          </cell>
          <cell r="H217" t="str">
            <v>62011</v>
          </cell>
          <cell r="I217" t="str">
            <v>Writing , modifying, testing of computer program</v>
          </cell>
          <cell r="J217" t="str">
            <v>Social and
Commercial
Infrastructure</v>
          </cell>
          <cell r="K217" t="str">
            <v>Equity</v>
          </cell>
          <cell r="L217">
            <v>106065</v>
          </cell>
          <cell r="M217">
            <v>181965114</v>
          </cell>
          <cell r="N217">
            <v>8.3878547265473863E-2</v>
          </cell>
          <cell r="O217">
            <v>0</v>
          </cell>
          <cell r="P217" t="str">
            <v/>
          </cell>
          <cell r="Q217">
            <v>113230336.90000001</v>
          </cell>
          <cell r="R217">
            <v>113230336.90000001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 t="str">
            <v>-</v>
          </cell>
          <cell r="X217">
            <v>0</v>
          </cell>
          <cell r="Y217" t="str">
            <v>-</v>
          </cell>
          <cell r="Z217">
            <v>1715.6</v>
          </cell>
          <cell r="AA217">
            <v>1717.3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INE059A01026</v>
          </cell>
          <cell r="F218" t="str">
            <v>CIPLA LIMITED</v>
          </cell>
          <cell r="G218" t="str">
            <v>CIPLA  LIMITED</v>
          </cell>
          <cell r="H218" t="str">
            <v>21001</v>
          </cell>
          <cell r="I218" t="str">
            <v>Manufacture of medicinal substances used in the manufacture of pharmaceuticals:</v>
          </cell>
          <cell r="J218" t="str">
            <v>Social and
Commercial
Infrastructure</v>
          </cell>
          <cell r="K218" t="str">
            <v>Equity</v>
          </cell>
          <cell r="L218">
            <v>24670</v>
          </cell>
          <cell r="M218">
            <v>22820983.5</v>
          </cell>
          <cell r="N218">
            <v>1.0519549055701684E-2</v>
          </cell>
          <cell r="O218">
            <v>0</v>
          </cell>
          <cell r="P218" t="str">
            <v/>
          </cell>
          <cell r="Q218">
            <v>16416555.59</v>
          </cell>
          <cell r="R218">
            <v>16416555.59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 t="str">
            <v>-</v>
          </cell>
          <cell r="X218">
            <v>0</v>
          </cell>
          <cell r="Y218" t="str">
            <v>-</v>
          </cell>
          <cell r="Z218">
            <v>925.05</v>
          </cell>
          <cell r="AA218">
            <v>925.05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INE075A01022</v>
          </cell>
          <cell r="F219" t="str">
            <v>WIPRO LTD</v>
          </cell>
          <cell r="G219" t="str">
            <v>WIPRO LTD</v>
          </cell>
          <cell r="H219" t="str">
            <v>62011</v>
          </cell>
          <cell r="I219" t="str">
            <v>Writing , modifying, testing of computer program</v>
          </cell>
          <cell r="J219" t="str">
            <v>Social and
Commercial
Infrastructure</v>
          </cell>
          <cell r="K219" t="str">
            <v>Equity</v>
          </cell>
          <cell r="L219">
            <v>35300</v>
          </cell>
          <cell r="M219">
            <v>19619740</v>
          </cell>
          <cell r="N219">
            <v>9.0439054649030601E-3</v>
          </cell>
          <cell r="O219">
            <v>0</v>
          </cell>
          <cell r="P219" t="str">
            <v/>
          </cell>
          <cell r="Q219">
            <v>21884552.149999999</v>
          </cell>
          <cell r="R219">
            <v>21884552.149999999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 t="str">
            <v>-</v>
          </cell>
          <cell r="X219">
            <v>0</v>
          </cell>
          <cell r="Y219" t="str">
            <v>-</v>
          </cell>
          <cell r="Z219">
            <v>555.79999999999995</v>
          </cell>
          <cell r="AA219">
            <v>555.85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INE414G01012</v>
          </cell>
          <cell r="F220" t="str">
            <v>MUTHOOT FINANCE LIMITED</v>
          </cell>
          <cell r="G220" t="str">
            <v>MUTHOOT FINANCE LTD</v>
          </cell>
          <cell r="H220" t="str">
            <v>64920</v>
          </cell>
          <cell r="I220" t="str">
            <v>Other credit granting</v>
          </cell>
          <cell r="J220">
            <v>0</v>
          </cell>
          <cell r="K220" t="str">
            <v>Equity</v>
          </cell>
          <cell r="L220">
            <v>1555</v>
          </cell>
          <cell r="M220">
            <v>2112856.25</v>
          </cell>
          <cell r="N220">
            <v>9.7394115242758485E-4</v>
          </cell>
          <cell r="O220">
            <v>0</v>
          </cell>
          <cell r="P220" t="str">
            <v/>
          </cell>
          <cell r="Q220">
            <v>2110731.19</v>
          </cell>
          <cell r="R220">
            <v>2110731.19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 t="str">
            <v>-</v>
          </cell>
          <cell r="X220" t="e">
            <v>#N/A</v>
          </cell>
          <cell r="Y220" t="str">
            <v>-</v>
          </cell>
          <cell r="Z220">
            <v>1358.75</v>
          </cell>
          <cell r="AA220">
            <v>1363.25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INE154A01025</v>
          </cell>
          <cell r="F221" t="str">
            <v>ITC LTD</v>
          </cell>
          <cell r="G221" t="str">
            <v>ITC LTD</v>
          </cell>
          <cell r="H221" t="str">
            <v>12003</v>
          </cell>
          <cell r="I221" t="str">
            <v>Manufacture of cigarettes, cigarette tobacco</v>
          </cell>
          <cell r="J221" t="str">
            <v>Social and
Commercial
Infrastructure</v>
          </cell>
          <cell r="K221" t="str">
            <v>Equity</v>
          </cell>
          <cell r="L221">
            <v>223720</v>
          </cell>
          <cell r="M221">
            <v>48289962</v>
          </cell>
          <cell r="N221">
            <v>2.2259716552398813E-2</v>
          </cell>
          <cell r="O221">
            <v>0</v>
          </cell>
          <cell r="P221" t="str">
            <v/>
          </cell>
          <cell r="Q221">
            <v>53243455.299999997</v>
          </cell>
          <cell r="R221">
            <v>53251720.130000003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 t="str">
            <v>-</v>
          </cell>
          <cell r="X221">
            <v>0</v>
          </cell>
          <cell r="Y221" t="str">
            <v>-</v>
          </cell>
          <cell r="Z221">
            <v>215.85</v>
          </cell>
          <cell r="AA221">
            <v>215.75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INE203G01027</v>
          </cell>
          <cell r="F222" t="str">
            <v>INDRAPRASTHA GAS</v>
          </cell>
          <cell r="G222" t="str">
            <v>INDRAPRASTHA GAS LIMITED</v>
          </cell>
          <cell r="H222" t="str">
            <v>35202</v>
          </cell>
          <cell r="I222" t="str">
            <v>Disrtibution and sale of gaseous fuels through mains</v>
          </cell>
          <cell r="J222" t="str">
            <v>Social and
Commercial
Infrastructure</v>
          </cell>
          <cell r="K222" t="str">
            <v>Equity</v>
          </cell>
          <cell r="L222">
            <v>10120</v>
          </cell>
          <cell r="M222">
            <v>3510122</v>
          </cell>
          <cell r="N222">
            <v>1.6180240685287602E-3</v>
          </cell>
          <cell r="O222">
            <v>0</v>
          </cell>
          <cell r="P222" t="str">
            <v/>
          </cell>
          <cell r="Q222">
            <v>5459043.9699999997</v>
          </cell>
          <cell r="R222">
            <v>5459043.9699999997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 t="str">
            <v>-</v>
          </cell>
          <cell r="X222">
            <v>0</v>
          </cell>
          <cell r="Y222" t="str">
            <v>-</v>
          </cell>
          <cell r="Z222">
            <v>346.85</v>
          </cell>
          <cell r="AA222">
            <v>347.35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 t="str">
            <v>Social and
Commercial
Infrastructure</v>
          </cell>
          <cell r="K223" t="str">
            <v>MF</v>
          </cell>
          <cell r="L223">
            <v>67202.688999999998</v>
          </cell>
          <cell r="M223">
            <v>75303805.150000006</v>
          </cell>
          <cell r="N223">
            <v>3.4712004079772728E-2</v>
          </cell>
          <cell r="O223">
            <v>0</v>
          </cell>
          <cell r="P223" t="str">
            <v/>
          </cell>
          <cell r="Q223">
            <v>75301249.299999997</v>
          </cell>
          <cell r="R223">
            <v>75301249.299999997</v>
          </cell>
          <cell r="S223">
            <v>0</v>
          </cell>
          <cell r="T223">
            <v>0</v>
          </cell>
          <cell r="U223">
            <v>0</v>
          </cell>
          <cell r="V223" t="str">
            <v>-</v>
          </cell>
          <cell r="W223" t="str">
            <v>-</v>
          </cell>
          <cell r="X223">
            <v>0</v>
          </cell>
          <cell r="Y223" t="str">
            <v>-</v>
          </cell>
          <cell r="Z223" t="str">
            <v>-</v>
          </cell>
          <cell r="AA223" t="str">
            <v>-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 t="str">
            <v>Social and
Commercial
Infrastructure</v>
          </cell>
          <cell r="K224" t="str">
            <v>Equity</v>
          </cell>
          <cell r="L224">
            <v>2410</v>
          </cell>
          <cell r="M224">
            <v>10278650</v>
          </cell>
          <cell r="N224">
            <v>4.7380413250545537E-3</v>
          </cell>
          <cell r="O224">
            <v>0</v>
          </cell>
          <cell r="P224" t="str">
            <v/>
          </cell>
          <cell r="Q224">
            <v>11866882.41</v>
          </cell>
          <cell r="R224">
            <v>11866882.41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 t="str">
            <v>-</v>
          </cell>
          <cell r="X224">
            <v>0</v>
          </cell>
          <cell r="Y224" t="str">
            <v>-</v>
          </cell>
          <cell r="Z224">
            <v>4265</v>
          </cell>
          <cell r="AA224">
            <v>4261.45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INE062A01020</v>
          </cell>
          <cell r="F225" t="str">
            <v>STATE BANK OF INDIA</v>
          </cell>
          <cell r="G225" t="str">
            <v>STATE BANK OF INDIA</v>
          </cell>
          <cell r="H225" t="str">
            <v>64191</v>
          </cell>
          <cell r="I225" t="str">
            <v>Monetary intermediation of commercial banks, saving banks. postal savings</v>
          </cell>
          <cell r="J225" t="str">
            <v>Social and
Commercial
Infrastructure</v>
          </cell>
          <cell r="K225" t="str">
            <v>Equity</v>
          </cell>
          <cell r="L225">
            <v>129730</v>
          </cell>
          <cell r="M225">
            <v>62685536</v>
          </cell>
          <cell r="N225">
            <v>2.8895493090162126E-2</v>
          </cell>
          <cell r="O225">
            <v>0</v>
          </cell>
          <cell r="P225" t="str">
            <v/>
          </cell>
          <cell r="Q225">
            <v>46084888.990000002</v>
          </cell>
          <cell r="R225">
            <v>46085724.600000001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 t="str">
            <v>-</v>
          </cell>
          <cell r="X225">
            <v>0</v>
          </cell>
          <cell r="Y225" t="str">
            <v>-</v>
          </cell>
          <cell r="Z225">
            <v>483.2</v>
          </cell>
          <cell r="AA225">
            <v>483.3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INE761H01022</v>
          </cell>
          <cell r="F226" t="str">
            <v>PAGE INDUSTRIES LTD</v>
          </cell>
          <cell r="G226" t="str">
            <v>PAGE INDUSTRIES LTD</v>
          </cell>
          <cell r="H226" t="str">
            <v>14101</v>
          </cell>
          <cell r="I226" t="str">
            <v>Manufacture of all types of textile garments and clothing accessories</v>
          </cell>
          <cell r="J226" t="str">
            <v>Social and
Commercial
Infrastructure</v>
          </cell>
          <cell r="K226" t="str">
            <v>Equity</v>
          </cell>
          <cell r="L226">
            <v>103</v>
          </cell>
          <cell r="M226">
            <v>4352388.5999999996</v>
          </cell>
          <cell r="N226">
            <v>2.0062748560848295E-3</v>
          </cell>
          <cell r="O226">
            <v>0</v>
          </cell>
          <cell r="P226" t="str">
            <v/>
          </cell>
          <cell r="Q226">
            <v>3988269.09</v>
          </cell>
          <cell r="R226">
            <v>3988269.09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 t="str">
            <v>-</v>
          </cell>
          <cell r="X226">
            <v>0</v>
          </cell>
          <cell r="Y226" t="str">
            <v>-</v>
          </cell>
          <cell r="Z226">
            <v>42256.2</v>
          </cell>
          <cell r="AA226">
            <v>42246.400000000001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INE733E01010</v>
          </cell>
          <cell r="F227" t="str">
            <v>NTPC LIMITED</v>
          </cell>
          <cell r="G227" t="str">
            <v>NTPC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131450</v>
          </cell>
          <cell r="M227">
            <v>17548575</v>
          </cell>
          <cell r="N227">
            <v>8.0891822900691444E-3</v>
          </cell>
          <cell r="O227">
            <v>0</v>
          </cell>
          <cell r="P227" t="str">
            <v/>
          </cell>
          <cell r="Q227">
            <v>15412296.67</v>
          </cell>
          <cell r="R227">
            <v>15412296.67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 t="str">
            <v>-</v>
          </cell>
          <cell r="X227">
            <v>0</v>
          </cell>
          <cell r="Y227" t="str">
            <v>-</v>
          </cell>
          <cell r="Z227">
            <v>133.5</v>
          </cell>
          <cell r="AA227">
            <v>133.5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INE849A01020</v>
          </cell>
          <cell r="F228" t="str">
            <v>TRENT LTD</v>
          </cell>
          <cell r="G228" t="str">
            <v>TRENT LTD</v>
          </cell>
          <cell r="H228" t="str">
            <v>47711</v>
          </cell>
          <cell r="I228" t="str">
            <v>Retail sale of readymade garments, hosiery goods, other articles</v>
          </cell>
          <cell r="J228">
            <v>0</v>
          </cell>
          <cell r="K228" t="str">
            <v>Equity</v>
          </cell>
          <cell r="L228">
            <v>4100</v>
          </cell>
          <cell r="M228">
            <v>4543210</v>
          </cell>
          <cell r="N228">
            <v>2.0942357924825829E-3</v>
          </cell>
          <cell r="O228">
            <v>0</v>
          </cell>
          <cell r="P228" t="str">
            <v/>
          </cell>
          <cell r="Q228">
            <v>4370182.21</v>
          </cell>
          <cell r="R228">
            <v>4370182.21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 t="str">
            <v>-</v>
          </cell>
          <cell r="X228" t="e">
            <v>#N/A</v>
          </cell>
          <cell r="Y228" t="str">
            <v>-</v>
          </cell>
          <cell r="Z228">
            <v>1108.0999999999999</v>
          </cell>
          <cell r="AA228">
            <v>1108.1500000000001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INE239A01016</v>
          </cell>
          <cell r="F229" t="str">
            <v>NESTLE INDIA LTD</v>
          </cell>
          <cell r="G229" t="str">
            <v>NESTLE INDIA LTD</v>
          </cell>
          <cell r="H229" t="str">
            <v>10502</v>
          </cell>
          <cell r="I229" t="str">
            <v>Manufacture of milk-powder, ice-cream powder and condensed milk except</v>
          </cell>
          <cell r="J229" t="str">
            <v>Social and
Commercial
Infrastructure</v>
          </cell>
          <cell r="K229" t="str">
            <v>Equity</v>
          </cell>
          <cell r="L229">
            <v>1152</v>
          </cell>
          <cell r="M229">
            <v>20320300.800000001</v>
          </cell>
          <cell r="N229">
            <v>9.3668356182902528E-3</v>
          </cell>
          <cell r="O229">
            <v>0</v>
          </cell>
          <cell r="P229" t="str">
            <v/>
          </cell>
          <cell r="Q229">
            <v>20358168.370000001</v>
          </cell>
          <cell r="R229">
            <v>20358168.370000001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 t="str">
            <v>-</v>
          </cell>
          <cell r="X229">
            <v>0</v>
          </cell>
          <cell r="Y229" t="str">
            <v>-</v>
          </cell>
          <cell r="Z229">
            <v>17639.150000000001</v>
          </cell>
          <cell r="AA229">
            <v>17603.05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INE238A01034</v>
          </cell>
          <cell r="F230" t="str">
            <v>AXIS BANK</v>
          </cell>
          <cell r="G230" t="str">
            <v>AXIS BANK LTD.</v>
          </cell>
          <cell r="H230" t="str">
            <v>64191</v>
          </cell>
          <cell r="I230" t="str">
            <v>Monetary intermediation of commercial banks, saving banks. postal savings</v>
          </cell>
          <cell r="J230" t="str">
            <v>Social and
Commercial
Infrastructure</v>
          </cell>
          <cell r="K230" t="str">
            <v>Equity</v>
          </cell>
          <cell r="L230">
            <v>69595</v>
          </cell>
          <cell r="M230">
            <v>51667328</v>
          </cell>
          <cell r="N230">
            <v>2.3816545482057298E-2</v>
          </cell>
          <cell r="O230">
            <v>0</v>
          </cell>
          <cell r="P230" t="str">
            <v/>
          </cell>
          <cell r="Q230">
            <v>49346158.539999999</v>
          </cell>
          <cell r="R230">
            <v>49346158.539999999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 t="str">
            <v>-</v>
          </cell>
          <cell r="X230">
            <v>0</v>
          </cell>
          <cell r="Y230" t="str">
            <v>-</v>
          </cell>
          <cell r="Z230">
            <v>742.4</v>
          </cell>
          <cell r="AA230">
            <v>742.6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INE079A01024</v>
          </cell>
          <cell r="F231" t="str">
            <v>AMBUJA CEMENTS LTD</v>
          </cell>
          <cell r="G231" t="str">
            <v>AMBUJA CEMENTS LTD.</v>
          </cell>
          <cell r="H231" t="str">
            <v>23941</v>
          </cell>
          <cell r="I231" t="str">
            <v>Manufacture of clinkers and cement</v>
          </cell>
          <cell r="J231" t="str">
            <v>Social and
Commercial
Infrastructure</v>
          </cell>
          <cell r="K231" t="str">
            <v>Equity</v>
          </cell>
          <cell r="L231">
            <v>3060</v>
          </cell>
          <cell r="M231">
            <v>961605</v>
          </cell>
          <cell r="N231">
            <v>5.5045106036546053E-3</v>
          </cell>
          <cell r="O231">
            <v>0</v>
          </cell>
          <cell r="P231" t="str">
            <v/>
          </cell>
          <cell r="Q231">
            <v>1068002.8999999999</v>
          </cell>
          <cell r="R231">
            <v>1068002.8999999999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 t="str">
            <v>-</v>
          </cell>
          <cell r="X231">
            <v>0</v>
          </cell>
          <cell r="Y231" t="str">
            <v>-</v>
          </cell>
          <cell r="Z231">
            <v>314.25</v>
          </cell>
          <cell r="AA231">
            <v>314.35000000000002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INE009A01021</v>
          </cell>
          <cell r="F232" t="str">
            <v>INFOSYS LTD EQ</v>
          </cell>
          <cell r="G232" t="str">
            <v>INFOSYS  LIMITED</v>
          </cell>
          <cell r="H232" t="str">
            <v>62011</v>
          </cell>
          <cell r="I232" t="str">
            <v>Writing , modifying, testing of computer program</v>
          </cell>
          <cell r="J232" t="str">
            <v>Social and
Commercial
Infrastructure</v>
          </cell>
          <cell r="K232" t="str">
            <v>Equity</v>
          </cell>
          <cell r="L232">
            <v>8577</v>
          </cell>
          <cell r="M232">
            <v>14714701.199999999</v>
          </cell>
          <cell r="N232">
            <v>8.423128913120162E-2</v>
          </cell>
          <cell r="O232">
            <v>0</v>
          </cell>
          <cell r="P232" t="str">
            <v/>
          </cell>
          <cell r="Q232">
            <v>8021641.5099999998</v>
          </cell>
          <cell r="R232">
            <v>8021641.5099999998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 t="str">
            <v>-</v>
          </cell>
          <cell r="X232">
            <v>0</v>
          </cell>
          <cell r="Y232" t="str">
            <v>-</v>
          </cell>
          <cell r="Z232">
            <v>1715.6</v>
          </cell>
          <cell r="AA232">
            <v>1717.3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INE256A01028</v>
          </cell>
          <cell r="F233" t="str">
            <v>Zee Entertainment</v>
          </cell>
          <cell r="G233" t="str">
            <v>ZEE ENTERTAINMENT</v>
          </cell>
          <cell r="H233">
            <v>60201</v>
          </cell>
          <cell r="I233" t="str">
            <v>Television programming and broadcasting activities</v>
          </cell>
          <cell r="J233" t="str">
            <v>Social and
Commercial
Infrastructure</v>
          </cell>
          <cell r="K233" t="str">
            <v>Equity</v>
          </cell>
          <cell r="L233">
            <v>1320</v>
          </cell>
          <cell r="M233">
            <v>302610</v>
          </cell>
          <cell r="N233">
            <v>1.7322288816841844E-3</v>
          </cell>
          <cell r="O233">
            <v>0</v>
          </cell>
          <cell r="P233" t="str">
            <v/>
          </cell>
          <cell r="Q233">
            <v>429000</v>
          </cell>
          <cell r="R233">
            <v>429000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 t="str">
            <v>-</v>
          </cell>
          <cell r="X233">
            <v>0</v>
          </cell>
          <cell r="Y233" t="str">
            <v>-</v>
          </cell>
          <cell r="Z233">
            <v>229.25</v>
          </cell>
          <cell r="AA233">
            <v>228.9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INE860A01027</v>
          </cell>
          <cell r="F234" t="str">
            <v>HCL Technologies Limited</v>
          </cell>
          <cell r="G234" t="str">
            <v>HCL TECHNOLOGIES LTD</v>
          </cell>
          <cell r="H234" t="str">
            <v>62011</v>
          </cell>
          <cell r="I234" t="str">
            <v>Writing , modifying, testing of computer program</v>
          </cell>
          <cell r="J234" t="str">
            <v>Social and
Commercial
Infrastructure</v>
          </cell>
          <cell r="K234" t="str">
            <v>Equity</v>
          </cell>
          <cell r="L234">
            <v>2370</v>
          </cell>
          <cell r="M234">
            <v>2670871.5</v>
          </cell>
          <cell r="N234">
            <v>1.5288856123615082E-2</v>
          </cell>
          <cell r="O234">
            <v>0</v>
          </cell>
          <cell r="P234" t="str">
            <v/>
          </cell>
          <cell r="Q234">
            <v>1776001.09</v>
          </cell>
          <cell r="R234">
            <v>1776001.09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 t="str">
            <v>-</v>
          </cell>
          <cell r="X234">
            <v>0</v>
          </cell>
          <cell r="Y234" t="str">
            <v>-</v>
          </cell>
          <cell r="Z234">
            <v>1126.95</v>
          </cell>
          <cell r="AA234">
            <v>1126.6500000000001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INE095A01012</v>
          </cell>
          <cell r="F235" t="str">
            <v>IndusInd Bank Limited</v>
          </cell>
          <cell r="G235" t="str">
            <v>INDUS IND BANK LTD</v>
          </cell>
          <cell r="H235" t="str">
            <v>64191</v>
          </cell>
          <cell r="I235" t="str">
            <v>Monetary intermediation of commercial banks, saving banks. postal savings</v>
          </cell>
          <cell r="J235" t="str">
            <v>Social and
Commercial
Infrastructure</v>
          </cell>
          <cell r="K235" t="str">
            <v>Equity</v>
          </cell>
          <cell r="L235">
            <v>358</v>
          </cell>
          <cell r="M235">
            <v>329610.59999999998</v>
          </cell>
          <cell r="N235">
            <v>1.8867882787391461E-3</v>
          </cell>
          <cell r="O235">
            <v>0</v>
          </cell>
          <cell r="P235" t="str">
            <v/>
          </cell>
          <cell r="Q235">
            <v>327995.05</v>
          </cell>
          <cell r="R235">
            <v>327995.05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 t="str">
            <v>-</v>
          </cell>
          <cell r="X235">
            <v>0</v>
          </cell>
          <cell r="Y235" t="str">
            <v>-</v>
          </cell>
          <cell r="Z235">
            <v>920.7</v>
          </cell>
          <cell r="AA235">
            <v>921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INE669C01036</v>
          </cell>
          <cell r="F236" t="str">
            <v>TECH MAHINDRA LIMITED</v>
          </cell>
          <cell r="G236" t="str">
            <v>TECH MAHINDRA  LIMITED</v>
          </cell>
          <cell r="H236" t="str">
            <v>62020</v>
          </cell>
          <cell r="I236" t="str">
            <v>Computer consultancy</v>
          </cell>
          <cell r="J236" t="str">
            <v>Social and
Commercial
Infrastructure</v>
          </cell>
          <cell r="K236" t="str">
            <v>Equity</v>
          </cell>
          <cell r="L236">
            <v>1430</v>
          </cell>
          <cell r="M236">
            <v>2016300</v>
          </cell>
          <cell r="N236">
            <v>1.1541895820163977E-2</v>
          </cell>
          <cell r="O236">
            <v>0</v>
          </cell>
          <cell r="P236" t="str">
            <v/>
          </cell>
          <cell r="Q236">
            <v>2023833.72</v>
          </cell>
          <cell r="R236">
            <v>2023833.72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 t="str">
            <v>-</v>
          </cell>
          <cell r="X236">
            <v>0</v>
          </cell>
          <cell r="Y236" t="str">
            <v>-</v>
          </cell>
          <cell r="Z236">
            <v>1410</v>
          </cell>
          <cell r="AA236">
            <v>1411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INE002A01018</v>
          </cell>
          <cell r="F237" t="str">
            <v>RELIANCE INDUSTRIES LIMITED</v>
          </cell>
          <cell r="G237" t="str">
            <v>RELIANCE INDUSTRIES LTD.</v>
          </cell>
          <cell r="H237" t="str">
            <v>19209</v>
          </cell>
          <cell r="I237" t="str">
            <v>Manufacture of other petroleum n.e.c.</v>
          </cell>
          <cell r="J237" t="str">
            <v>Social and
Commercial
Infrastructure</v>
          </cell>
          <cell r="K237" t="str">
            <v>Equity</v>
          </cell>
          <cell r="L237">
            <v>6342</v>
          </cell>
          <cell r="M237">
            <v>14964266.1</v>
          </cell>
          <cell r="N237">
            <v>8.5659872217136085E-2</v>
          </cell>
          <cell r="O237">
            <v>0</v>
          </cell>
          <cell r="P237" t="str">
            <v/>
          </cell>
          <cell r="Q237">
            <v>9360786.2599999998</v>
          </cell>
          <cell r="R237">
            <v>9360878.2400000002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 t="str">
            <v>-</v>
          </cell>
          <cell r="X237">
            <v>0</v>
          </cell>
          <cell r="Y237" t="str">
            <v>-</v>
          </cell>
          <cell r="Z237">
            <v>2359.5500000000002</v>
          </cell>
          <cell r="AA237">
            <v>2359.1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INE280A01028</v>
          </cell>
          <cell r="F238" t="str">
            <v>Titan Company Limited</v>
          </cell>
          <cell r="G238" t="str">
            <v>TITAN COMPANY LIMITED</v>
          </cell>
          <cell r="H238" t="str">
            <v>32111</v>
          </cell>
          <cell r="I238" t="str">
            <v>Manufacture of jewellery of gold, silver and other precious or base metal</v>
          </cell>
          <cell r="J238" t="str">
            <v>Social and
Commercial
Infrastructure</v>
          </cell>
          <cell r="K238" t="str">
            <v>Equity</v>
          </cell>
          <cell r="L238">
            <v>815</v>
          </cell>
          <cell r="M238">
            <v>2075438.25</v>
          </cell>
          <cell r="N238">
            <v>1.1880420603423815E-2</v>
          </cell>
          <cell r="O238">
            <v>0</v>
          </cell>
          <cell r="P238" t="str">
            <v/>
          </cell>
          <cell r="Q238">
            <v>1362312.19</v>
          </cell>
          <cell r="R238">
            <v>1362312.19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 t="str">
            <v>-</v>
          </cell>
          <cell r="X238">
            <v>0</v>
          </cell>
          <cell r="Y238" t="str">
            <v>-</v>
          </cell>
          <cell r="Z238">
            <v>2546.5500000000002</v>
          </cell>
          <cell r="AA238">
            <v>2544.65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INE733E01010</v>
          </cell>
          <cell r="F239" t="str">
            <v>NTPC LIMITED</v>
          </cell>
          <cell r="G239" t="str">
            <v>NTPC LIMITED</v>
          </cell>
          <cell r="H239" t="str">
            <v>35102</v>
          </cell>
          <cell r="I239" t="str">
            <v>Electric power generation by coal based thermal power plants</v>
          </cell>
          <cell r="J239" t="str">
            <v>Social and
Commercial
Infrastructure</v>
          </cell>
          <cell r="K239" t="str">
            <v>Equity</v>
          </cell>
          <cell r="L239">
            <v>10500</v>
          </cell>
          <cell r="M239">
            <v>1401750</v>
          </cell>
          <cell r="N239">
            <v>8.0240303853170922E-3</v>
          </cell>
          <cell r="O239">
            <v>0</v>
          </cell>
          <cell r="P239" t="str">
            <v/>
          </cell>
          <cell r="Q239">
            <v>1146564.6599999999</v>
          </cell>
          <cell r="R239">
            <v>1146564.6599999999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 t="str">
            <v>-</v>
          </cell>
          <cell r="X239">
            <v>0</v>
          </cell>
          <cell r="Y239" t="str">
            <v>-</v>
          </cell>
          <cell r="Z239">
            <v>133.5</v>
          </cell>
          <cell r="AA239">
            <v>133.5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INE585B01010</v>
          </cell>
          <cell r="F240" t="str">
            <v>MARUTI SUZUKI INDIA LTD.</v>
          </cell>
          <cell r="G240" t="str">
            <v>MARUTI SUZUKI INDIA LTD.</v>
          </cell>
          <cell r="H240" t="str">
            <v>29101</v>
          </cell>
          <cell r="I240" t="str">
            <v>Manufacture of passenger cars</v>
          </cell>
          <cell r="J240" t="str">
            <v>Social and
Commercial
Infrastructure</v>
          </cell>
          <cell r="K240" t="str">
            <v>Equity</v>
          </cell>
          <cell r="L240">
            <v>310</v>
          </cell>
          <cell r="M240">
            <v>2577386.5</v>
          </cell>
          <cell r="N240">
            <v>1.4753720414272212E-2</v>
          </cell>
          <cell r="O240">
            <v>0</v>
          </cell>
          <cell r="P240" t="str">
            <v/>
          </cell>
          <cell r="Q240">
            <v>2214058.7599999998</v>
          </cell>
          <cell r="R240">
            <v>2214264.8199999998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 t="str">
            <v>-</v>
          </cell>
          <cell r="X240">
            <v>0</v>
          </cell>
          <cell r="Y240" t="str">
            <v>-</v>
          </cell>
          <cell r="Z240">
            <v>8314.15</v>
          </cell>
          <cell r="AA240">
            <v>8312.35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INE059A01026</v>
          </cell>
          <cell r="F241" t="str">
            <v>CIPLA LIMITED</v>
          </cell>
          <cell r="G241" t="str">
            <v>CIPLA  LIMITED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1905</v>
          </cell>
          <cell r="M241">
            <v>1762220.25</v>
          </cell>
          <cell r="N241">
            <v>1.0087468401370489E-2</v>
          </cell>
          <cell r="O241">
            <v>0</v>
          </cell>
          <cell r="P241" t="str">
            <v/>
          </cell>
          <cell r="Q241">
            <v>1095923.5900000001</v>
          </cell>
          <cell r="R241">
            <v>1095923.5900000001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 t="str">
            <v>-</v>
          </cell>
          <cell r="X241">
            <v>0</v>
          </cell>
          <cell r="Y241" t="str">
            <v>-</v>
          </cell>
          <cell r="Z241">
            <v>925.05</v>
          </cell>
          <cell r="AA241">
            <v>925.05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INE397D01024</v>
          </cell>
          <cell r="F242" t="str">
            <v>BHARTI AIRTEL LTD</v>
          </cell>
          <cell r="G242" t="str">
            <v>BHARTI AIRTEL LTD</v>
          </cell>
          <cell r="H242" t="str">
            <v>61202</v>
          </cell>
          <cell r="I242" t="str">
            <v>Activities of maintaining and operating pageing</v>
          </cell>
          <cell r="J242" t="str">
            <v>Social and
Commercial
Infrastructure</v>
          </cell>
          <cell r="K242" t="str">
            <v>Equity</v>
          </cell>
          <cell r="L242">
            <v>5403</v>
          </cell>
          <cell r="M242">
            <v>3709159.5</v>
          </cell>
          <cell r="N242">
            <v>2.1232322833591978E-2</v>
          </cell>
          <cell r="O242">
            <v>0</v>
          </cell>
          <cell r="P242" t="str">
            <v/>
          </cell>
          <cell r="Q242">
            <v>2455041.33</v>
          </cell>
          <cell r="R242">
            <v>2455041.33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 t="str">
            <v>-</v>
          </cell>
          <cell r="X242">
            <v>0</v>
          </cell>
          <cell r="Y242" t="str">
            <v>-</v>
          </cell>
          <cell r="Z242">
            <v>686.5</v>
          </cell>
          <cell r="AA242">
            <v>686.25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INE089A01023</v>
          </cell>
          <cell r="F243" t="str">
            <v>Dr. Reddy's Laboratories Limited</v>
          </cell>
          <cell r="G243" t="str">
            <v>DR REDDY LABORATORIES</v>
          </cell>
          <cell r="H243" t="str">
            <v>21002</v>
          </cell>
          <cell r="I243" t="str">
            <v>Manufacture of allopathic pharmaceutical preparations</v>
          </cell>
          <cell r="J243" t="str">
            <v>Social and
Commercial
Infrastructure</v>
          </cell>
          <cell r="K243" t="str">
            <v>Equity</v>
          </cell>
          <cell r="L243">
            <v>360</v>
          </cell>
          <cell r="M243">
            <v>1462824</v>
          </cell>
          <cell r="N243">
            <v>8.3736359724423687E-3</v>
          </cell>
          <cell r="O243">
            <v>0</v>
          </cell>
          <cell r="P243" t="str">
            <v/>
          </cell>
          <cell r="Q243">
            <v>1320324.02</v>
          </cell>
          <cell r="R243">
            <v>1320324.02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 t="str">
            <v>-</v>
          </cell>
          <cell r="X243">
            <v>0</v>
          </cell>
          <cell r="Y243" t="str">
            <v>-</v>
          </cell>
          <cell r="Z243">
            <v>4063.4</v>
          </cell>
          <cell r="AA243">
            <v>4062.95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INE066A01021</v>
          </cell>
          <cell r="F244" t="str">
            <v>EICHER MOTORS LTD</v>
          </cell>
          <cell r="G244" t="str">
            <v>EICHER MOTORS LTD</v>
          </cell>
          <cell r="H244" t="str">
            <v>30911</v>
          </cell>
          <cell r="I244" t="str">
            <v>Manufacture of motorcycles, scooters, mopeds etc. and their</v>
          </cell>
          <cell r="J244" t="str">
            <v>Social and
Commercial
Infrastructure</v>
          </cell>
          <cell r="K244" t="str">
            <v>Equity</v>
          </cell>
          <cell r="L244">
            <v>285</v>
          </cell>
          <cell r="M244">
            <v>738093</v>
          </cell>
          <cell r="N244">
            <v>4.225062000492134E-3</v>
          </cell>
          <cell r="O244">
            <v>0</v>
          </cell>
          <cell r="P244" t="str">
            <v/>
          </cell>
          <cell r="Q244">
            <v>539768.17000000004</v>
          </cell>
          <cell r="R244">
            <v>539768.17000000004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 t="str">
            <v>-</v>
          </cell>
          <cell r="X244">
            <v>0</v>
          </cell>
          <cell r="Y244" t="str">
            <v>-</v>
          </cell>
          <cell r="Z244">
            <v>2589.8000000000002</v>
          </cell>
          <cell r="AA244">
            <v>2586.35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INE040A01034</v>
          </cell>
          <cell r="F245" t="str">
            <v>HDFC BANK LTD</v>
          </cell>
          <cell r="G245" t="str">
            <v>HDFC BANK LTD</v>
          </cell>
          <cell r="H245" t="str">
            <v>64191</v>
          </cell>
          <cell r="I245" t="str">
            <v>Monetary intermediation of commercial banks, saving banks. postal savings</v>
          </cell>
          <cell r="J245" t="str">
            <v>Social and
Commercial
Infrastructure</v>
          </cell>
          <cell r="K245" t="str">
            <v>Equity</v>
          </cell>
          <cell r="L245">
            <v>8830</v>
          </cell>
          <cell r="M245">
            <v>12593787.5</v>
          </cell>
          <cell r="N245">
            <v>7.2090553640967781E-2</v>
          </cell>
          <cell r="O245">
            <v>0</v>
          </cell>
          <cell r="P245" t="str">
            <v/>
          </cell>
          <cell r="Q245">
            <v>10277294.060000001</v>
          </cell>
          <cell r="R245">
            <v>10277294.060000001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 t="str">
            <v>-</v>
          </cell>
          <cell r="X245">
            <v>0</v>
          </cell>
          <cell r="Y245" t="str">
            <v>-</v>
          </cell>
          <cell r="Z245">
            <v>1426.25</v>
          </cell>
          <cell r="AA245">
            <v>1426.7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INE038A01020</v>
          </cell>
          <cell r="F246" t="str">
            <v>HINDALCO INDUSTRIES LTD.</v>
          </cell>
          <cell r="G246" t="str">
            <v>HINDALCO INDUSTRIES LTD.</v>
          </cell>
          <cell r="H246" t="str">
            <v>24202</v>
          </cell>
          <cell r="I246" t="str">
            <v>Manufacture of Aluminium from alumina and by other methods and products</v>
          </cell>
          <cell r="J246" t="str">
            <v>Social and
Commercial
Infrastructure</v>
          </cell>
          <cell r="K246" t="str">
            <v>Equity</v>
          </cell>
          <cell r="L246">
            <v>4180</v>
          </cell>
          <cell r="M246">
            <v>2398275</v>
          </cell>
          <cell r="N246">
            <v>1.3728433367109934E-2</v>
          </cell>
          <cell r="O246">
            <v>0</v>
          </cell>
          <cell r="P246" t="str">
            <v/>
          </cell>
          <cell r="Q246">
            <v>1874351.61</v>
          </cell>
          <cell r="R246">
            <v>1874351.61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 t="str">
            <v>-</v>
          </cell>
          <cell r="X246">
            <v>0</v>
          </cell>
          <cell r="Y246" t="str">
            <v>-</v>
          </cell>
          <cell r="Z246">
            <v>573.75</v>
          </cell>
          <cell r="AA246">
            <v>573.70000000000005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INE129A01019</v>
          </cell>
          <cell r="F247" t="str">
            <v>GAIL (INDIA) LIMITED</v>
          </cell>
          <cell r="G247" t="str">
            <v>G A I L (INDIA) LTD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7320</v>
          </cell>
          <cell r="M247">
            <v>1060302</v>
          </cell>
          <cell r="N247">
            <v>6.0694813380506394E-3</v>
          </cell>
          <cell r="O247">
            <v>0</v>
          </cell>
          <cell r="P247" t="str">
            <v/>
          </cell>
          <cell r="Q247">
            <v>937842.37</v>
          </cell>
          <cell r="R247">
            <v>937808.35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 t="str">
            <v>-</v>
          </cell>
          <cell r="X247">
            <v>0</v>
          </cell>
          <cell r="Y247" t="str">
            <v>-</v>
          </cell>
          <cell r="Z247">
            <v>144.85</v>
          </cell>
          <cell r="AA247">
            <v>144.75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INE481G01011</v>
          </cell>
          <cell r="F248" t="str">
            <v>UltraTech Cement Limited</v>
          </cell>
          <cell r="G248" t="str">
            <v>ULTRATECH CEMENT LIMITED</v>
          </cell>
          <cell r="H248" t="str">
            <v>23941</v>
          </cell>
          <cell r="I248" t="str">
            <v>Manufacture of clinkers and cement</v>
          </cell>
          <cell r="J248" t="str">
            <v>Social and
Commercial
Infrastructure</v>
          </cell>
          <cell r="K248" t="str">
            <v>Equity</v>
          </cell>
          <cell r="L248">
            <v>446</v>
          </cell>
          <cell r="M248">
            <v>2929283.4</v>
          </cell>
          <cell r="N248">
            <v>1.6768082046588167E-2</v>
          </cell>
          <cell r="O248">
            <v>0</v>
          </cell>
          <cell r="P248" t="str">
            <v/>
          </cell>
          <cell r="Q248">
            <v>2065874.98</v>
          </cell>
          <cell r="R248">
            <v>2065874.98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 t="str">
            <v>-</v>
          </cell>
          <cell r="X248">
            <v>0</v>
          </cell>
          <cell r="Y248" t="str">
            <v>-</v>
          </cell>
          <cell r="Z248">
            <v>6567.9</v>
          </cell>
          <cell r="AA248">
            <v>6569.75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INE081A01012</v>
          </cell>
          <cell r="F249" t="str">
            <v>TATA STEEL LIMITED.</v>
          </cell>
          <cell r="G249" t="str">
            <v>TATA STEEL LTD</v>
          </cell>
          <cell r="H249" t="str">
            <v>24319</v>
          </cell>
          <cell r="I249" t="str">
            <v>Manufacture of other iron and steel casting and products thereof</v>
          </cell>
          <cell r="J249" t="str">
            <v>Social and
Commercial
Infrastructure</v>
          </cell>
          <cell r="K249" t="str">
            <v>Equity</v>
          </cell>
          <cell r="L249">
            <v>1720</v>
          </cell>
          <cell r="M249">
            <v>2099690</v>
          </cell>
          <cell r="N249">
            <v>1.2019244772424787E-2</v>
          </cell>
          <cell r="O249">
            <v>0</v>
          </cell>
          <cell r="P249" t="str">
            <v/>
          </cell>
          <cell r="Q249">
            <v>2270348.02</v>
          </cell>
          <cell r="R249">
            <v>2270348.02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 t="str">
            <v>-</v>
          </cell>
          <cell r="X249">
            <v>0</v>
          </cell>
          <cell r="Y249" t="str">
            <v>-</v>
          </cell>
          <cell r="Z249">
            <v>1220.75</v>
          </cell>
          <cell r="AA249">
            <v>1220.9000000000001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INE090A01021</v>
          </cell>
          <cell r="F250" t="str">
            <v>ICICI BANK LTD</v>
          </cell>
          <cell r="G250" t="str">
            <v>ICICI BANK LTD</v>
          </cell>
          <cell r="H250" t="str">
            <v>64191</v>
          </cell>
          <cell r="I250" t="str">
            <v>Monetary intermediation of commercial banks, saving banks. postal savings</v>
          </cell>
          <cell r="J250" t="str">
            <v>Social and
Commercial
Infrastructure</v>
          </cell>
          <cell r="K250" t="str">
            <v>Equity</v>
          </cell>
          <cell r="L250">
            <v>17987</v>
          </cell>
          <cell r="M250">
            <v>13358944.9</v>
          </cell>
          <cell r="N250">
            <v>7.6470540248529922E-2</v>
          </cell>
          <cell r="O250">
            <v>0</v>
          </cell>
          <cell r="P250" t="str">
            <v/>
          </cell>
          <cell r="Q250">
            <v>8140175.2999999998</v>
          </cell>
          <cell r="R250">
            <v>8140653.4199999999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 t="str">
            <v>-</v>
          </cell>
          <cell r="X250">
            <v>0</v>
          </cell>
          <cell r="Y250" t="str">
            <v>-</v>
          </cell>
          <cell r="Z250">
            <v>742.7</v>
          </cell>
          <cell r="AA250">
            <v>742.45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 t="str">
            <v>Social and
Commercial
Infrastructure</v>
          </cell>
          <cell r="K251" t="str">
            <v>Equity</v>
          </cell>
          <cell r="L251">
            <v>96</v>
          </cell>
          <cell r="M251">
            <v>1693358.4</v>
          </cell>
          <cell r="N251">
            <v>9.6932828641568998E-3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 t="str">
            <v>-</v>
          </cell>
          <cell r="X251">
            <v>0</v>
          </cell>
          <cell r="Y251" t="str">
            <v>-</v>
          </cell>
          <cell r="Z251">
            <v>17639.150000000001</v>
          </cell>
          <cell r="AA251">
            <v>17603.05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INE018A01030</v>
          </cell>
          <cell r="F252" t="str">
            <v>LARSEN AND TOUBRO LIMITED</v>
          </cell>
          <cell r="G252" t="str">
            <v>LARSEN AND TOUBRO LTD</v>
          </cell>
          <cell r="H252" t="str">
            <v>42909</v>
          </cell>
          <cell r="I252" t="str">
            <v>Other civil engineering projects n.e.c.</v>
          </cell>
          <cell r="J252" t="str">
            <v>Social and
Commercial
Infrastructure</v>
          </cell>
          <cell r="K252" t="str">
            <v>Equity</v>
          </cell>
          <cell r="L252">
            <v>3395</v>
          </cell>
          <cell r="M252">
            <v>6167866.25</v>
          </cell>
          <cell r="N252">
            <v>3.5306685359423426E-2</v>
          </cell>
          <cell r="O252">
            <v>0</v>
          </cell>
          <cell r="P252" t="str">
            <v/>
          </cell>
          <cell r="Q252">
            <v>3884752.99</v>
          </cell>
          <cell r="R252">
            <v>3884451.78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 t="str">
            <v>-</v>
          </cell>
          <cell r="X252">
            <v>0</v>
          </cell>
          <cell r="Y252" t="str">
            <v>-</v>
          </cell>
          <cell r="Z252">
            <v>1816.75</v>
          </cell>
          <cell r="AA252">
            <v>1816.9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INE062A01020</v>
          </cell>
          <cell r="F253" t="str">
            <v>STATE BANK OF INDIA</v>
          </cell>
          <cell r="G253" t="str">
            <v>STATE BANK OF INDIA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10418</v>
          </cell>
          <cell r="M253">
            <v>5033977.5999999996</v>
          </cell>
          <cell r="N253">
            <v>2.8815972335584528E-2</v>
          </cell>
          <cell r="O253">
            <v>0</v>
          </cell>
          <cell r="P253" t="str">
            <v/>
          </cell>
          <cell r="Q253">
            <v>3600983.23</v>
          </cell>
          <cell r="R253">
            <v>3600976.74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 t="str">
            <v>-</v>
          </cell>
          <cell r="X253">
            <v>0</v>
          </cell>
          <cell r="Y253" t="str">
            <v>-</v>
          </cell>
          <cell r="Z253">
            <v>483.2</v>
          </cell>
          <cell r="AA253">
            <v>483.3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INE101A01026</v>
          </cell>
          <cell r="F254" t="str">
            <v>MAHINDRA AND MAHINDRA LTD</v>
          </cell>
          <cell r="G254" t="str">
            <v>MAHINDRA AND MAHINDRA LTD</v>
          </cell>
          <cell r="H254" t="str">
            <v>28211</v>
          </cell>
          <cell r="I254" t="str">
            <v>Manufacture of tractors used in agriculture and forestry</v>
          </cell>
          <cell r="J254" t="str">
            <v>Social and
Commercial
Infrastructure</v>
          </cell>
          <cell r="K254" t="str">
            <v>Equity</v>
          </cell>
          <cell r="L254">
            <v>2285</v>
          </cell>
          <cell r="M254">
            <v>1807092.25</v>
          </cell>
          <cell r="N254">
            <v>1.0344328962419143E-2</v>
          </cell>
          <cell r="O254">
            <v>0</v>
          </cell>
          <cell r="P254" t="str">
            <v/>
          </cell>
          <cell r="Q254">
            <v>1695057.67</v>
          </cell>
          <cell r="R254">
            <v>1695719.61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 t="str">
            <v>-</v>
          </cell>
          <cell r="X254">
            <v>0</v>
          </cell>
          <cell r="Y254" t="str">
            <v>-</v>
          </cell>
          <cell r="Z254">
            <v>790.85</v>
          </cell>
          <cell r="AA254">
            <v>790.95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INE467B01029</v>
          </cell>
          <cell r="F255" t="str">
            <v>TATA CONSULTANCY SERVICES LIMITED</v>
          </cell>
          <cell r="G255" t="str">
            <v>TATA CONSULTANCY SERVICES LIMITED</v>
          </cell>
          <cell r="H255" t="str">
            <v>62020</v>
          </cell>
          <cell r="I255" t="str">
            <v>Computer consultancy</v>
          </cell>
          <cell r="J255" t="str">
            <v>Social and
Commercial
Infrastructure</v>
          </cell>
          <cell r="K255" t="str">
            <v>Equity</v>
          </cell>
          <cell r="L255">
            <v>2080</v>
          </cell>
          <cell r="M255">
            <v>7392736</v>
          </cell>
          <cell r="N255">
            <v>4.231820103058858E-2</v>
          </cell>
          <cell r="O255">
            <v>0</v>
          </cell>
          <cell r="P255" t="str">
            <v/>
          </cell>
          <cell r="Q255">
            <v>4860270.1100000003</v>
          </cell>
          <cell r="R255">
            <v>4860270.1100000003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 t="str">
            <v>-</v>
          </cell>
          <cell r="X255">
            <v>0</v>
          </cell>
          <cell r="Y255" t="str">
            <v>-</v>
          </cell>
          <cell r="Z255">
            <v>3554.2</v>
          </cell>
          <cell r="AA255">
            <v>3554.55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INE752E01010</v>
          </cell>
          <cell r="F256" t="str">
            <v>POWER GRID CORPORATION OF INDIA LIMITED</v>
          </cell>
          <cell r="G256" t="str">
            <v>POWER GRID CORPN OF INDIA LTD</v>
          </cell>
          <cell r="H256" t="str">
            <v>35107</v>
          </cell>
          <cell r="I256" t="str">
            <v>Transmission of electric energy</v>
          </cell>
          <cell r="J256" t="str">
            <v>Social and
Commercial
Infrastructure</v>
          </cell>
          <cell r="K256" t="str">
            <v>Equity</v>
          </cell>
          <cell r="L256">
            <v>5891</v>
          </cell>
          <cell r="M256">
            <v>1232102.6499999999</v>
          </cell>
          <cell r="N256">
            <v>7.0529189237950492E-3</v>
          </cell>
          <cell r="O256">
            <v>0</v>
          </cell>
          <cell r="P256" t="str">
            <v/>
          </cell>
          <cell r="Q256">
            <v>722466.62</v>
          </cell>
          <cell r="R256">
            <v>722466.62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 t="str">
            <v>-</v>
          </cell>
          <cell r="X256">
            <v>0</v>
          </cell>
          <cell r="Y256" t="str">
            <v>-</v>
          </cell>
          <cell r="Z256">
            <v>209.15</v>
          </cell>
          <cell r="AA256">
            <v>209.2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INE154A01025</v>
          </cell>
          <cell r="F257" t="str">
            <v>ITC LTD</v>
          </cell>
          <cell r="G257" t="str">
            <v>ITC LTD</v>
          </cell>
          <cell r="H257" t="str">
            <v>12003</v>
          </cell>
          <cell r="I257" t="str">
            <v>Manufacture of cigarettes, cigarette tobacco</v>
          </cell>
          <cell r="J257" t="str">
            <v>Social and
Commercial
Infrastructure</v>
          </cell>
          <cell r="K257" t="str">
            <v>Equity</v>
          </cell>
          <cell r="L257">
            <v>17918</v>
          </cell>
          <cell r="M257">
            <v>3867600.3</v>
          </cell>
          <cell r="N257">
            <v>2.2139284698028536E-2</v>
          </cell>
          <cell r="O257">
            <v>0</v>
          </cell>
          <cell r="P257" t="str">
            <v/>
          </cell>
          <cell r="Q257">
            <v>4356834.28</v>
          </cell>
          <cell r="R257">
            <v>4357013.95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 t="str">
            <v>-</v>
          </cell>
          <cell r="X257">
            <v>0</v>
          </cell>
          <cell r="Y257" t="str">
            <v>-</v>
          </cell>
          <cell r="Z257">
            <v>215.85</v>
          </cell>
          <cell r="AA257">
            <v>215.75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INE044A01036</v>
          </cell>
          <cell r="F258" t="str">
            <v>SUN PHARMACEUTICALS INDUSTRIES LTD</v>
          </cell>
          <cell r="G258" t="str">
            <v>SUN PHARMACEUTICAL INDS LTD</v>
          </cell>
          <cell r="H258" t="str">
            <v>21001</v>
          </cell>
          <cell r="I258" t="str">
            <v>Manufacture of medicinal substances used in the manufacture of pharmaceuticals:</v>
          </cell>
          <cell r="J258" t="str">
            <v>Social and
Commercial
Infrastructure</v>
          </cell>
          <cell r="K258" t="str">
            <v>Equity</v>
          </cell>
          <cell r="L258">
            <v>3808</v>
          </cell>
          <cell r="M258">
            <v>3213571.2</v>
          </cell>
          <cell r="N258">
            <v>1.8395429252134769E-2</v>
          </cell>
          <cell r="O258">
            <v>0</v>
          </cell>
          <cell r="P258" t="str">
            <v/>
          </cell>
          <cell r="Q258">
            <v>2118423.2599999998</v>
          </cell>
          <cell r="R258">
            <v>2118423.2599999998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 t="str">
            <v>-</v>
          </cell>
          <cell r="X258">
            <v>0</v>
          </cell>
          <cell r="Y258" t="str">
            <v>-</v>
          </cell>
          <cell r="Z258">
            <v>843.9</v>
          </cell>
          <cell r="AA258">
            <v>843.35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INE238A01034</v>
          </cell>
          <cell r="F259" t="str">
            <v>AXIS BANK</v>
          </cell>
          <cell r="G259" t="str">
            <v>AXIS BANK LTD.</v>
          </cell>
          <cell r="H259" t="str">
            <v>64191</v>
          </cell>
          <cell r="I259" t="str">
            <v>Monetary intermediation of commercial banks, saving banks. postal savings</v>
          </cell>
          <cell r="J259" t="str">
            <v>Social and
Commercial
Infrastructure</v>
          </cell>
          <cell r="K259" t="str">
            <v>Equity</v>
          </cell>
          <cell r="L259">
            <v>5565</v>
          </cell>
          <cell r="M259">
            <v>4131456</v>
          </cell>
          <cell r="N259">
            <v>2.3649672537614134E-2</v>
          </cell>
          <cell r="O259">
            <v>0</v>
          </cell>
          <cell r="P259" t="str">
            <v/>
          </cell>
          <cell r="Q259">
            <v>3443096.22</v>
          </cell>
          <cell r="R259">
            <v>3443096.22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 t="str">
            <v>-</v>
          </cell>
          <cell r="X259">
            <v>0</v>
          </cell>
          <cell r="Y259" t="str">
            <v>-</v>
          </cell>
          <cell r="Z259">
            <v>742.4</v>
          </cell>
          <cell r="AA259">
            <v>742.6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INE001A01036</v>
          </cell>
          <cell r="F260" t="str">
            <v>HOUSING DEVELOPMENT FINANCE CORPORATION</v>
          </cell>
          <cell r="G260" t="str">
            <v>HOUSING DEVELOPMENT FINANCE CORPORA</v>
          </cell>
          <cell r="H260" t="str">
            <v>64192</v>
          </cell>
          <cell r="I260" t="str">
            <v>Activities of specialized institutions granting credit for house purchases</v>
          </cell>
          <cell r="J260" t="str">
            <v>Social and
Commercial
Infrastructure</v>
          </cell>
          <cell r="K260" t="str">
            <v>Equity</v>
          </cell>
          <cell r="L260">
            <v>3117</v>
          </cell>
          <cell r="M260">
            <v>7370146.5</v>
          </cell>
          <cell r="N260">
            <v>4.218889207079609E-2</v>
          </cell>
          <cell r="O260">
            <v>0</v>
          </cell>
          <cell r="P260" t="str">
            <v/>
          </cell>
          <cell r="Q260">
            <v>6433852.1900000004</v>
          </cell>
          <cell r="R260">
            <v>6434607.96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 t="str">
            <v>-</v>
          </cell>
          <cell r="X260">
            <v>0</v>
          </cell>
          <cell r="Y260" t="str">
            <v>-</v>
          </cell>
          <cell r="Z260">
            <v>2364.5</v>
          </cell>
          <cell r="AA260">
            <v>2365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INE263A01024</v>
          </cell>
          <cell r="F261" t="str">
            <v>BHARAT ELECTRONICS LIMITED</v>
          </cell>
          <cell r="G261" t="str">
            <v>BHARAT ELECTRONICS LTD</v>
          </cell>
          <cell r="H261" t="str">
            <v>26515</v>
          </cell>
          <cell r="I261" t="str">
            <v>Manufacture of radar equipment, GPS devices, search, detection, navig</v>
          </cell>
          <cell r="J261" t="str">
            <v>Social and
Commercial
Infrastructure</v>
          </cell>
          <cell r="K261" t="str">
            <v>Equity</v>
          </cell>
          <cell r="L261">
            <v>4940</v>
          </cell>
          <cell r="M261">
            <v>1039623</v>
          </cell>
          <cell r="N261">
            <v>5.9511086436771976E-3</v>
          </cell>
          <cell r="O261">
            <v>0</v>
          </cell>
          <cell r="P261" t="str">
            <v/>
          </cell>
          <cell r="Q261">
            <v>694776.42</v>
          </cell>
          <cell r="R261">
            <v>694776.42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 t="str">
            <v>-</v>
          </cell>
          <cell r="X261">
            <v>0</v>
          </cell>
          <cell r="Y261" t="str">
            <v>-</v>
          </cell>
          <cell r="Z261">
            <v>210.45</v>
          </cell>
          <cell r="AA261">
            <v>210.3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INE155A01022</v>
          </cell>
          <cell r="F262" t="str">
            <v>TATA MOTORS LTD</v>
          </cell>
          <cell r="G262" t="str">
            <v>TATA MOTORS LTD</v>
          </cell>
          <cell r="H262" t="str">
            <v>29102</v>
          </cell>
          <cell r="I262" t="str">
            <v>Manufacture of commercial vehicles such as vans, lorries, over-the-road</v>
          </cell>
          <cell r="J262" t="str">
            <v>Social and
Commercial
Infrastructure</v>
          </cell>
          <cell r="K262" t="str">
            <v>Equity</v>
          </cell>
          <cell r="L262">
            <v>3220</v>
          </cell>
          <cell r="M262">
            <v>1462041</v>
          </cell>
          <cell r="N262">
            <v>8.3691538495305057E-3</v>
          </cell>
          <cell r="O262">
            <v>0</v>
          </cell>
          <cell r="P262" t="str">
            <v/>
          </cell>
          <cell r="Q262">
            <v>1001646.64</v>
          </cell>
          <cell r="R262">
            <v>1001646.64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 t="str">
            <v>-</v>
          </cell>
          <cell r="X262">
            <v>0</v>
          </cell>
          <cell r="Y262" t="str">
            <v>-</v>
          </cell>
          <cell r="Z262">
            <v>454.05</v>
          </cell>
          <cell r="AA262">
            <v>454.15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INE208A01029</v>
          </cell>
          <cell r="F263" t="str">
            <v>ASHOK LEYLAND LTD</v>
          </cell>
          <cell r="G263" t="str">
            <v>ASHOK LEYLAND LIMITED</v>
          </cell>
          <cell r="H263" t="str">
            <v>29102</v>
          </cell>
          <cell r="I263" t="str">
            <v>Manufacture of commercial vehicles such as vans, lorries, over-the-road</v>
          </cell>
          <cell r="J263" t="str">
            <v>Social and
Commercial
Infrastructure</v>
          </cell>
          <cell r="K263" t="str">
            <v>Equity</v>
          </cell>
          <cell r="L263">
            <v>8720</v>
          </cell>
          <cell r="M263">
            <v>1034628</v>
          </cell>
          <cell r="N263">
            <v>5.9225157906187646E-3</v>
          </cell>
          <cell r="O263">
            <v>0</v>
          </cell>
          <cell r="P263" t="str">
            <v/>
          </cell>
          <cell r="Q263">
            <v>1117039.8999999999</v>
          </cell>
          <cell r="R263">
            <v>1117039.8999999999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 t="str">
            <v>-</v>
          </cell>
          <cell r="X263">
            <v>0</v>
          </cell>
          <cell r="Y263" t="str">
            <v>-</v>
          </cell>
          <cell r="Z263">
            <v>118.65</v>
          </cell>
          <cell r="AA263">
            <v>118.75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INE628A01036</v>
          </cell>
          <cell r="F264" t="str">
            <v>UPL LIMITED</v>
          </cell>
          <cell r="G264" t="str">
            <v>UPL LIMITED</v>
          </cell>
          <cell r="H264" t="str">
            <v>20211</v>
          </cell>
          <cell r="I264" t="str">
            <v>Manufacture of insecticides, rodenticides, fungicides, herbicides</v>
          </cell>
          <cell r="J264" t="str">
            <v>Social and
Commercial
Infrastructure</v>
          </cell>
          <cell r="K264" t="str">
            <v>Equity</v>
          </cell>
          <cell r="L264">
            <v>1075</v>
          </cell>
          <cell r="M264">
            <v>715358.75</v>
          </cell>
          <cell r="N264">
            <v>4.094924449011916E-3</v>
          </cell>
          <cell r="O264">
            <v>0</v>
          </cell>
          <cell r="P264" t="str">
            <v/>
          </cell>
          <cell r="Q264">
            <v>810185.52</v>
          </cell>
          <cell r="R264">
            <v>810185.52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 t="str">
            <v>-</v>
          </cell>
          <cell r="X264">
            <v>0</v>
          </cell>
          <cell r="Y264" t="str">
            <v>-</v>
          </cell>
          <cell r="Z264">
            <v>665.45</v>
          </cell>
          <cell r="AA264">
            <v>665.7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INE918I01018</v>
          </cell>
          <cell r="F265" t="str">
            <v>BAJAJ FINSERV LTD</v>
          </cell>
          <cell r="G265" t="str">
            <v>BAJAJ FINANCE LIMITED</v>
          </cell>
          <cell r="H265" t="str">
            <v>64920</v>
          </cell>
          <cell r="I265" t="str">
            <v>Other credit granting</v>
          </cell>
          <cell r="J265" t="str">
            <v>Social and
Commercial
Infrastructure</v>
          </cell>
          <cell r="K265" t="str">
            <v>Equity</v>
          </cell>
          <cell r="L265">
            <v>84</v>
          </cell>
          <cell r="M265">
            <v>1345054.2</v>
          </cell>
          <cell r="N265">
            <v>7.6994869061518629E-3</v>
          </cell>
          <cell r="O265">
            <v>0</v>
          </cell>
          <cell r="P265" t="str">
            <v/>
          </cell>
          <cell r="Q265">
            <v>1475484.17</v>
          </cell>
          <cell r="R265">
            <v>1475484.17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 t="str">
            <v>-</v>
          </cell>
          <cell r="X265">
            <v>0</v>
          </cell>
          <cell r="Y265" t="str">
            <v>-</v>
          </cell>
          <cell r="Z265">
            <v>16012.55</v>
          </cell>
          <cell r="AA265">
            <v>16007.35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INE226A01021</v>
          </cell>
          <cell r="F266" t="str">
            <v>VOLTAS LTD</v>
          </cell>
          <cell r="G266" t="str">
            <v>VOLTAS LIMITED</v>
          </cell>
          <cell r="H266" t="str">
            <v>28192</v>
          </cell>
          <cell r="I266" t="str">
            <v>Manufacture of air-conditioning machines, including motor vehicles airconditioners</v>
          </cell>
          <cell r="J266" t="str">
            <v>Social and
Commercial
Infrastructure</v>
          </cell>
          <cell r="K266" t="str">
            <v>Equity</v>
          </cell>
          <cell r="L266">
            <v>425</v>
          </cell>
          <cell r="M266">
            <v>536838.75</v>
          </cell>
          <cell r="N266">
            <v>3.0730233222868888E-3</v>
          </cell>
          <cell r="O266">
            <v>0</v>
          </cell>
          <cell r="P266" t="str">
            <v/>
          </cell>
          <cell r="Q266">
            <v>415195.55</v>
          </cell>
          <cell r="R266">
            <v>415195.55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 t="str">
            <v>-</v>
          </cell>
          <cell r="X266">
            <v>0</v>
          </cell>
          <cell r="Y266" t="str">
            <v>-</v>
          </cell>
          <cell r="Z266">
            <v>1263.1500000000001</v>
          </cell>
          <cell r="AA266">
            <v>1262.3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INE795G01014</v>
          </cell>
          <cell r="F267" t="str">
            <v>HDFC LIFE INSURANCE COMPANY LTD</v>
          </cell>
          <cell r="G267" t="str">
            <v>HDFC STANDARD LIFE INSURANCE CO. LT</v>
          </cell>
          <cell r="H267" t="str">
            <v>65110</v>
          </cell>
          <cell r="I267" t="str">
            <v>Life insurance</v>
          </cell>
          <cell r="J267" t="str">
            <v>Social and
Commercial
Infrastructure</v>
          </cell>
          <cell r="K267" t="str">
            <v>Equity</v>
          </cell>
          <cell r="L267">
            <v>1090</v>
          </cell>
          <cell r="M267">
            <v>570288</v>
          </cell>
          <cell r="N267">
            <v>3.2644966936912533E-3</v>
          </cell>
          <cell r="O267">
            <v>0</v>
          </cell>
          <cell r="P267" t="str">
            <v/>
          </cell>
          <cell r="Q267">
            <v>752682.63</v>
          </cell>
          <cell r="R267">
            <v>752682.63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 t="str">
            <v>-</v>
          </cell>
          <cell r="X267">
            <v>0</v>
          </cell>
          <cell r="Y267" t="str">
            <v>-</v>
          </cell>
          <cell r="Z267">
            <v>523.20000000000005</v>
          </cell>
          <cell r="AA267">
            <v>523.15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INE765G01017</v>
          </cell>
          <cell r="F268" t="str">
            <v>ICICI LOMBARD GENERAL INSURANCE CO LTD</v>
          </cell>
          <cell r="G268" t="str">
            <v>ICICI LOMBARD GENERAL INSURANCE CO</v>
          </cell>
          <cell r="H268" t="str">
            <v>65120</v>
          </cell>
          <cell r="I268" t="str">
            <v>Non-life insurance</v>
          </cell>
          <cell r="J268" t="str">
            <v>Social and
Commercial
Infrastructure</v>
          </cell>
          <cell r="K268" t="str">
            <v>Equity</v>
          </cell>
          <cell r="L268">
            <v>280</v>
          </cell>
          <cell r="M268">
            <v>353864</v>
          </cell>
          <cell r="N268">
            <v>2.0256218928267149E-3</v>
          </cell>
          <cell r="O268">
            <v>0</v>
          </cell>
          <cell r="P268" t="str">
            <v/>
          </cell>
          <cell r="Q268">
            <v>422237.14</v>
          </cell>
          <cell r="R268">
            <v>422237.14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 t="str">
            <v>-</v>
          </cell>
          <cell r="X268">
            <v>0</v>
          </cell>
          <cell r="Y268" t="str">
            <v>-</v>
          </cell>
          <cell r="Z268">
            <v>1263.8</v>
          </cell>
          <cell r="AA268">
            <v>1263.0999999999999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INE075A01022</v>
          </cell>
          <cell r="F269" t="str">
            <v>WIPRO LTD</v>
          </cell>
          <cell r="G269" t="str">
            <v>WIPRO LTD</v>
          </cell>
          <cell r="H269" t="str">
            <v>62011</v>
          </cell>
          <cell r="I269" t="str">
            <v>Writing , modifying, testing of computer program</v>
          </cell>
          <cell r="J269" t="str">
            <v>Social and
Commercial
Infrastructure</v>
          </cell>
          <cell r="K269" t="str">
            <v>Equity</v>
          </cell>
          <cell r="L269">
            <v>2815</v>
          </cell>
          <cell r="M269">
            <v>1564577</v>
          </cell>
          <cell r="N269">
            <v>8.956100152072953E-3</v>
          </cell>
          <cell r="O269">
            <v>0</v>
          </cell>
          <cell r="P269" t="str">
            <v/>
          </cell>
          <cell r="Q269">
            <v>1811625.8</v>
          </cell>
          <cell r="R269">
            <v>1811625.8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 t="str">
            <v>-</v>
          </cell>
          <cell r="X269">
            <v>0</v>
          </cell>
          <cell r="Y269" t="str">
            <v>-</v>
          </cell>
          <cell r="Z269">
            <v>555.79999999999995</v>
          </cell>
          <cell r="AA269">
            <v>555.85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INE203G01027</v>
          </cell>
          <cell r="F270" t="str">
            <v>INDRAPRASTHA GAS</v>
          </cell>
          <cell r="G270" t="str">
            <v>INDRAPRASTHA GAS LIMITED</v>
          </cell>
          <cell r="H270" t="str">
            <v>35202</v>
          </cell>
          <cell r="I270" t="str">
            <v>Disrtibution and sale of gaseous fuels through mains</v>
          </cell>
          <cell r="J270" t="str">
            <v>Social and
Commercial
Infrastructure</v>
          </cell>
          <cell r="K270" t="str">
            <v>Equity</v>
          </cell>
          <cell r="L270">
            <v>800</v>
          </cell>
          <cell r="M270">
            <v>277480</v>
          </cell>
          <cell r="N270">
            <v>1.588377350681496E-3</v>
          </cell>
          <cell r="O270">
            <v>0</v>
          </cell>
          <cell r="P270" t="str">
            <v/>
          </cell>
          <cell r="Q270">
            <v>427897.77</v>
          </cell>
          <cell r="R270">
            <v>427897.77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 t="str">
            <v>-</v>
          </cell>
          <cell r="X270">
            <v>0</v>
          </cell>
          <cell r="Y270" t="str">
            <v>-</v>
          </cell>
          <cell r="Z270">
            <v>346.85</v>
          </cell>
          <cell r="AA270">
            <v>347.35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INE361B01024</v>
          </cell>
          <cell r="F271" t="str">
            <v>DIVI'S LABORATORIES LTD</v>
          </cell>
          <cell r="G271" t="str">
            <v>DIVIS LABORATORIES LTD</v>
          </cell>
          <cell r="H271" t="str">
            <v>21002</v>
          </cell>
          <cell r="I271" t="str">
            <v>Manufacture of allopathic pharmaceutical preparations</v>
          </cell>
          <cell r="J271" t="str">
            <v>Social and
Commercial
Infrastructure</v>
          </cell>
          <cell r="K271" t="str">
            <v>Equity</v>
          </cell>
          <cell r="L271">
            <v>192</v>
          </cell>
          <cell r="M271">
            <v>818880</v>
          </cell>
          <cell r="N271">
            <v>4.6875106131110834E-3</v>
          </cell>
          <cell r="O271">
            <v>0</v>
          </cell>
          <cell r="P271" t="str">
            <v/>
          </cell>
          <cell r="Q271">
            <v>944051.53</v>
          </cell>
          <cell r="R271">
            <v>944051.53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 t="str">
            <v>-</v>
          </cell>
          <cell r="X271">
            <v>0</v>
          </cell>
          <cell r="Y271" t="str">
            <v>-</v>
          </cell>
          <cell r="Z271">
            <v>4265</v>
          </cell>
          <cell r="AA271">
            <v>4261.45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INE761H01022</v>
          </cell>
          <cell r="F272" t="str">
            <v>PAGE INDUSTRIES LTD</v>
          </cell>
          <cell r="G272" t="str">
            <v>PAGE INDUSTRIES LTD</v>
          </cell>
          <cell r="H272" t="str">
            <v>14101</v>
          </cell>
          <cell r="I272" t="str">
            <v>Manufacture of all types of textile garments and clothing accessories</v>
          </cell>
          <cell r="J272" t="str">
            <v>Social and
Commercial
Infrastructure</v>
          </cell>
          <cell r="K272" t="str">
            <v>Equity</v>
          </cell>
          <cell r="L272">
            <v>8</v>
          </cell>
          <cell r="M272">
            <v>338049.6</v>
          </cell>
          <cell r="N272">
            <v>1.9350956034558866E-3</v>
          </cell>
          <cell r="O272">
            <v>0</v>
          </cell>
          <cell r="P272" t="str">
            <v/>
          </cell>
          <cell r="Q272">
            <v>309766.43</v>
          </cell>
          <cell r="R272">
            <v>309766.43</v>
          </cell>
          <cell r="S272">
            <v>0</v>
          </cell>
          <cell r="T272">
            <v>0</v>
          </cell>
          <cell r="U272">
            <v>0</v>
          </cell>
          <cell r="V272" t="str">
            <v>-</v>
          </cell>
          <cell r="W272" t="str">
            <v>-</v>
          </cell>
          <cell r="X272">
            <v>0</v>
          </cell>
          <cell r="Y272" t="str">
            <v>-</v>
          </cell>
          <cell r="Z272">
            <v>42256.2</v>
          </cell>
          <cell r="AA272">
            <v>42246.400000000001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INE849A01020</v>
          </cell>
          <cell r="F273" t="str">
            <v>TRENT LTD</v>
          </cell>
          <cell r="G273" t="str">
            <v>TRENT LTD</v>
          </cell>
          <cell r="H273" t="str">
            <v>47711</v>
          </cell>
          <cell r="I273" t="str">
            <v>Retail sale of readymade garments, hosiery goods, other articles</v>
          </cell>
          <cell r="J273">
            <v>0</v>
          </cell>
          <cell r="K273" t="str">
            <v>Equity</v>
          </cell>
          <cell r="L273">
            <v>325</v>
          </cell>
          <cell r="M273">
            <v>360132.5</v>
          </cell>
          <cell r="N273">
            <v>2.0615046354486946E-3</v>
          </cell>
          <cell r="O273">
            <v>0</v>
          </cell>
          <cell r="P273" t="str">
            <v/>
          </cell>
          <cell r="Q273">
            <v>346483.08</v>
          </cell>
          <cell r="R273">
            <v>346483.08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 t="str">
            <v>-</v>
          </cell>
          <cell r="X273" t="e">
            <v>#N/A</v>
          </cell>
          <cell r="Y273" t="str">
            <v>-</v>
          </cell>
          <cell r="Z273">
            <v>1108.0999999999999</v>
          </cell>
          <cell r="AA273">
            <v>1108.1500000000001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INE245A01021</v>
          </cell>
          <cell r="F274" t="str">
            <v>TATA POWER COMPANY LIMITED</v>
          </cell>
          <cell r="G274" t="str">
            <v>TATA POWER COMPANY LIMITED</v>
          </cell>
          <cell r="H274" t="str">
            <v>35102</v>
          </cell>
          <cell r="I274" t="str">
            <v>Electric power generation by coal based thermal power plants</v>
          </cell>
          <cell r="J274" t="str">
            <v>Social and
Commercial
Infrastructure</v>
          </cell>
          <cell r="K274" t="str">
            <v>Equity</v>
          </cell>
          <cell r="L274">
            <v>4000</v>
          </cell>
          <cell r="M274">
            <v>892200</v>
          </cell>
          <cell r="N274">
            <v>5.1072159156625007E-3</v>
          </cell>
          <cell r="O274">
            <v>0</v>
          </cell>
          <cell r="P274" t="str">
            <v/>
          </cell>
          <cell r="Q274">
            <v>511000</v>
          </cell>
          <cell r="R274">
            <v>511000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 t="str">
            <v>-</v>
          </cell>
          <cell r="X274">
            <v>0</v>
          </cell>
          <cell r="Y274" t="str">
            <v>-</v>
          </cell>
          <cell r="Z274">
            <v>223.05</v>
          </cell>
          <cell r="AA274">
            <v>223.05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INE671A01010</v>
          </cell>
          <cell r="F275" t="str">
            <v>Honeywell Automation India Ltd</v>
          </cell>
          <cell r="G275" t="str">
            <v>HONEYWELL AUTOMATION INDIA LTD</v>
          </cell>
          <cell r="H275" t="str">
            <v>26109</v>
          </cell>
          <cell r="I275" t="str">
            <v>Manufacture of other electronic components n.e.c</v>
          </cell>
          <cell r="J275" t="str">
            <v>Social and
Commercial
Infrastructure</v>
          </cell>
          <cell r="K275" t="str">
            <v>Equity</v>
          </cell>
          <cell r="L275">
            <v>20</v>
          </cell>
          <cell r="M275">
            <v>819019</v>
          </cell>
          <cell r="N275">
            <v>4.6883062901030993E-3</v>
          </cell>
          <cell r="O275">
            <v>0</v>
          </cell>
          <cell r="P275" t="str">
            <v/>
          </cell>
          <cell r="Q275">
            <v>854036.7</v>
          </cell>
          <cell r="R275">
            <v>854036.7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 t="str">
            <v>-</v>
          </cell>
          <cell r="X275">
            <v>0</v>
          </cell>
          <cell r="Y275" t="str">
            <v>-</v>
          </cell>
          <cell r="Z275">
            <v>40950.949999999997</v>
          </cell>
          <cell r="AA275">
            <v>40998.800000000003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INE242A01010</v>
          </cell>
          <cell r="F276" t="str">
            <v>INDIAN OIL CORPORATION LIMITED</v>
          </cell>
          <cell r="G276" t="str">
            <v>INDIAN OIL CORPORATION LIMITED</v>
          </cell>
          <cell r="H276" t="str">
            <v>19201</v>
          </cell>
          <cell r="I276" t="str">
            <v>Production of liquid and gaseous fuels, illuminating oils, lubricating</v>
          </cell>
          <cell r="J276" t="str">
            <v>Social and
Commercial
Infrastructure</v>
          </cell>
          <cell r="K276" t="str">
            <v>Equity</v>
          </cell>
          <cell r="L276">
            <v>4170</v>
          </cell>
          <cell r="M276">
            <v>479550</v>
          </cell>
          <cell r="N276">
            <v>2.7450856224567944E-3</v>
          </cell>
          <cell r="O276">
            <v>0</v>
          </cell>
          <cell r="P276" t="str">
            <v/>
          </cell>
          <cell r="Q276">
            <v>581715</v>
          </cell>
          <cell r="R276">
            <v>581715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 t="str">
            <v>-</v>
          </cell>
          <cell r="X276">
            <v>0</v>
          </cell>
          <cell r="Y276" t="str">
            <v>-</v>
          </cell>
          <cell r="Z276">
            <v>115</v>
          </cell>
          <cell r="AA276">
            <v>114.7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563124.25</v>
          </cell>
          <cell r="N277">
            <v>3.2234892760541456E-3</v>
          </cell>
          <cell r="O277">
            <v>0</v>
          </cell>
          <cell r="P277" t="str">
            <v/>
          </cell>
          <cell r="Q277">
            <v>487858.13</v>
          </cell>
          <cell r="R277">
            <v>487858.13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 t="str">
            <v>-</v>
          </cell>
          <cell r="X277">
            <v>0</v>
          </cell>
          <cell r="Y277" t="str">
            <v>-</v>
          </cell>
          <cell r="Z277">
            <v>690.95</v>
          </cell>
          <cell r="AA277">
            <v>691.25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INE299U01018</v>
          </cell>
          <cell r="F278" t="str">
            <v>Crompton Greaves Consumer Electricals</v>
          </cell>
          <cell r="G278" t="str">
            <v>CROMPTON GREAVES CONSUMER ELECTRICA</v>
          </cell>
          <cell r="H278" t="str">
            <v>27400</v>
          </cell>
          <cell r="I278" t="str">
            <v>Manufacture of electric lighting equipment</v>
          </cell>
          <cell r="J278" t="str">
            <v>Social and
Commercial
Infrastructure</v>
          </cell>
          <cell r="K278" t="str">
            <v>Equity</v>
          </cell>
          <cell r="L278">
            <v>1130</v>
          </cell>
          <cell r="M278">
            <v>484205</v>
          </cell>
          <cell r="N278">
            <v>2.7717322152469863E-3</v>
          </cell>
          <cell r="O278">
            <v>0</v>
          </cell>
          <cell r="P278" t="str">
            <v/>
          </cell>
          <cell r="Q278">
            <v>516412.83</v>
          </cell>
          <cell r="R278">
            <v>516412.83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 t="str">
            <v>-</v>
          </cell>
          <cell r="X278">
            <v>0</v>
          </cell>
          <cell r="Y278" t="str">
            <v>-</v>
          </cell>
          <cell r="Z278">
            <v>428.5</v>
          </cell>
          <cell r="AA278">
            <v>428.65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144758.25</v>
          </cell>
          <cell r="N279">
            <v>8.2863891316235284E-4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 t="str">
            <v>-</v>
          </cell>
          <cell r="X279">
            <v>0</v>
          </cell>
          <cell r="Y279" t="str">
            <v>-</v>
          </cell>
          <cell r="Z279">
            <v>328.25</v>
          </cell>
          <cell r="AA279">
            <v>329.15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INE073K01018</v>
          </cell>
          <cell r="F280" t="str">
            <v>Sona BLW Precision Forgings Limited</v>
          </cell>
          <cell r="G280" t="str">
            <v>SONA BLW PRECISION FORGINGS LTD</v>
          </cell>
          <cell r="H280" t="str">
            <v>28140</v>
          </cell>
          <cell r="I280" t="str">
            <v>Manufacture of bearings, gears, gearing and driving elements</v>
          </cell>
          <cell r="J280">
            <v>0</v>
          </cell>
          <cell r="K280" t="str">
            <v>Equity</v>
          </cell>
          <cell r="L280">
            <v>275</v>
          </cell>
          <cell r="M280">
            <v>174927.5</v>
          </cell>
          <cell r="N280">
            <v>1.0013365972730913E-3</v>
          </cell>
          <cell r="O280">
            <v>0</v>
          </cell>
          <cell r="P280" t="str">
            <v/>
          </cell>
          <cell r="Q280">
            <v>165185.56</v>
          </cell>
          <cell r="R280">
            <v>165185.56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 t="str">
            <v>-</v>
          </cell>
          <cell r="X280" t="e">
            <v>#N/A</v>
          </cell>
          <cell r="Y280" t="str">
            <v>-</v>
          </cell>
          <cell r="Z280">
            <v>636.1</v>
          </cell>
          <cell r="AA280">
            <v>636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INE414G01012</v>
          </cell>
          <cell r="F281" t="str">
            <v>MUTHOOT FINANCE LIMITED</v>
          </cell>
          <cell r="G281" t="str">
            <v>MUTHOOT FINANCE LTD</v>
          </cell>
          <cell r="H281" t="str">
            <v>64920</v>
          </cell>
          <cell r="I281" t="str">
            <v>Other credit granting</v>
          </cell>
          <cell r="J281">
            <v>0</v>
          </cell>
          <cell r="K281" t="str">
            <v>Equity</v>
          </cell>
          <cell r="L281">
            <v>124</v>
          </cell>
          <cell r="M281">
            <v>168485</v>
          </cell>
          <cell r="N281">
            <v>9.6445782733736425E-4</v>
          </cell>
          <cell r="O281">
            <v>0</v>
          </cell>
          <cell r="P281" t="str">
            <v/>
          </cell>
          <cell r="Q281">
            <v>168276.76</v>
          </cell>
          <cell r="R281">
            <v>168276.76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 t="str">
            <v>-</v>
          </cell>
          <cell r="X281" t="e">
            <v>#N/A</v>
          </cell>
          <cell r="Y281" t="str">
            <v>-</v>
          </cell>
          <cell r="Z281">
            <v>1358.75</v>
          </cell>
          <cell r="AA281">
            <v>1363.25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INF846K01N65</v>
          </cell>
          <cell r="F282" t="str">
            <v>AXIS OVERNIGHT FUND - DIRECT PLAN- GROWTH OPTION</v>
          </cell>
          <cell r="G282" t="str">
            <v>AXIS MUTUAL FUND</v>
          </cell>
          <cell r="H282" t="str">
            <v>66301</v>
          </cell>
          <cell r="I282" t="str">
            <v>Management of mutual funds</v>
          </cell>
          <cell r="J282" t="str">
            <v>Social and
Commercial
Infrastructure</v>
          </cell>
          <cell r="K282" t="str">
            <v>MF</v>
          </cell>
          <cell r="L282">
            <v>6807.6149999999998</v>
          </cell>
          <cell r="M282">
            <v>7628255.9699999997</v>
          </cell>
          <cell r="N282">
            <v>4.3666386795260574E-2</v>
          </cell>
          <cell r="O282">
            <v>0</v>
          </cell>
          <cell r="P282" t="str">
            <v/>
          </cell>
          <cell r="Q282">
            <v>7628108.2999999998</v>
          </cell>
          <cell r="R282">
            <v>7628108.2999999998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 t="str">
            <v>-</v>
          </cell>
          <cell r="X282">
            <v>0</v>
          </cell>
          <cell r="Y282" t="str">
            <v>-</v>
          </cell>
          <cell r="Z282" t="str">
            <v>-</v>
          </cell>
          <cell r="AA282" t="str">
            <v>-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172446.05</v>
          </cell>
          <cell r="N283">
            <v>9.8713204567712543E-4</v>
          </cell>
          <cell r="O283">
            <v>0</v>
          </cell>
          <cell r="P283" t="str">
            <v/>
          </cell>
          <cell r="Q283">
            <v>0</v>
          </cell>
          <cell r="R283">
            <v>172446.05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 t="str">
            <v>-</v>
          </cell>
          <cell r="X283">
            <v>0</v>
          </cell>
          <cell r="Y283" t="str">
            <v>-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INE298A01020</v>
          </cell>
          <cell r="F284" t="str">
            <v>CUMMINS INDIA LIMITED</v>
          </cell>
          <cell r="G284" t="str">
            <v>CUMMINS INDIA LIMITED FV 2</v>
          </cell>
          <cell r="H284" t="str">
            <v>28110</v>
          </cell>
          <cell r="I284" t="str">
            <v>Manufacture of engines and turbines, except aircraft, vehicle</v>
          </cell>
          <cell r="J284" t="str">
            <v>Social and
Commercial
Infrastructure</v>
          </cell>
          <cell r="K284" t="str">
            <v>Equity</v>
          </cell>
          <cell r="L284">
            <v>768</v>
          </cell>
          <cell r="M284">
            <v>735168</v>
          </cell>
          <cell r="N284">
            <v>4.2083184378903489E-3</v>
          </cell>
          <cell r="O284">
            <v>0</v>
          </cell>
          <cell r="P284" t="str">
            <v/>
          </cell>
          <cell r="Q284">
            <v>643078.99</v>
          </cell>
          <cell r="R284">
            <v>643078.99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 t="str">
            <v>-</v>
          </cell>
          <cell r="X284">
            <v>0</v>
          </cell>
          <cell r="Y284" t="str">
            <v>-</v>
          </cell>
          <cell r="Z284">
            <v>957.25</v>
          </cell>
          <cell r="AA284">
            <v>957.4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5194712.25</v>
          </cell>
          <cell r="N285">
            <v>2.9736064873892579E-2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 t="str">
            <v>-</v>
          </cell>
          <cell r="X285">
            <v>0</v>
          </cell>
          <cell r="Y285" t="str">
            <v>-</v>
          </cell>
          <cell r="Z285">
            <v>1842.75</v>
          </cell>
          <cell r="AA285">
            <v>1842.65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INE296A01024</v>
          </cell>
          <cell r="F286" t="str">
            <v>Bajaj Finance Limited</v>
          </cell>
          <cell r="G286" t="str">
            <v>BAJAJ FINANCE LIMITED</v>
          </cell>
          <cell r="H286" t="str">
            <v>64920</v>
          </cell>
          <cell r="I286" t="str">
            <v>Other credit granting</v>
          </cell>
          <cell r="J286" t="str">
            <v>Social and
Commercial
Infrastructure</v>
          </cell>
          <cell r="K286" t="str">
            <v>Equity</v>
          </cell>
          <cell r="L286">
            <v>531</v>
          </cell>
          <cell r="M286">
            <v>3718221.3</v>
          </cell>
          <cell r="N286">
            <v>2.1284195249176543E-2</v>
          </cell>
          <cell r="O286">
            <v>0</v>
          </cell>
          <cell r="P286" t="str">
            <v/>
          </cell>
          <cell r="Q286">
            <v>1851791.95</v>
          </cell>
          <cell r="R286">
            <v>1851791.95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 t="str">
            <v>-</v>
          </cell>
          <cell r="X286">
            <v>0</v>
          </cell>
          <cell r="Y286" t="str">
            <v>-</v>
          </cell>
          <cell r="Z286">
            <v>7002.3</v>
          </cell>
          <cell r="AA286">
            <v>7001.85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5069681.4000000004</v>
          </cell>
          <cell r="N287">
            <v>2.9020351416070556E-2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 t="str">
            <v>-</v>
          </cell>
          <cell r="X287">
            <v>0</v>
          </cell>
          <cell r="Y287" t="str">
            <v>-</v>
          </cell>
          <cell r="Z287">
            <v>2172.1</v>
          </cell>
          <cell r="AA287">
            <v>2169.35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2549243.9500000002</v>
          </cell>
          <cell r="N288">
            <v>1.4592624158648667E-2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 t="str">
            <v>-</v>
          </cell>
          <cell r="X288">
            <v>0</v>
          </cell>
          <cell r="Y288" t="str">
            <v>-</v>
          </cell>
          <cell r="Z288">
            <v>3174.65</v>
          </cell>
          <cell r="AA288">
            <v>3172.65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INE686F01025</v>
          </cell>
          <cell r="F289" t="str">
            <v>United Breweries Limited</v>
          </cell>
          <cell r="G289" t="str">
            <v>UNITED BREWERIES LIMITED</v>
          </cell>
          <cell r="H289" t="str">
            <v>11031</v>
          </cell>
          <cell r="I289" t="str">
            <v>Equity</v>
          </cell>
          <cell r="J289" t="str">
            <v>Social and
Commercial
Infrastructure</v>
          </cell>
          <cell r="K289" t="str">
            <v>Equity</v>
          </cell>
          <cell r="L289">
            <v>225</v>
          </cell>
          <cell r="M289">
            <v>337713.75</v>
          </cell>
          <cell r="N289">
            <v>1.9331730990115072E-3</v>
          </cell>
          <cell r="O289">
            <v>0</v>
          </cell>
          <cell r="P289" t="str">
            <v/>
          </cell>
          <cell r="Q289">
            <v>351587.48</v>
          </cell>
          <cell r="R289">
            <v>351587.48</v>
          </cell>
          <cell r="S289">
            <v>0</v>
          </cell>
          <cell r="T289">
            <v>0</v>
          </cell>
          <cell r="U289">
            <v>0</v>
          </cell>
          <cell r="V289">
            <v>10.43</v>
          </cell>
          <cell r="W289" t="str">
            <v>-</v>
          </cell>
          <cell r="X289">
            <v>0</v>
          </cell>
          <cell r="Y289" t="str">
            <v>-</v>
          </cell>
          <cell r="Z289">
            <v>1500.95</v>
          </cell>
          <cell r="AA289">
            <v>1500.85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INE029A01011</v>
          </cell>
          <cell r="F290" t="str">
            <v>Bharat Petroleum Corporation Limited</v>
          </cell>
          <cell r="G290" t="str">
            <v>BHARAT PETROLIUM CORPORATION LIMITE</v>
          </cell>
          <cell r="H290" t="str">
            <v>19201</v>
          </cell>
          <cell r="I290" t="str">
            <v>Equity</v>
          </cell>
          <cell r="J290" t="str">
            <v>Social and
Commercial
Infrastructure</v>
          </cell>
          <cell r="K290" t="str">
            <v>Equity</v>
          </cell>
          <cell r="L290">
            <v>2875</v>
          </cell>
          <cell r="M290">
            <v>1005675</v>
          </cell>
          <cell r="N290">
            <v>5.7567802801881699E-3</v>
          </cell>
          <cell r="O290">
            <v>0</v>
          </cell>
          <cell r="P290" t="str">
            <v/>
          </cell>
          <cell r="Q290">
            <v>1260437.1200000001</v>
          </cell>
          <cell r="R290">
            <v>1260437.1200000001</v>
          </cell>
          <cell r="S290">
            <v>0</v>
          </cell>
          <cell r="T290">
            <v>0</v>
          </cell>
          <cell r="U290">
            <v>0</v>
          </cell>
          <cell r="V290">
            <v>13.8</v>
          </cell>
          <cell r="W290" t="str">
            <v>-</v>
          </cell>
          <cell r="X290">
            <v>0</v>
          </cell>
          <cell r="Y290" t="str">
            <v>-</v>
          </cell>
          <cell r="Z290">
            <v>349.8</v>
          </cell>
          <cell r="AA290">
            <v>349.75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INE111A01025</v>
          </cell>
          <cell r="F291" t="str">
            <v>Container Corporation of India Limited</v>
          </cell>
          <cell r="G291" t="str">
            <v>CONTAINER CORPORATION OF INDIA LTD</v>
          </cell>
          <cell r="H291" t="str">
            <v>49120</v>
          </cell>
          <cell r="I291" t="str">
            <v>Equity</v>
          </cell>
          <cell r="J291" t="str">
            <v>Social and
Commercial
Infrastructure</v>
          </cell>
          <cell r="K291" t="str">
            <v>Equity</v>
          </cell>
          <cell r="L291">
            <v>930</v>
          </cell>
          <cell r="M291">
            <v>557256</v>
          </cell>
          <cell r="N291">
            <v>3.1898976824685297E-3</v>
          </cell>
          <cell r="O291">
            <v>0</v>
          </cell>
          <cell r="P291" t="str">
            <v/>
          </cell>
          <cell r="Q291">
            <v>627462.80000000005</v>
          </cell>
          <cell r="R291">
            <v>627462.80000000005</v>
          </cell>
          <cell r="S291">
            <v>0</v>
          </cell>
          <cell r="T291">
            <v>0</v>
          </cell>
          <cell r="U291">
            <v>0</v>
          </cell>
          <cell r="V291">
            <v>19.8</v>
          </cell>
          <cell r="W291" t="str">
            <v>-</v>
          </cell>
          <cell r="X291">
            <v>0</v>
          </cell>
          <cell r="Y291" t="str">
            <v>-</v>
          </cell>
          <cell r="Z291">
            <v>599.20000000000005</v>
          </cell>
          <cell r="AA291">
            <v>599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INE917I01010</v>
          </cell>
          <cell r="F292" t="str">
            <v>Bajaj Auto Limited</v>
          </cell>
          <cell r="G292" t="str">
            <v>BAJAJ AUTO LIMITED</v>
          </cell>
          <cell r="H292" t="str">
            <v>30911</v>
          </cell>
          <cell r="I292" t="str">
            <v>Equity</v>
          </cell>
          <cell r="J292" t="str">
            <v>Social and
Commercial
Infrastructure</v>
          </cell>
          <cell r="K292" t="str">
            <v>Equity</v>
          </cell>
          <cell r="L292">
            <v>75</v>
          </cell>
          <cell r="M292">
            <v>264776.25</v>
          </cell>
          <cell r="N292">
            <v>1.5156573392618618E-3</v>
          </cell>
          <cell r="O292">
            <v>0</v>
          </cell>
          <cell r="P292" t="str">
            <v/>
          </cell>
          <cell r="Q292">
            <v>257110.95</v>
          </cell>
          <cell r="R292">
            <v>257110.95</v>
          </cell>
          <cell r="S292">
            <v>0</v>
          </cell>
          <cell r="T292">
            <v>0</v>
          </cell>
          <cell r="U292">
            <v>0</v>
          </cell>
          <cell r="V292">
            <v>33.68</v>
          </cell>
          <cell r="W292" t="str">
            <v>-</v>
          </cell>
          <cell r="X292">
            <v>0</v>
          </cell>
          <cell r="Y292" t="str">
            <v>-</v>
          </cell>
          <cell r="Z292">
            <v>3530.35</v>
          </cell>
          <cell r="AA292">
            <v>3530.85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INE012A01025</v>
          </cell>
          <cell r="F293" t="str">
            <v>ACC Limited.</v>
          </cell>
          <cell r="G293" t="str">
            <v>ACC LIMITED</v>
          </cell>
          <cell r="H293" t="str">
            <v>23941</v>
          </cell>
          <cell r="I293" t="str">
            <v>Equity</v>
          </cell>
          <cell r="J293">
            <v>0</v>
          </cell>
          <cell r="K293" t="str">
            <v>Equity</v>
          </cell>
          <cell r="L293">
            <v>200</v>
          </cell>
          <cell r="M293">
            <v>417830</v>
          </cell>
          <cell r="N293">
            <v>2.3917821408218588E-3</v>
          </cell>
          <cell r="O293">
            <v>0</v>
          </cell>
          <cell r="P293" t="str">
            <v/>
          </cell>
          <cell r="Q293">
            <v>447144.1</v>
          </cell>
          <cell r="R293">
            <v>447144.1</v>
          </cell>
          <cell r="S293">
            <v>0</v>
          </cell>
          <cell r="T293">
            <v>0</v>
          </cell>
          <cell r="U293">
            <v>0</v>
          </cell>
          <cell r="V293">
            <v>8.11</v>
          </cell>
          <cell r="W293" t="str">
            <v>-</v>
          </cell>
          <cell r="X293" t="e">
            <v>#N/A</v>
          </cell>
          <cell r="Y293" t="str">
            <v>-</v>
          </cell>
          <cell r="Z293">
            <v>2089.15</v>
          </cell>
          <cell r="AA293">
            <v>2088.6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INE854D01024</v>
          </cell>
          <cell r="F294" t="str">
            <v>United Spirits Limited</v>
          </cell>
          <cell r="G294" t="str">
            <v>UNITED SPIRITS LIMITED</v>
          </cell>
          <cell r="H294" t="str">
            <v>11011</v>
          </cell>
          <cell r="I294" t="str">
            <v>Equity</v>
          </cell>
          <cell r="J294">
            <v>0</v>
          </cell>
          <cell r="K294" t="str">
            <v>Equity</v>
          </cell>
          <cell r="L294">
            <v>1045</v>
          </cell>
          <cell r="M294">
            <v>924981.75</v>
          </cell>
          <cell r="N294">
            <v>5.2948683202167137E-3</v>
          </cell>
          <cell r="O294">
            <v>0</v>
          </cell>
          <cell r="P294" t="str">
            <v/>
          </cell>
          <cell r="Q294">
            <v>890658.1</v>
          </cell>
          <cell r="R294">
            <v>890658.1</v>
          </cell>
          <cell r="S294">
            <v>0</v>
          </cell>
          <cell r="T294">
            <v>0</v>
          </cell>
          <cell r="U294">
            <v>0</v>
          </cell>
          <cell r="V294">
            <v>22.77</v>
          </cell>
          <cell r="W294" t="str">
            <v>-</v>
          </cell>
          <cell r="X294" t="e">
            <v>#N/A</v>
          </cell>
          <cell r="Y294" t="str">
            <v>-</v>
          </cell>
          <cell r="Z294">
            <v>885.15</v>
          </cell>
          <cell r="AA294">
            <v>884.85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INE797F01012</v>
          </cell>
          <cell r="F295" t="str">
            <v>Jubilant Foodworks Limited.</v>
          </cell>
          <cell r="G295" t="str">
            <v>JUBILANT FOODWORKS LIMITED</v>
          </cell>
          <cell r="H295" t="str">
            <v>56101</v>
          </cell>
          <cell r="I295" t="str">
            <v>Equity</v>
          </cell>
          <cell r="J295" t="str">
            <v>Social and
Commercial
Infrastructure</v>
          </cell>
          <cell r="K295" t="str">
            <v>Equity</v>
          </cell>
          <cell r="L295">
            <v>143</v>
          </cell>
          <cell r="M295">
            <v>416201.5</v>
          </cell>
          <cell r="N295">
            <v>2.382460126566472E-3</v>
          </cell>
          <cell r="O295">
            <v>0</v>
          </cell>
          <cell r="P295" t="str">
            <v/>
          </cell>
          <cell r="Q295">
            <v>466101.37</v>
          </cell>
          <cell r="R295">
            <v>466101.37</v>
          </cell>
          <cell r="S295">
            <v>0</v>
          </cell>
          <cell r="T295">
            <v>0</v>
          </cell>
          <cell r="U295">
            <v>0</v>
          </cell>
          <cell r="V295">
            <v>1.53</v>
          </cell>
          <cell r="W295" t="str">
            <v>-</v>
          </cell>
          <cell r="X295">
            <v>0</v>
          </cell>
          <cell r="Y295" t="str">
            <v>-</v>
          </cell>
          <cell r="Z295">
            <v>2910.5</v>
          </cell>
          <cell r="AA295">
            <v>2910.75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INE123W01016</v>
          </cell>
          <cell r="F296" t="str">
            <v>SBI LIFE INSURANCE COMPANY LIMITED</v>
          </cell>
          <cell r="G296" t="str">
            <v>SBI LIFE INSURANCE CO. LTD.</v>
          </cell>
          <cell r="H296" t="str">
            <v>65110</v>
          </cell>
          <cell r="I296" t="str">
            <v>Equity</v>
          </cell>
          <cell r="J296" t="str">
            <v>Social and
Commercial
Infrastructure</v>
          </cell>
          <cell r="K296" t="str">
            <v>Equity</v>
          </cell>
          <cell r="L296">
            <v>1365</v>
          </cell>
          <cell r="M296">
            <v>1447104.75</v>
          </cell>
          <cell r="N296">
            <v>8.2836543497319028E-3</v>
          </cell>
          <cell r="O296">
            <v>0</v>
          </cell>
          <cell r="P296" t="str">
            <v/>
          </cell>
          <cell r="Q296">
            <v>1088220.1000000001</v>
          </cell>
          <cell r="R296">
            <v>1088220.1000000001</v>
          </cell>
          <cell r="S296">
            <v>0</v>
          </cell>
          <cell r="T296">
            <v>0</v>
          </cell>
          <cell r="U296">
            <v>0</v>
          </cell>
          <cell r="V296">
            <v>17.559999999999999</v>
          </cell>
          <cell r="W296" t="str">
            <v>-</v>
          </cell>
          <cell r="X296">
            <v>0</v>
          </cell>
          <cell r="Y296" t="str">
            <v>-</v>
          </cell>
          <cell r="Z296">
            <v>1060.1500000000001</v>
          </cell>
          <cell r="AA296">
            <v>1061.3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INE216A01030</v>
          </cell>
          <cell r="F297" t="str">
            <v>Britannia Industries Limited</v>
          </cell>
          <cell r="G297" t="str">
            <v>BRITANNIA INDUSTRIES LIMITED</v>
          </cell>
          <cell r="H297" t="str">
            <v>10712</v>
          </cell>
          <cell r="I297" t="str">
            <v>Manufacture of biscuits, cakes, pastries, rusks etc.</v>
          </cell>
          <cell r="J297" t="str">
            <v>Social and
Commercial
Infrastructure</v>
          </cell>
          <cell r="K297" t="str">
            <v>Equity</v>
          </cell>
          <cell r="L297">
            <v>152</v>
          </cell>
          <cell r="M297">
            <v>520972.4</v>
          </cell>
          <cell r="N297">
            <v>2.982199655795663E-3</v>
          </cell>
          <cell r="O297">
            <v>0</v>
          </cell>
          <cell r="P297" t="str">
            <v/>
          </cell>
          <cell r="Q297">
            <v>600462.59</v>
          </cell>
          <cell r="R297">
            <v>600462.59</v>
          </cell>
          <cell r="S297">
            <v>0</v>
          </cell>
          <cell r="T297">
            <v>0</v>
          </cell>
          <cell r="U297">
            <v>0</v>
          </cell>
          <cell r="V297">
            <v>6.28</v>
          </cell>
          <cell r="W297" t="str">
            <v>-</v>
          </cell>
          <cell r="X297">
            <v>0</v>
          </cell>
          <cell r="Y297" t="str">
            <v>-</v>
          </cell>
          <cell r="Z297">
            <v>3427.45</v>
          </cell>
          <cell r="AA297">
            <v>3427.85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INE465A01025</v>
          </cell>
          <cell r="F298" t="str">
            <v>Bharat Forge Limited</v>
          </cell>
          <cell r="G298" t="str">
            <v>BHARAT FORGE LIMITED</v>
          </cell>
          <cell r="H298" t="str">
            <v>25910</v>
          </cell>
          <cell r="I298" t="str">
            <v>Equity</v>
          </cell>
          <cell r="J298" t="str">
            <v>Social and
Commercial
Infrastructure</v>
          </cell>
          <cell r="K298" t="str">
            <v>Equity</v>
          </cell>
          <cell r="L298">
            <v>1795</v>
          </cell>
          <cell r="M298">
            <v>1218176.75</v>
          </cell>
          <cell r="N298">
            <v>6.973202965355323E-3</v>
          </cell>
          <cell r="O298">
            <v>0</v>
          </cell>
          <cell r="P298" t="str">
            <v/>
          </cell>
          <cell r="Q298">
            <v>907221.79</v>
          </cell>
          <cell r="R298">
            <v>907221.79</v>
          </cell>
          <cell r="S298">
            <v>0</v>
          </cell>
          <cell r="T298">
            <v>0</v>
          </cell>
          <cell r="U298">
            <v>0</v>
          </cell>
          <cell r="V298">
            <v>21.31</v>
          </cell>
          <cell r="W298" t="str">
            <v>-</v>
          </cell>
          <cell r="X298">
            <v>0</v>
          </cell>
          <cell r="Y298" t="str">
            <v>-</v>
          </cell>
          <cell r="Z298">
            <v>678.65</v>
          </cell>
          <cell r="AA298">
            <v>677.9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INE192A01025</v>
          </cell>
          <cell r="F299" t="str">
            <v>Tata Consumer Products Limited</v>
          </cell>
          <cell r="G299" t="str">
            <v>TATA CONSUMER PRODUCTS LIMITED</v>
          </cell>
          <cell r="H299" t="str">
            <v>10791</v>
          </cell>
          <cell r="I299" t="str">
            <v>Equity</v>
          </cell>
          <cell r="J299" t="str">
            <v>Social and
Commercial
Infrastructure</v>
          </cell>
          <cell r="K299" t="str">
            <v>Equity</v>
          </cell>
          <cell r="L299">
            <v>1260</v>
          </cell>
          <cell r="M299">
            <v>905436</v>
          </cell>
          <cell r="N299">
            <v>5.1829826830461691E-3</v>
          </cell>
          <cell r="O299">
            <v>0</v>
          </cell>
          <cell r="P299" t="str">
            <v/>
          </cell>
          <cell r="Q299">
            <v>640674.91</v>
          </cell>
          <cell r="R299">
            <v>640674.91</v>
          </cell>
          <cell r="S299">
            <v>0</v>
          </cell>
          <cell r="T299">
            <v>0</v>
          </cell>
          <cell r="U299">
            <v>0</v>
          </cell>
          <cell r="V299">
            <v>8.6300000000000008</v>
          </cell>
          <cell r="W299" t="str">
            <v>-</v>
          </cell>
          <cell r="X299">
            <v>0</v>
          </cell>
          <cell r="Y299" t="str">
            <v>-</v>
          </cell>
          <cell r="Z299">
            <v>718.6</v>
          </cell>
          <cell r="AA299">
            <v>718.35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INE016A01026</v>
          </cell>
          <cell r="F300" t="str">
            <v>Dabur India Limited</v>
          </cell>
          <cell r="G300" t="str">
            <v>DABUR INDIA LIMITED</v>
          </cell>
          <cell r="H300" t="str">
            <v>20236</v>
          </cell>
          <cell r="I300" t="str">
            <v>Equity</v>
          </cell>
          <cell r="J300" t="str">
            <v>Social and
Commercial
Infrastructure</v>
          </cell>
          <cell r="K300" t="str">
            <v>Equity</v>
          </cell>
          <cell r="L300">
            <v>1455</v>
          </cell>
          <cell r="M300">
            <v>819674.25</v>
          </cell>
          <cell r="N300">
            <v>4.6920571343406449E-3</v>
          </cell>
          <cell r="O300">
            <v>0</v>
          </cell>
          <cell r="P300" t="str">
            <v/>
          </cell>
          <cell r="Q300">
            <v>758765.39</v>
          </cell>
          <cell r="R300">
            <v>758765.39</v>
          </cell>
          <cell r="S300">
            <v>0</v>
          </cell>
          <cell r="T300">
            <v>0</v>
          </cell>
          <cell r="U300">
            <v>0</v>
          </cell>
          <cell r="V300">
            <v>13.3</v>
          </cell>
          <cell r="W300" t="str">
            <v>-</v>
          </cell>
          <cell r="X300">
            <v>0</v>
          </cell>
          <cell r="Y300" t="str">
            <v>-</v>
          </cell>
          <cell r="Z300">
            <v>563.35</v>
          </cell>
          <cell r="AA300">
            <v>563.75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Equity</v>
          </cell>
          <cell r="J301" t="str">
            <v>Social and
Commercial
Infrastructure</v>
          </cell>
          <cell r="K301" t="str">
            <v>Equity</v>
          </cell>
          <cell r="L301">
            <v>25</v>
          </cell>
          <cell r="M301">
            <v>610367.5</v>
          </cell>
          <cell r="N301">
            <v>3.4939235714000574E-3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V301">
            <v>10.5</v>
          </cell>
          <cell r="W301" t="str">
            <v>-</v>
          </cell>
          <cell r="X301">
            <v>0</v>
          </cell>
          <cell r="Y301" t="str">
            <v>-</v>
          </cell>
          <cell r="Z301">
            <v>24414.7</v>
          </cell>
          <cell r="AA301">
            <v>24408.05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Bonds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3287421</v>
          </cell>
          <cell r="N302">
            <v>2.121260047538679E-3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3.99</v>
          </cell>
          <cell r="W302">
            <v>4.7853182068097873</v>
          </cell>
          <cell r="X302">
            <v>6.6879999999999999E-4</v>
          </cell>
          <cell r="Y302">
            <v>6.8599999999999994E-2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>NCA</v>
          </cell>
          <cell r="J303">
            <v>0</v>
          </cell>
          <cell r="K303" t="str">
            <v>NCA</v>
          </cell>
          <cell r="L303">
            <v>0</v>
          </cell>
          <cell r="M303">
            <v>56111135.729999997</v>
          </cell>
          <cell r="N303">
            <v>3.6206591868236243E-2</v>
          </cell>
          <cell r="O303">
            <v>0</v>
          </cell>
          <cell r="P303" t="str">
            <v/>
          </cell>
          <cell r="Q303">
            <v>0</v>
          </cell>
          <cell r="R303">
            <v>56111135.729999997</v>
          </cell>
          <cell r="S303">
            <v>0</v>
          </cell>
          <cell r="T303">
            <v>0</v>
          </cell>
          <cell r="U303">
            <v>0</v>
          </cell>
          <cell r="V303">
            <v>4.97</v>
          </cell>
          <cell r="W303" t="str">
            <v>-</v>
          </cell>
          <cell r="X303">
            <v>0</v>
          </cell>
          <cell r="Y303" t="str">
            <v>-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28300</v>
          </cell>
          <cell r="M304">
            <v>2989529.93</v>
          </cell>
          <cell r="N304">
            <v>1.9290411545798678E-3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6.07</v>
          </cell>
          <cell r="W304">
            <v>9.5098172965685919</v>
          </cell>
          <cell r="X304">
            <v>7.0777000000000004E-4</v>
          </cell>
          <cell r="Y304">
            <v>7.0543616840376439E-2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170000</v>
          </cell>
          <cell r="M305">
            <v>18068365</v>
          </cell>
          <cell r="N305">
            <v>1.1658896380733164E-2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5.86</v>
          </cell>
          <cell r="W305">
            <v>10.573933951870133</v>
          </cell>
          <cell r="X305">
            <v>7.1294000000000012E-4</v>
          </cell>
          <cell r="Y305">
            <v>7.111354484224644E-2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>GOI</v>
          </cell>
          <cell r="J306">
            <v>0</v>
          </cell>
          <cell r="K306" t="str">
            <v>GOI</v>
          </cell>
          <cell r="L306">
            <v>687000</v>
          </cell>
          <cell r="M306">
            <v>74075637.599999994</v>
          </cell>
          <cell r="N306">
            <v>4.7798468932586949E-2</v>
          </cell>
          <cell r="O306">
            <v>7.9500000000000001E-2</v>
          </cell>
          <cell r="P306" t="str">
            <v>Half Yly</v>
          </cell>
          <cell r="Q306">
            <v>75185612.5</v>
          </cell>
          <cell r="R306">
            <v>75185612.5</v>
          </cell>
          <cell r="S306">
            <v>0</v>
          </cell>
          <cell r="T306">
            <v>0</v>
          </cell>
          <cell r="U306">
            <v>48454</v>
          </cell>
          <cell r="V306">
            <v>6.69</v>
          </cell>
          <cell r="W306">
            <v>7.1935232310871564</v>
          </cell>
          <cell r="X306">
            <v>6.7817000000000007E-4</v>
          </cell>
          <cell r="Y306">
            <v>6.8907271233874953E-2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273000</v>
          </cell>
          <cell r="M307">
            <v>29593172.699999999</v>
          </cell>
          <cell r="N307">
            <v>1.9095459610564733E-2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8.43</v>
          </cell>
          <cell r="W307">
            <v>4.0714226784771768</v>
          </cell>
          <cell r="X307">
            <v>6.1711000000000003E-4</v>
          </cell>
          <cell r="Y307">
            <v>6.2449058818000468E-2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55000</v>
          </cell>
          <cell r="M308">
            <v>5681483.5</v>
          </cell>
          <cell r="N308">
            <v>3.6660664877727006E-3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13.05</v>
          </cell>
          <cell r="W308">
            <v>4.7082231317506302</v>
          </cell>
          <cell r="X308">
            <v>6.1388000000000002E-4</v>
          </cell>
          <cell r="Y308">
            <v>6.4819742406839187E-2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IN0020200153</v>
          </cell>
          <cell r="F309" t="str">
            <v>05.77% GOI 03-Aug-2030</v>
          </cell>
          <cell r="G309" t="str">
            <v>GOVERMENT OF INDIA</v>
          </cell>
          <cell r="H309" t="str">
            <v/>
          </cell>
          <cell r="I309" t="str">
            <v>GOI</v>
          </cell>
          <cell r="J309">
            <v>0</v>
          </cell>
          <cell r="K309" t="str">
            <v>GOI</v>
          </cell>
          <cell r="L309">
            <v>140000</v>
          </cell>
          <cell r="M309">
            <v>13174826</v>
          </cell>
          <cell r="N309">
            <v>8.5012634606501034E-3</v>
          </cell>
          <cell r="O309">
            <v>5.7699999999999994E-2</v>
          </cell>
          <cell r="P309" t="str">
            <v>Half Yly</v>
          </cell>
          <cell r="Q309">
            <v>13784800</v>
          </cell>
          <cell r="R309">
            <v>13784800</v>
          </cell>
          <cell r="S309">
            <v>0</v>
          </cell>
          <cell r="T309">
            <v>0</v>
          </cell>
          <cell r="U309">
            <v>47698</v>
          </cell>
          <cell r="V309">
            <v>5.87</v>
          </cell>
          <cell r="W309">
            <v>6.4882343347233276</v>
          </cell>
          <cell r="X309">
            <v>5.9142000000000005E-4</v>
          </cell>
          <cell r="Y309">
            <v>6.6953658183769901E-2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IN0020200245</v>
          </cell>
          <cell r="F310" t="str">
            <v>6.22% GOI 2035 (16-Mar-2035)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425400</v>
          </cell>
          <cell r="M310">
            <v>39683864.399999999</v>
          </cell>
          <cell r="N310">
            <v>2.5606636960603002E-2</v>
          </cell>
          <cell r="O310">
            <v>6.2199999999999998E-2</v>
          </cell>
          <cell r="P310" t="str">
            <v>Half Yly</v>
          </cell>
          <cell r="Q310">
            <v>41819580</v>
          </cell>
          <cell r="R310">
            <v>41819580</v>
          </cell>
          <cell r="S310">
            <v>0</v>
          </cell>
          <cell r="T310">
            <v>0</v>
          </cell>
          <cell r="U310">
            <v>49384</v>
          </cell>
          <cell r="V310">
            <v>29.77</v>
          </cell>
          <cell r="W310">
            <v>8.4123463355476567</v>
          </cell>
          <cell r="X310">
            <v>6.3920000000000003E-4</v>
          </cell>
          <cell r="Y310">
            <v>7.0131388952861279E-2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IN0020160092</v>
          </cell>
          <cell r="F311" t="str">
            <v>6.62% GOI 2051 (28-NOV-2051)  2051.</v>
          </cell>
          <cell r="G311" t="str">
            <v>GOVERMENT OF INDIA</v>
          </cell>
          <cell r="H311" t="str">
            <v/>
          </cell>
          <cell r="I311" t="str">
            <v>GOI</v>
          </cell>
          <cell r="J311">
            <v>0</v>
          </cell>
          <cell r="K311" t="str">
            <v>GOI</v>
          </cell>
          <cell r="L311">
            <v>300000</v>
          </cell>
          <cell r="M311">
            <v>28182840</v>
          </cell>
          <cell r="N311">
            <v>1.8185420278745857E-2</v>
          </cell>
          <cell r="O311">
            <v>6.6199999999999995E-2</v>
          </cell>
          <cell r="P311" t="str">
            <v>Half Yly</v>
          </cell>
          <cell r="Q311">
            <v>30447000</v>
          </cell>
          <cell r="R311">
            <v>30447000</v>
          </cell>
          <cell r="S311">
            <v>0</v>
          </cell>
          <cell r="T311">
            <v>0</v>
          </cell>
          <cell r="U311">
            <v>55485</v>
          </cell>
          <cell r="V311">
            <v>6.79</v>
          </cell>
          <cell r="W311">
            <v>12.242923277229503</v>
          </cell>
          <cell r="X311">
            <v>6.5065999999999995E-4</v>
          </cell>
          <cell r="Y311">
            <v>7.1111382698210712E-2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589000</v>
          </cell>
          <cell r="M312">
            <v>64856615.899999999</v>
          </cell>
          <cell r="N312">
            <v>4.1849750344489442E-2</v>
          </cell>
          <cell r="O312">
            <v>8.5999999999999993E-2</v>
          </cell>
          <cell r="P312" t="str">
            <v>Half Yly</v>
          </cell>
          <cell r="Q312">
            <v>65297600</v>
          </cell>
          <cell r="R312">
            <v>65297600</v>
          </cell>
          <cell r="S312">
            <v>0</v>
          </cell>
          <cell r="T312">
            <v>0</v>
          </cell>
          <cell r="U312">
            <v>46906</v>
          </cell>
          <cell r="V312">
            <v>6.26</v>
          </cell>
          <cell r="W312">
            <v>4.7922065275422874</v>
          </cell>
          <cell r="X312">
            <v>6.1675000000000011E-4</v>
          </cell>
          <cell r="Y312">
            <v>6.598629339742286E-2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IN0020020247</v>
          </cell>
          <cell r="F313" t="str">
            <v>6.01% GOVT 25-March-2028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J313">
            <v>0</v>
          </cell>
          <cell r="K313" t="str">
            <v>GOI</v>
          </cell>
          <cell r="L313">
            <v>65100</v>
          </cell>
          <cell r="M313">
            <v>6358948.4699999997</v>
          </cell>
          <cell r="N313">
            <v>4.1032114030324102E-3</v>
          </cell>
          <cell r="O313">
            <v>6.0100000000000001E-2</v>
          </cell>
          <cell r="P313" t="str">
            <v>Half Yly</v>
          </cell>
          <cell r="Q313">
            <v>6329550</v>
          </cell>
          <cell r="R313">
            <v>6329550</v>
          </cell>
          <cell r="S313">
            <v>0</v>
          </cell>
          <cell r="T313">
            <v>0</v>
          </cell>
          <cell r="U313">
            <v>46837</v>
          </cell>
          <cell r="V313">
            <v>6.62</v>
          </cell>
          <cell r="W313">
            <v>4.8773248104818085</v>
          </cell>
          <cell r="X313">
            <v>6.6502000000000011E-4</v>
          </cell>
          <cell r="Y313">
            <v>6.4768361933085938E-2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IN3120180184</v>
          </cell>
          <cell r="F314" t="str">
            <v>8.36% Tamil Nadu SDL 12.12.2028</v>
          </cell>
          <cell r="G314" t="str">
            <v>TAMIL NADU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400000</v>
          </cell>
          <cell r="M314">
            <v>43269680</v>
          </cell>
          <cell r="N314">
            <v>2.7920440811743739E-2</v>
          </cell>
          <cell r="O314">
            <v>8.3599999999999994E-2</v>
          </cell>
          <cell r="P314" t="str">
            <v>Half Yly</v>
          </cell>
          <cell r="Q314">
            <v>43411000</v>
          </cell>
          <cell r="R314">
            <v>43411000</v>
          </cell>
          <cell r="S314">
            <v>0</v>
          </cell>
          <cell r="T314">
            <v>0</v>
          </cell>
          <cell r="U314">
            <v>47099</v>
          </cell>
          <cell r="V314">
            <v>6.75</v>
          </cell>
          <cell r="W314">
            <v>5.1223002580672459</v>
          </cell>
          <cell r="X314">
            <v>6.7999200999999995E-2</v>
          </cell>
          <cell r="Y314">
            <v>6.8319238275879393E-2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IN0020210020</v>
          </cell>
          <cell r="F315" t="str">
            <v>6.64% GOI 16-june-2035</v>
          </cell>
          <cell r="G315" t="str">
            <v>GOVERMENT OF INDIA</v>
          </cell>
          <cell r="H315" t="str">
            <v/>
          </cell>
          <cell r="I315" t="str">
            <v>GOI</v>
          </cell>
          <cell r="J315">
            <v>0</v>
          </cell>
          <cell r="K315" t="str">
            <v>GOI</v>
          </cell>
          <cell r="L315">
            <v>500000</v>
          </cell>
          <cell r="M315">
            <v>48345050</v>
          </cell>
          <cell r="N315">
            <v>3.1195403041247169E-2</v>
          </cell>
          <cell r="O315">
            <v>6.6400000000000001E-2</v>
          </cell>
          <cell r="P315" t="str">
            <v>Half Yly</v>
          </cell>
          <cell r="Q315">
            <v>49758724.490000002</v>
          </cell>
          <cell r="R315">
            <v>49758724.490000002</v>
          </cell>
          <cell r="S315">
            <v>0</v>
          </cell>
          <cell r="T315">
            <v>0</v>
          </cell>
          <cell r="U315">
            <v>49476</v>
          </cell>
          <cell r="V315">
            <v>8.16</v>
          </cell>
          <cell r="W315">
            <v>8.5353778295081995</v>
          </cell>
          <cell r="X315">
            <v>6.7644418999999997E-2</v>
          </cell>
          <cell r="Y315">
            <v>7.0254215940922085E-2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IN1920190056</v>
          </cell>
          <cell r="F316" t="str">
            <v>07.15% KARNATAKA SDL 09-Oct-2028</v>
          </cell>
          <cell r="G316" t="str">
            <v>KARNATAKA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30000</v>
          </cell>
          <cell r="M316">
            <v>3058011</v>
          </cell>
          <cell r="N316">
            <v>1.9732296408746563E-3</v>
          </cell>
          <cell r="O316">
            <v>7.1500000000000008E-2</v>
          </cell>
          <cell r="P316" t="str">
            <v>Half Yly</v>
          </cell>
          <cell r="Q316">
            <v>3055794.34</v>
          </cell>
          <cell r="R316">
            <v>3055794.34</v>
          </cell>
          <cell r="S316">
            <v>0</v>
          </cell>
          <cell r="T316">
            <v>0</v>
          </cell>
          <cell r="U316">
            <v>47035</v>
          </cell>
          <cell r="V316">
            <v>6.04</v>
          </cell>
          <cell r="W316">
            <v>5.084716942801502</v>
          </cell>
          <cell r="X316">
            <v>6.7497724000000009E-2</v>
          </cell>
          <cell r="Y316">
            <v>6.780344321767072E-2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IN1520180200</v>
          </cell>
          <cell r="F317" t="str">
            <v>8.50% GUJARAT SDL 28.11.2028</v>
          </cell>
          <cell r="G317" t="str">
            <v>GUJRAT SDL</v>
          </cell>
          <cell r="H317" t="str">
            <v/>
          </cell>
          <cell r="I317" t="str">
            <v>SDL</v>
          </cell>
          <cell r="J317">
            <v>0</v>
          </cell>
          <cell r="K317" t="str">
            <v>SDL</v>
          </cell>
          <cell r="L317">
            <v>80000</v>
          </cell>
          <cell r="M317">
            <v>8710616</v>
          </cell>
          <cell r="N317">
            <v>5.6206618228243892E-3</v>
          </cell>
          <cell r="O317">
            <v>8.5000000000000006E-2</v>
          </cell>
          <cell r="P317" t="str">
            <v>Half Yly</v>
          </cell>
          <cell r="Q317">
            <v>8736800</v>
          </cell>
          <cell r="R317">
            <v>8736800</v>
          </cell>
          <cell r="S317">
            <v>0</v>
          </cell>
          <cell r="T317">
            <v>0</v>
          </cell>
          <cell r="U317">
            <v>47085</v>
          </cell>
          <cell r="V317">
            <v>12.45</v>
          </cell>
          <cell r="W317">
            <v>5.0708603995238848</v>
          </cell>
          <cell r="X317">
            <v>6.8288083999999999E-2</v>
          </cell>
          <cell r="Y317">
            <v>6.8320593805812083E-2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130000</v>
          </cell>
          <cell r="M318">
            <v>13966576</v>
          </cell>
          <cell r="N318">
            <v>9.012152587001351E-3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6.25</v>
          </cell>
          <cell r="W318">
            <v>5.8024364812343885</v>
          </cell>
          <cell r="X318">
            <v>7.0452999999999998E-4</v>
          </cell>
          <cell r="Y318">
            <v>7.1010751998149935E-2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IN1520170243</v>
          </cell>
          <cell r="F319" t="str">
            <v>8.26% Gujarat 14march 2028</v>
          </cell>
          <cell r="G319" t="str">
            <v>GUJRAT SDL</v>
          </cell>
          <cell r="H319" t="str">
            <v/>
          </cell>
          <cell r="I319" t="str">
            <v>SDL</v>
          </cell>
          <cell r="J319">
            <v>0</v>
          </cell>
          <cell r="K319" t="str">
            <v>SDL</v>
          </cell>
          <cell r="L319">
            <v>50000</v>
          </cell>
          <cell r="M319">
            <v>5366380</v>
          </cell>
          <cell r="N319">
            <v>3.4627410039391412E-3</v>
          </cell>
          <cell r="O319">
            <v>8.2599999999999993E-2</v>
          </cell>
          <cell r="P319" t="str">
            <v>Half Yly</v>
          </cell>
          <cell r="Q319">
            <v>5345125</v>
          </cell>
          <cell r="R319">
            <v>5345125</v>
          </cell>
          <cell r="S319">
            <v>0</v>
          </cell>
          <cell r="T319">
            <v>0</v>
          </cell>
          <cell r="U319">
            <v>46826</v>
          </cell>
          <cell r="V319">
            <v>0</v>
          </cell>
          <cell r="W319">
            <v>4.6031695720738917</v>
          </cell>
          <cell r="X319">
            <v>6.9374000000000009E-4</v>
          </cell>
          <cell r="Y319">
            <v>6.7618971926672516E-2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IN1520170169</v>
          </cell>
          <cell r="F320" t="str">
            <v>07.75% GUJRAT SDL 10-JAN-2028</v>
          </cell>
          <cell r="G320" t="str">
            <v>GUJRAT SDL</v>
          </cell>
          <cell r="H320" t="str">
            <v/>
          </cell>
          <cell r="I320" t="str">
            <v>SDL</v>
          </cell>
          <cell r="J320">
            <v>0</v>
          </cell>
          <cell r="K320" t="str">
            <v>SDL</v>
          </cell>
          <cell r="L320">
            <v>17500</v>
          </cell>
          <cell r="M320">
            <v>1834131.25</v>
          </cell>
          <cell r="N320">
            <v>1.1835020043271538E-3</v>
          </cell>
          <cell r="O320">
            <v>7.7499999999999999E-2</v>
          </cell>
          <cell r="P320" t="str">
            <v>Half Yly</v>
          </cell>
          <cell r="Q320">
            <v>1828750</v>
          </cell>
          <cell r="R320">
            <v>1828750</v>
          </cell>
          <cell r="S320">
            <v>0</v>
          </cell>
          <cell r="T320">
            <v>0</v>
          </cell>
          <cell r="U320">
            <v>46762</v>
          </cell>
          <cell r="V320">
            <v>11.78</v>
          </cell>
          <cell r="W320">
            <v>4.6500000406545983</v>
          </cell>
          <cell r="X320">
            <v>6.8964999999999999E-4</v>
          </cell>
          <cell r="Y320">
            <v>6.7416516398530246E-2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IN0020210152</v>
          </cell>
          <cell r="F321" t="str">
            <v>06.67 GOI 15 DEC- 2035</v>
          </cell>
          <cell r="G321" t="str">
            <v>GOVERMENT OF INDIA</v>
          </cell>
          <cell r="H321" t="str">
            <v/>
          </cell>
          <cell r="I321" t="str">
            <v>GOI</v>
          </cell>
          <cell r="J321">
            <v>0</v>
          </cell>
          <cell r="K321" t="str">
            <v>GOI</v>
          </cell>
          <cell r="L321">
            <v>900000</v>
          </cell>
          <cell r="M321">
            <v>87301350</v>
          </cell>
          <cell r="N321">
            <v>5.6332567642291886E-2</v>
          </cell>
          <cell r="O321">
            <v>6.6699999999999995E-2</v>
          </cell>
          <cell r="P321" t="str">
            <v>Half Yly</v>
          </cell>
          <cell r="Q321">
            <v>87675828.640000001</v>
          </cell>
          <cell r="R321">
            <v>87675828.640000001</v>
          </cell>
          <cell r="S321">
            <v>0</v>
          </cell>
          <cell r="T321">
            <v>0</v>
          </cell>
          <cell r="U321">
            <v>49658</v>
          </cell>
          <cell r="V321">
            <v>6.06</v>
          </cell>
          <cell r="W321">
            <v>8.7216014679745797</v>
          </cell>
          <cell r="X321">
            <v>6.8235039499999997E-2</v>
          </cell>
          <cell r="Y321">
            <v>7.0110566092285026E-2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IN1920190098</v>
          </cell>
          <cell r="F322" t="str">
            <v>7.23% Karnataka SDL06-Nov-2028</v>
          </cell>
          <cell r="G322" t="str">
            <v>KARNATAKA SDL</v>
          </cell>
          <cell r="H322" t="str">
            <v/>
          </cell>
          <cell r="I322" t="str">
            <v>SDL</v>
          </cell>
          <cell r="J322">
            <v>0</v>
          </cell>
          <cell r="K322" t="str">
            <v>SDL</v>
          </cell>
          <cell r="L322">
            <v>120000</v>
          </cell>
          <cell r="M322">
            <v>12284532</v>
          </cell>
          <cell r="N322">
            <v>7.9267872701155161E-3</v>
          </cell>
          <cell r="O322">
            <v>7.2300000000000003E-2</v>
          </cell>
          <cell r="P322" t="str">
            <v>Half Yly</v>
          </cell>
          <cell r="Q322">
            <v>12587100</v>
          </cell>
          <cell r="R322">
            <v>12587100</v>
          </cell>
          <cell r="S322">
            <v>0</v>
          </cell>
          <cell r="T322">
            <v>0</v>
          </cell>
          <cell r="U322">
            <v>47063</v>
          </cell>
          <cell r="V322">
            <v>7.83</v>
          </cell>
          <cell r="W322">
            <v>5.1482609740608325</v>
          </cell>
          <cell r="X322">
            <v>6.4302000000000001E-4</v>
          </cell>
          <cell r="Y322">
            <v>6.7805256574767603E-2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30000</v>
          </cell>
          <cell r="M323">
            <v>3263124</v>
          </cell>
          <cell r="N323">
            <v>2.1055820265687307E-3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 t="str">
            <v>-</v>
          </cell>
          <cell r="W323">
            <v>3.3749611154438877</v>
          </cell>
          <cell r="X323">
            <v>6.5993999999999992E-4</v>
          </cell>
          <cell r="Y323">
            <v>6.1562657208972416E-2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IN0020210244</v>
          </cell>
          <cell r="F324" t="str">
            <v>6.54% GOI 17-Jan-2032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500000</v>
          </cell>
          <cell r="M324">
            <v>49200050</v>
          </cell>
          <cell r="N324">
            <v>3.1747105223792565E-2</v>
          </cell>
          <cell r="O324">
            <v>6.54E-2</v>
          </cell>
          <cell r="P324" t="str">
            <v>Half Yly</v>
          </cell>
          <cell r="Q324">
            <v>48620000</v>
          </cell>
          <cell r="R324">
            <v>48620000</v>
          </cell>
          <cell r="S324">
            <v>0</v>
          </cell>
          <cell r="T324">
            <v>0</v>
          </cell>
          <cell r="U324">
            <v>48230</v>
          </cell>
          <cell r="V324">
            <v>12.81</v>
          </cell>
          <cell r="W324">
            <v>7.1157171592901776</v>
          </cell>
          <cell r="X324" t="e">
            <v>#N/A</v>
          </cell>
          <cell r="Y324">
            <v>6.7632051766715232E-2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J325">
            <v>0</v>
          </cell>
          <cell r="K325" t="str">
            <v>SDL</v>
          </cell>
          <cell r="L325">
            <v>190000</v>
          </cell>
          <cell r="M325">
            <v>18477291</v>
          </cell>
          <cell r="N325">
            <v>1.1922762306697561E-2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V325">
            <v>0</v>
          </cell>
          <cell r="W325">
            <v>6.2899826561243808</v>
          </cell>
          <cell r="X325">
            <v>6.6022999999999993E-4</v>
          </cell>
          <cell r="Y325">
            <v>7.0594780271830845E-2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IN3120150203</v>
          </cell>
          <cell r="F326" t="str">
            <v>8.69% Tamil Nadu SDL 24.02.2026</v>
          </cell>
          <cell r="G326" t="str">
            <v>TAMIL NADU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10500</v>
          </cell>
          <cell r="M326">
            <v>1142824.2</v>
          </cell>
          <cell r="N326">
            <v>7.3742526948034721E-4</v>
          </cell>
          <cell r="O326">
            <v>8.6899999999999991E-2</v>
          </cell>
          <cell r="P326" t="str">
            <v>Half Yly</v>
          </cell>
          <cell r="Q326">
            <v>1108794.55</v>
          </cell>
          <cell r="R326">
            <v>1108794.55</v>
          </cell>
          <cell r="S326">
            <v>0</v>
          </cell>
          <cell r="T326">
            <v>0</v>
          </cell>
          <cell r="U326">
            <v>46077</v>
          </cell>
          <cell r="V326">
            <v>5.89</v>
          </cell>
          <cell r="W326">
            <v>3.3741370695627464</v>
          </cell>
          <cell r="X326">
            <v>7.7499999999999997E-4</v>
          </cell>
          <cell r="Y326">
            <v>6.1563177002115117E-2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J327">
            <v>0</v>
          </cell>
          <cell r="K327" t="str">
            <v>SDL</v>
          </cell>
          <cell r="L327">
            <v>65000</v>
          </cell>
          <cell r="M327">
            <v>6911424</v>
          </cell>
          <cell r="N327">
            <v>4.4597049184755969E-3</v>
          </cell>
          <cell r="O327">
            <v>9.5000000000000001E-2</v>
          </cell>
          <cell r="P327" t="str">
            <v>Half Yly</v>
          </cell>
          <cell r="Q327">
            <v>7113925</v>
          </cell>
          <cell r="R327">
            <v>7113925</v>
          </cell>
          <cell r="S327">
            <v>0</v>
          </cell>
          <cell r="T327">
            <v>0</v>
          </cell>
          <cell r="U327">
            <v>45180</v>
          </cell>
          <cell r="V327">
            <v>5.43</v>
          </cell>
          <cell r="W327">
            <v>1.3743560165557522</v>
          </cell>
          <cell r="X327">
            <v>6.0004999999999998E-4</v>
          </cell>
          <cell r="Y327">
            <v>5.1583830976471345E-2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100000</v>
          </cell>
          <cell r="M328">
            <v>10467810</v>
          </cell>
          <cell r="N328">
            <v>6.7545188578602674E-3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S328">
            <v>0</v>
          </cell>
          <cell r="T328">
            <v>0</v>
          </cell>
          <cell r="U328">
            <v>47581</v>
          </cell>
          <cell r="V328">
            <v>6.14</v>
          </cell>
          <cell r="W328">
            <v>5.8254534275385668</v>
          </cell>
          <cell r="X328">
            <v>7.630200000000001E-4</v>
          </cell>
          <cell r="Y328">
            <v>7.0606321504993949E-2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IN4520180204</v>
          </cell>
          <cell r="F329" t="str">
            <v>8.38% Telangana SDL 2049</v>
          </cell>
          <cell r="G329" t="str">
            <v>TELANGANA</v>
          </cell>
          <cell r="H329" t="str">
            <v/>
          </cell>
          <cell r="I329" t="str">
            <v>SDL</v>
          </cell>
          <cell r="J329">
            <v>0</v>
          </cell>
          <cell r="K329" t="str">
            <v>SDL</v>
          </cell>
          <cell r="L329">
            <v>60000</v>
          </cell>
          <cell r="M329">
            <v>6798498</v>
          </cell>
          <cell r="N329">
            <v>4.3868376428427064E-3</v>
          </cell>
          <cell r="O329">
            <v>8.3800000000000013E-2</v>
          </cell>
          <cell r="P329" t="str">
            <v>Half Yly</v>
          </cell>
          <cell r="Q329">
            <v>6947400</v>
          </cell>
          <cell r="R329">
            <v>6947400</v>
          </cell>
          <cell r="S329">
            <v>0</v>
          </cell>
          <cell r="T329">
            <v>0</v>
          </cell>
          <cell r="U329">
            <v>54495</v>
          </cell>
          <cell r="V329">
            <v>8.1999999999999993</v>
          </cell>
          <cell r="W329">
            <v>11.120031399189767</v>
          </cell>
          <cell r="X329">
            <v>7.0959000000000007E-4</v>
          </cell>
          <cell r="Y329">
            <v>7.2500306782535731E-2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IN1920170157</v>
          </cell>
          <cell r="F330" t="str">
            <v>8.00% Karnataka SDL 2028 (17-JAN-2028)</v>
          </cell>
          <cell r="G330" t="str">
            <v>KARNATAKA SDL</v>
          </cell>
          <cell r="H330" t="str">
            <v/>
          </cell>
          <cell r="I330" t="str">
            <v>SDL</v>
          </cell>
          <cell r="J330">
            <v>0</v>
          </cell>
          <cell r="K330" t="str">
            <v>SDL</v>
          </cell>
          <cell r="L330">
            <v>37000</v>
          </cell>
          <cell r="M330">
            <v>3922658.6</v>
          </cell>
          <cell r="N330">
            <v>2.5311570888894388E-3</v>
          </cell>
          <cell r="O330">
            <v>0.08</v>
          </cell>
          <cell r="P330" t="str">
            <v>Half Yly</v>
          </cell>
          <cell r="Q330">
            <v>3819262.5</v>
          </cell>
          <cell r="R330">
            <v>3819262.5</v>
          </cell>
          <cell r="S330">
            <v>0</v>
          </cell>
          <cell r="T330">
            <v>0</v>
          </cell>
          <cell r="U330">
            <v>46769</v>
          </cell>
          <cell r="V330">
            <v>5.56</v>
          </cell>
          <cell r="W330">
            <v>4.6478533601990328</v>
          </cell>
          <cell r="X330">
            <v>7.356699999999999E-4</v>
          </cell>
          <cell r="Y330">
            <v>6.7420401043980976E-2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IN2020170147</v>
          </cell>
          <cell r="F331" t="str">
            <v>8.13 % KERALA SDL 21.03.2028</v>
          </cell>
          <cell r="G331" t="str">
            <v>KERALA SDL</v>
          </cell>
          <cell r="H331" t="str">
            <v/>
          </cell>
          <cell r="I331" t="str">
            <v>SDL</v>
          </cell>
          <cell r="J331">
            <v>0</v>
          </cell>
          <cell r="K331" t="str">
            <v>SDL</v>
          </cell>
          <cell r="L331">
            <v>156600</v>
          </cell>
          <cell r="M331">
            <v>16694436.960000001</v>
          </cell>
          <cell r="N331">
            <v>1.0772347727717587E-2</v>
          </cell>
          <cell r="O331">
            <v>8.1300000000000011E-2</v>
          </cell>
          <cell r="P331" t="str">
            <v>Half Yly</v>
          </cell>
          <cell r="Q331">
            <v>16522066</v>
          </cell>
          <cell r="R331">
            <v>16522066</v>
          </cell>
          <cell r="S331">
            <v>0</v>
          </cell>
          <cell r="T331">
            <v>0</v>
          </cell>
          <cell r="U331">
            <v>46833</v>
          </cell>
          <cell r="V331">
            <v>1.1100000000000001</v>
          </cell>
          <cell r="W331">
            <v>4.6326794855111713</v>
          </cell>
          <cell r="X331">
            <v>7.5118999999999989E-4</v>
          </cell>
          <cell r="Y331">
            <v>6.7817107680174904E-2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IN1020180411</v>
          </cell>
          <cell r="F332" t="str">
            <v>8.39% ANDHRA PRADESH SDL 06.02.2031</v>
          </cell>
          <cell r="G332" t="str">
            <v>ANDHRA PRADESH SDL</v>
          </cell>
          <cell r="H332" t="str">
            <v/>
          </cell>
          <cell r="I332" t="str">
            <v>SDL</v>
          </cell>
          <cell r="J332">
            <v>0</v>
          </cell>
          <cell r="K332" t="str">
            <v>SDL</v>
          </cell>
          <cell r="L332">
            <v>55000</v>
          </cell>
          <cell r="M332">
            <v>5947678</v>
          </cell>
          <cell r="N332">
            <v>3.8378326709675318E-3</v>
          </cell>
          <cell r="O332">
            <v>8.3900000000000002E-2</v>
          </cell>
          <cell r="P332" t="str">
            <v>Half Yly</v>
          </cell>
          <cell r="Q332">
            <v>5504950</v>
          </cell>
          <cell r="R332">
            <v>5504950</v>
          </cell>
          <cell r="S332">
            <v>0</v>
          </cell>
          <cell r="T332">
            <v>0</v>
          </cell>
          <cell r="U332">
            <v>47885</v>
          </cell>
          <cell r="V332" t="str">
            <v>-</v>
          </cell>
          <cell r="W332">
            <v>6.3140262793815962</v>
          </cell>
          <cell r="X332">
            <v>8.3779000000000004E-4</v>
          </cell>
          <cell r="Y332">
            <v>7.1412325306212401E-2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IN1920180156</v>
          </cell>
          <cell r="F333" t="str">
            <v>8.22 % KARNATAK 30.01.2031</v>
          </cell>
          <cell r="G333" t="str">
            <v>KARNATAKA SDL</v>
          </cell>
          <cell r="H333" t="str">
            <v/>
          </cell>
          <cell r="I333" t="str">
            <v>SDL</v>
          </cell>
          <cell r="J333">
            <v>0</v>
          </cell>
          <cell r="K333" t="str">
            <v>SDL</v>
          </cell>
          <cell r="L333">
            <v>90000</v>
          </cell>
          <cell r="M333">
            <v>9644094</v>
          </cell>
          <cell r="N333">
            <v>6.2230031678046369E-3</v>
          </cell>
          <cell r="O333">
            <v>8.2200000000000009E-2</v>
          </cell>
          <cell r="P333" t="str">
            <v>Half Yly</v>
          </cell>
          <cell r="Q333">
            <v>9010800</v>
          </cell>
          <cell r="R333">
            <v>9010800</v>
          </cell>
          <cell r="S333">
            <v>0</v>
          </cell>
          <cell r="T333">
            <v>0</v>
          </cell>
          <cell r="U333">
            <v>47878</v>
          </cell>
          <cell r="V333">
            <v>7.06</v>
          </cell>
          <cell r="W333">
            <v>6.3235312380649384</v>
          </cell>
          <cell r="X333">
            <v>8.2041000000000004E-4</v>
          </cell>
          <cell r="Y333">
            <v>7.12109419438227E-2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IN3120180010</v>
          </cell>
          <cell r="F334" t="str">
            <v>SDL TAMIL NADU 8.05% 2028</v>
          </cell>
          <cell r="G334" t="str">
            <v>TAMIL NADU SDL</v>
          </cell>
          <cell r="H334" t="str">
            <v/>
          </cell>
          <cell r="I334" t="str">
            <v>SDL</v>
          </cell>
          <cell r="J334">
            <v>0</v>
          </cell>
          <cell r="K334" t="str">
            <v>SDL</v>
          </cell>
          <cell r="L334">
            <v>241000</v>
          </cell>
          <cell r="M334">
            <v>25623409.199999999</v>
          </cell>
          <cell r="N334">
            <v>1.6533907344905025E-2</v>
          </cell>
          <cell r="O334">
            <v>8.0500000000000002E-2</v>
          </cell>
          <cell r="P334" t="str">
            <v>Half Yly</v>
          </cell>
          <cell r="Q334">
            <v>24227550</v>
          </cell>
          <cell r="R334">
            <v>24227550</v>
          </cell>
          <cell r="S334">
            <v>0</v>
          </cell>
          <cell r="T334">
            <v>0</v>
          </cell>
          <cell r="U334">
            <v>46861</v>
          </cell>
          <cell r="V334">
            <v>9.9700000000000006</v>
          </cell>
          <cell r="W334">
            <v>4.7131850167760092</v>
          </cell>
          <cell r="X334">
            <v>8.201599999999999E-4</v>
          </cell>
          <cell r="Y334">
            <v>6.771679152218664E-2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IN2020180039</v>
          </cell>
          <cell r="F335" t="str">
            <v>8.33 % KERALA SDL 30.05.2028</v>
          </cell>
          <cell r="G335" t="str">
            <v>KERALA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55000</v>
          </cell>
          <cell r="M335">
            <v>5918572</v>
          </cell>
          <cell r="N335">
            <v>3.8190515671954074E-3</v>
          </cell>
          <cell r="O335">
            <v>8.3299999999999999E-2</v>
          </cell>
          <cell r="P335" t="str">
            <v>Half Yly</v>
          </cell>
          <cell r="Q335">
            <v>5508800</v>
          </cell>
          <cell r="R335">
            <v>5508800</v>
          </cell>
          <cell r="S335">
            <v>0</v>
          </cell>
          <cell r="T335">
            <v>0</v>
          </cell>
          <cell r="U335">
            <v>46903</v>
          </cell>
          <cell r="V335">
            <v>8.93</v>
          </cell>
          <cell r="W335">
            <v>4.798057715790887</v>
          </cell>
          <cell r="X335">
            <v>8.3061000000000007E-4</v>
          </cell>
          <cell r="Y335">
            <v>6.8120826857548458E-2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IN0020160100</v>
          </cell>
          <cell r="F336" t="str">
            <v>6.57% GOI 2033 (MD 05/12/2033)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664900</v>
          </cell>
          <cell r="M336">
            <v>64497693.640000001</v>
          </cell>
          <cell r="N336">
            <v>4.1618150117347777E-2</v>
          </cell>
          <cell r="O336">
            <v>6.5700000000000008E-2</v>
          </cell>
          <cell r="P336" t="str">
            <v>Half Yly</v>
          </cell>
          <cell r="Q336">
            <v>64947990</v>
          </cell>
          <cell r="R336">
            <v>64947990</v>
          </cell>
          <cell r="S336">
            <v>0</v>
          </cell>
          <cell r="T336">
            <v>0</v>
          </cell>
          <cell r="U336">
            <v>48918</v>
          </cell>
          <cell r="V336">
            <v>8.06</v>
          </cell>
          <cell r="W336">
            <v>7.9165819808595455</v>
          </cell>
          <cell r="X336">
            <v>6.9145000000000003E-4</v>
          </cell>
          <cell r="Y336">
            <v>6.9450734109882756E-2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IN0020160118</v>
          </cell>
          <cell r="F337" t="str">
            <v>6.79% GS 26.12.2029</v>
          </cell>
          <cell r="G337" t="str">
            <v>GOVERMENT OF INDIA</v>
          </cell>
          <cell r="H337" t="str">
            <v/>
          </cell>
          <cell r="I337" t="str">
            <v>GOI</v>
          </cell>
          <cell r="J337">
            <v>0</v>
          </cell>
          <cell r="K337" t="str">
            <v>GOI</v>
          </cell>
          <cell r="L337">
            <v>1135300</v>
          </cell>
          <cell r="M337">
            <v>114112068.31</v>
          </cell>
          <cell r="N337">
            <v>7.3632604843738472E-2</v>
          </cell>
          <cell r="O337">
            <v>6.7900000000000002E-2</v>
          </cell>
          <cell r="P337" t="str">
            <v>Half Yly</v>
          </cell>
          <cell r="Q337">
            <v>115318810</v>
          </cell>
          <cell r="R337">
            <v>115318810</v>
          </cell>
          <cell r="S337">
            <v>0</v>
          </cell>
          <cell r="T337">
            <v>0</v>
          </cell>
          <cell r="U337">
            <v>47478</v>
          </cell>
          <cell r="V337">
            <v>8.9499999999999993</v>
          </cell>
          <cell r="W337">
            <v>5.9360619311517926</v>
          </cell>
          <cell r="X337">
            <v>6.7305000000000002E-4</v>
          </cell>
          <cell r="Y337">
            <v>6.7026602675779992E-2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IN0020150051</v>
          </cell>
          <cell r="F338" t="str">
            <v>7.73% GS  MD 19/12/2034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60600</v>
          </cell>
          <cell r="M338">
            <v>6390809.3399999999</v>
          </cell>
          <cell r="N338">
            <v>4.1237701299526386E-3</v>
          </cell>
          <cell r="O338">
            <v>7.7300000000000008E-2</v>
          </cell>
          <cell r="P338" t="str">
            <v>Half Yly</v>
          </cell>
          <cell r="Q338">
            <v>6073976.4199999999</v>
          </cell>
          <cell r="R338">
            <v>6073976.4199999999</v>
          </cell>
          <cell r="S338">
            <v>0</v>
          </cell>
          <cell r="T338">
            <v>0</v>
          </cell>
          <cell r="U338">
            <v>49297</v>
          </cell>
          <cell r="V338">
            <v>14.28</v>
          </cell>
          <cell r="W338">
            <v>8.0778102376517946</v>
          </cell>
          <cell r="X338">
            <v>7.2104000000000005E-4</v>
          </cell>
          <cell r="Y338">
            <v>7.0730751295175365E-2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INF846K01N65</v>
          </cell>
          <cell r="F339" t="str">
            <v>AXIS OVERNIGHT FUND - DIRECT PLAN- GROWTH OPTION</v>
          </cell>
          <cell r="G339" t="str">
            <v>AXIS MUTUAL FUND</v>
          </cell>
          <cell r="H339" t="str">
            <v>66301</v>
          </cell>
          <cell r="I339" t="str">
            <v>MF</v>
          </cell>
          <cell r="J339" t="str">
            <v>Social and
Commercial
Infrastructure</v>
          </cell>
          <cell r="K339" t="str">
            <v>MF</v>
          </cell>
          <cell r="L339">
            <v>64393.872000000003</v>
          </cell>
          <cell r="M339">
            <v>72156392.280000001</v>
          </cell>
          <cell r="N339">
            <v>4.6560045737400947E-2</v>
          </cell>
          <cell r="O339">
            <v>0</v>
          </cell>
          <cell r="P339" t="str">
            <v/>
          </cell>
          <cell r="Q339">
            <v>72160000</v>
          </cell>
          <cell r="R339">
            <v>72160000</v>
          </cell>
          <cell r="S339">
            <v>0</v>
          </cell>
          <cell r="T339">
            <v>0</v>
          </cell>
          <cell r="U339">
            <v>0</v>
          </cell>
          <cell r="V339">
            <v>3.99</v>
          </cell>
          <cell r="W339" t="str">
            <v>-</v>
          </cell>
          <cell r="X339">
            <v>0</v>
          </cell>
          <cell r="Y339" t="str">
            <v>-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IN0020070036</v>
          </cell>
          <cell r="F340" t="str">
            <v>8.26% Government of India 02.08.2027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373500</v>
          </cell>
          <cell r="M340">
            <v>40607442.899999999</v>
          </cell>
          <cell r="N340">
            <v>2.620259049768137E-2</v>
          </cell>
          <cell r="O340">
            <v>8.2599999999999993E-2</v>
          </cell>
          <cell r="P340" t="str">
            <v>Half Yly</v>
          </cell>
          <cell r="Q340">
            <v>40933248.229999997</v>
          </cell>
          <cell r="R340">
            <v>40933248.229999997</v>
          </cell>
          <cell r="S340">
            <v>0</v>
          </cell>
          <cell r="T340">
            <v>0</v>
          </cell>
          <cell r="U340">
            <v>46601</v>
          </cell>
          <cell r="V340">
            <v>24.63</v>
          </cell>
          <cell r="W340">
            <v>4.3656029119693383</v>
          </cell>
          <cell r="X340">
            <v>6.5607000000000003E-4</v>
          </cell>
          <cell r="Y340">
            <v>6.334354370001255E-2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IN0020160019</v>
          </cell>
          <cell r="F341" t="str">
            <v>7.61% GSEC 09.05.2030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1060000</v>
          </cell>
          <cell r="M341">
            <v>111564152</v>
          </cell>
          <cell r="N341">
            <v>7.1988521815469442E-2</v>
          </cell>
          <cell r="O341">
            <v>7.6100000000000001E-2</v>
          </cell>
          <cell r="P341" t="str">
            <v>Half Yly</v>
          </cell>
          <cell r="Q341">
            <v>113895425</v>
          </cell>
          <cell r="R341">
            <v>113895425</v>
          </cell>
          <cell r="S341">
            <v>0</v>
          </cell>
          <cell r="T341">
            <v>0</v>
          </cell>
          <cell r="U341">
            <v>47612</v>
          </cell>
          <cell r="V341">
            <v>13.54</v>
          </cell>
          <cell r="W341">
            <v>5.9684592045225999</v>
          </cell>
          <cell r="X341">
            <v>6.8248000000000007E-4</v>
          </cell>
          <cell r="Y341">
            <v>6.7628872331837314E-2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IN0020070069</v>
          </cell>
          <cell r="F342" t="str">
            <v>8.28% GOI 21.09.2027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100000</v>
          </cell>
          <cell r="M342">
            <v>10898120</v>
          </cell>
          <cell r="N342">
            <v>7.0321831457796939E-3</v>
          </cell>
          <cell r="O342">
            <v>8.2799999999999999E-2</v>
          </cell>
          <cell r="P342" t="str">
            <v>Half Yly</v>
          </cell>
          <cell r="Q342">
            <v>10760452.83</v>
          </cell>
          <cell r="R342">
            <v>10760452.83</v>
          </cell>
          <cell r="S342">
            <v>0</v>
          </cell>
          <cell r="T342">
            <v>0</v>
          </cell>
          <cell r="U342">
            <v>46651</v>
          </cell>
          <cell r="V342">
            <v>1.79</v>
          </cell>
          <cell r="W342">
            <v>4.3335788483431914</v>
          </cell>
          <cell r="X342">
            <v>7.0361000000000002E-4</v>
          </cell>
          <cell r="Y342">
            <v>6.3377635850423941E-2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IN0020030014</v>
          </cell>
          <cell r="F343" t="str">
            <v>6.30% GOI 09.04.2023</v>
          </cell>
          <cell r="G343" t="str">
            <v>GOVERMENT OF INDIA</v>
          </cell>
          <cell r="H343" t="str">
            <v/>
          </cell>
          <cell r="I343" t="str">
            <v>GOI</v>
          </cell>
          <cell r="J343">
            <v>0</v>
          </cell>
          <cell r="K343" t="str">
            <v>GOI</v>
          </cell>
          <cell r="L343">
            <v>34400</v>
          </cell>
          <cell r="M343">
            <v>3499364.08</v>
          </cell>
          <cell r="N343">
            <v>2.2580196496572677E-3</v>
          </cell>
          <cell r="O343">
            <v>6.3E-2</v>
          </cell>
          <cell r="P343" t="str">
            <v>Half Yly</v>
          </cell>
          <cell r="Q343">
            <v>3285225</v>
          </cell>
          <cell r="R343">
            <v>3285225</v>
          </cell>
          <cell r="S343">
            <v>0</v>
          </cell>
          <cell r="T343">
            <v>0</v>
          </cell>
          <cell r="U343">
            <v>45025</v>
          </cell>
          <cell r="V343">
            <v>27.05</v>
          </cell>
          <cell r="W343">
            <v>1.0446330298437749</v>
          </cell>
          <cell r="X343">
            <v>7.3480000000000008E-4</v>
          </cell>
          <cell r="Y343">
            <v>4.6858929192825825E-2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IN0020150069</v>
          </cell>
          <cell r="F344" t="str">
            <v>7.59% GOI 20.03.2029</v>
          </cell>
          <cell r="G344" t="str">
            <v>GOVERMENT OF INDIA</v>
          </cell>
          <cell r="H344" t="str">
            <v/>
          </cell>
          <cell r="I344" t="str">
            <v>GOI</v>
          </cell>
          <cell r="J344">
            <v>0</v>
          </cell>
          <cell r="K344" t="str">
            <v>GOI</v>
          </cell>
          <cell r="L344">
            <v>203000</v>
          </cell>
          <cell r="M344">
            <v>21337309.699999999</v>
          </cell>
          <cell r="N344">
            <v>1.3768234305423465E-2</v>
          </cell>
          <cell r="O344">
            <v>7.5899999999999995E-2</v>
          </cell>
          <cell r="P344" t="str">
            <v>Half Yly</v>
          </cell>
          <cell r="Q344">
            <v>20534110</v>
          </cell>
          <cell r="R344">
            <v>20534110</v>
          </cell>
          <cell r="S344">
            <v>0</v>
          </cell>
          <cell r="T344">
            <v>0</v>
          </cell>
          <cell r="U344">
            <v>47197</v>
          </cell>
          <cell r="V344">
            <v>3.99</v>
          </cell>
          <cell r="W344">
            <v>5.2876413016901953</v>
          </cell>
          <cell r="X344">
            <v>7.9487000000000004E-4</v>
          </cell>
          <cell r="Y344">
            <v>6.6696097959654393E-2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IN0020060086</v>
          </cell>
          <cell r="F345" t="str">
            <v>8.28% GOI 15.02.2032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756600</v>
          </cell>
          <cell r="M345">
            <v>82639029.719999999</v>
          </cell>
          <cell r="N345">
            <v>5.3324132233868886E-2</v>
          </cell>
          <cell r="O345">
            <v>8.2799999999999999E-2</v>
          </cell>
          <cell r="P345" t="str">
            <v>Half Yly</v>
          </cell>
          <cell r="Q345">
            <v>84419461</v>
          </cell>
          <cell r="R345">
            <v>84419461</v>
          </cell>
          <cell r="S345">
            <v>0</v>
          </cell>
          <cell r="T345">
            <v>0</v>
          </cell>
          <cell r="U345">
            <v>48259</v>
          </cell>
          <cell r="V345">
            <v>6.26</v>
          </cell>
          <cell r="W345">
            <v>6.8589346714131763</v>
          </cell>
          <cell r="X345">
            <v>6.8956999999999992E-4</v>
          </cell>
          <cell r="Y345">
            <v>6.9792315969117863E-2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IN0020150028</v>
          </cell>
          <cell r="F346" t="str">
            <v>7.88% GOI 19.03.2030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662200</v>
          </cell>
          <cell r="M346">
            <v>70756136.219999999</v>
          </cell>
          <cell r="N346">
            <v>4.5656508515851922E-2</v>
          </cell>
          <cell r="O346">
            <v>7.8799999999999995E-2</v>
          </cell>
          <cell r="P346" t="str">
            <v>Half Yly</v>
          </cell>
          <cell r="Q346">
            <v>72089806</v>
          </cell>
          <cell r="R346">
            <v>72089806</v>
          </cell>
          <cell r="S346">
            <v>0</v>
          </cell>
          <cell r="T346">
            <v>0</v>
          </cell>
          <cell r="U346">
            <v>47561</v>
          </cell>
          <cell r="V346">
            <v>13.8</v>
          </cell>
          <cell r="W346">
            <v>5.7972758644128444</v>
          </cell>
          <cell r="X346">
            <v>6.7633999999999999E-4</v>
          </cell>
          <cell r="Y346">
            <v>6.762336595462938E-2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IN0020060045</v>
          </cell>
          <cell r="F347" t="str">
            <v>8.33% GS 7.06.2036</v>
          </cell>
          <cell r="G347" t="str">
            <v>GOVERMENT OF INDIA</v>
          </cell>
          <cell r="H347" t="str">
            <v/>
          </cell>
          <cell r="I347" t="str">
            <v>GOI</v>
          </cell>
          <cell r="J347">
            <v>0</v>
          </cell>
          <cell r="K347" t="str">
            <v>GOI</v>
          </cell>
          <cell r="L347">
            <v>569400</v>
          </cell>
          <cell r="M347">
            <v>63175214.700000003</v>
          </cell>
          <cell r="N347">
            <v>4.0764799804402368E-2</v>
          </cell>
          <cell r="O347">
            <v>8.3299999999999999E-2</v>
          </cell>
          <cell r="P347" t="str">
            <v>Half Yly</v>
          </cell>
          <cell r="Q347">
            <v>62412063.600000001</v>
          </cell>
          <cell r="R347">
            <v>62412063.600000001</v>
          </cell>
          <cell r="S347">
            <v>0</v>
          </cell>
          <cell r="T347">
            <v>0</v>
          </cell>
          <cell r="U347">
            <v>49833</v>
          </cell>
          <cell r="V347">
            <v>0</v>
          </cell>
          <cell r="W347">
            <v>8.4611651551582661</v>
          </cell>
          <cell r="X347">
            <v>7.6365999999999988E-4</v>
          </cell>
          <cell r="Y347">
            <v>7.0954405793589317E-2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IN0020160068</v>
          </cell>
          <cell r="F348" t="str">
            <v>7.06 % GOI 10.10.2046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364700</v>
          </cell>
          <cell r="M348">
            <v>36422734.880000003</v>
          </cell>
          <cell r="N348">
            <v>2.350234190358871E-2</v>
          </cell>
          <cell r="O348">
            <v>7.0599999999999996E-2</v>
          </cell>
          <cell r="P348" t="str">
            <v>Half Yly</v>
          </cell>
          <cell r="Q348">
            <v>35841161</v>
          </cell>
          <cell r="R348">
            <v>35841161</v>
          </cell>
          <cell r="S348">
            <v>0</v>
          </cell>
          <cell r="T348">
            <v>0</v>
          </cell>
          <cell r="U348">
            <v>53610</v>
          </cell>
          <cell r="V348">
            <v>11.78</v>
          </cell>
          <cell r="W348">
            <v>11.286842424706082</v>
          </cell>
          <cell r="X348">
            <v>7.455099999999999E-4</v>
          </cell>
          <cell r="Y348">
            <v>7.0702356447075954E-2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IN0020050012</v>
          </cell>
          <cell r="F349" t="str">
            <v>7.40% GOI 09.09.2035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74600</v>
          </cell>
          <cell r="M349">
            <v>7695340.6200000001</v>
          </cell>
          <cell r="N349">
            <v>4.9655394333149071E-3</v>
          </cell>
          <cell r="O349">
            <v>7.400000000000001E-2</v>
          </cell>
          <cell r="P349" t="str">
            <v>Half Yly</v>
          </cell>
          <cell r="Q349">
            <v>7528893.8799999999</v>
          </cell>
          <cell r="R349">
            <v>7528893.8799999999</v>
          </cell>
          <cell r="S349">
            <v>0</v>
          </cell>
          <cell r="T349">
            <v>0</v>
          </cell>
          <cell r="U349">
            <v>49561</v>
          </cell>
          <cell r="V349">
            <v>7.83</v>
          </cell>
          <cell r="W349">
            <v>8.2719526200207572</v>
          </cell>
          <cell r="X349">
            <v>7.4230999999999993E-4</v>
          </cell>
          <cell r="Y349">
            <v>7.0343351580321081E-2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IN0020150010</v>
          </cell>
          <cell r="F350" t="str">
            <v>7.68% GS 15.12.2023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55000</v>
          </cell>
          <cell r="M350">
            <v>5764000</v>
          </cell>
          <cell r="N350">
            <v>3.7193115557797268E-3</v>
          </cell>
          <cell r="O350">
            <v>7.6799999999999993E-2</v>
          </cell>
          <cell r="P350" t="str">
            <v>Half Yly</v>
          </cell>
          <cell r="Q350">
            <v>5452150</v>
          </cell>
          <cell r="R350">
            <v>5452150</v>
          </cell>
          <cell r="S350">
            <v>0</v>
          </cell>
          <cell r="T350">
            <v>0</v>
          </cell>
          <cell r="U350">
            <v>45275</v>
          </cell>
          <cell r="V350">
            <v>12.81</v>
          </cell>
          <cell r="W350">
            <v>1.6520360012498401</v>
          </cell>
          <cell r="X350">
            <v>7.8792E-4</v>
          </cell>
          <cell r="Y350">
            <v>4.852298556633991E-2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IN0020140078</v>
          </cell>
          <cell r="F351" t="str">
            <v>8.17% GS 2044 (01-DEC-2044).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250500</v>
          </cell>
          <cell r="M351">
            <v>28141220.100000001</v>
          </cell>
          <cell r="N351">
            <v>1.8158564384398113E-2</v>
          </cell>
          <cell r="O351">
            <v>8.1699999999999995E-2</v>
          </cell>
          <cell r="P351" t="str">
            <v>Half Yly</v>
          </cell>
          <cell r="Q351">
            <v>26368615</v>
          </cell>
          <cell r="R351">
            <v>26368615</v>
          </cell>
          <cell r="S351">
            <v>0</v>
          </cell>
          <cell r="T351">
            <v>0</v>
          </cell>
          <cell r="U351">
            <v>52932</v>
          </cell>
          <cell r="V351">
            <v>5.43</v>
          </cell>
          <cell r="W351">
            <v>10.743426093447319</v>
          </cell>
          <cell r="X351">
            <v>7.6704999999999992E-4</v>
          </cell>
          <cell r="Y351">
            <v>7.0700009109308515E-2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IN0020040039</v>
          </cell>
          <cell r="F352" t="str">
            <v>7.50% GOI 10-Aug-2034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636000</v>
          </cell>
          <cell r="M352">
            <v>66150678</v>
          </cell>
          <cell r="N352">
            <v>4.2684764244979828E-2</v>
          </cell>
          <cell r="O352">
            <v>7.4999999999999997E-2</v>
          </cell>
          <cell r="P352" t="str">
            <v>Half Yly</v>
          </cell>
          <cell r="Q352">
            <v>65664345.799999997</v>
          </cell>
          <cell r="R352">
            <v>65664345.799999997</v>
          </cell>
          <cell r="S352">
            <v>0</v>
          </cell>
          <cell r="T352">
            <v>0</v>
          </cell>
          <cell r="U352">
            <v>49166</v>
          </cell>
          <cell r="V352">
            <v>8.1999999999999993</v>
          </cell>
          <cell r="W352">
            <v>8.0786892077243131</v>
          </cell>
          <cell r="X352">
            <v>7.6444000000000002E-4</v>
          </cell>
          <cell r="Y352">
            <v>7.0111026661354173E-2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IN0020110063</v>
          </cell>
          <cell r="F353" t="str">
            <v>8.83% GOI 12.12.2041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59000</v>
          </cell>
          <cell r="M353">
            <v>6987747.5999999996</v>
          </cell>
          <cell r="N353">
            <v>4.5089539204635756E-3</v>
          </cell>
          <cell r="O353">
            <v>8.8300000000000003E-2</v>
          </cell>
          <cell r="P353" t="str">
            <v>Half Yly</v>
          </cell>
          <cell r="Q353">
            <v>6682222</v>
          </cell>
          <cell r="R353">
            <v>6682222</v>
          </cell>
          <cell r="S353">
            <v>0</v>
          </cell>
          <cell r="T353">
            <v>0</v>
          </cell>
          <cell r="U353">
            <v>51847</v>
          </cell>
          <cell r="V353">
            <v>9.9700000000000006</v>
          </cell>
          <cell r="W353">
            <v>9.9554216080966107</v>
          </cell>
          <cell r="X353">
            <v>7.2805999999999999E-4</v>
          </cell>
          <cell r="Y353">
            <v>7.0820224357821496E-2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IN0020150077</v>
          </cell>
          <cell r="F354" t="str">
            <v>7.72% GOI 26.10.2055.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63000</v>
          </cell>
          <cell r="M354">
            <v>6741680.4000000004</v>
          </cell>
          <cell r="N354">
            <v>4.3501751938052899E-3</v>
          </cell>
          <cell r="O354">
            <v>7.7199999999999991E-2</v>
          </cell>
          <cell r="P354" t="str">
            <v>Half Yly</v>
          </cell>
          <cell r="Q354">
            <v>6287400</v>
          </cell>
          <cell r="R354">
            <v>6287400</v>
          </cell>
          <cell r="S354">
            <v>0</v>
          </cell>
          <cell r="T354">
            <v>0</v>
          </cell>
          <cell r="U354">
            <v>56913</v>
          </cell>
          <cell r="V354">
            <v>8.06</v>
          </cell>
          <cell r="W354">
            <v>12.222385849847329</v>
          </cell>
          <cell r="X354">
            <v>7.5235999999999999E-4</v>
          </cell>
          <cell r="Y354">
            <v>7.1646974484086939E-2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>NCA</v>
          </cell>
          <cell r="J355">
            <v>0</v>
          </cell>
          <cell r="K355" t="str">
            <v>NCA</v>
          </cell>
          <cell r="L355">
            <v>0</v>
          </cell>
          <cell r="M355">
            <v>4075748.59</v>
          </cell>
          <cell r="N355">
            <v>2.591667175721803E-2</v>
          </cell>
          <cell r="O355">
            <v>0</v>
          </cell>
          <cell r="P355" t="str">
            <v/>
          </cell>
          <cell r="Q355">
            <v>0</v>
          </cell>
          <cell r="R355">
            <v>4075748.59</v>
          </cell>
          <cell r="S355">
            <v>0</v>
          </cell>
          <cell r="T355">
            <v>0</v>
          </cell>
          <cell r="U355">
            <v>0</v>
          </cell>
          <cell r="V355">
            <v>14.28</v>
          </cell>
          <cell r="W355" t="str">
            <v>-</v>
          </cell>
          <cell r="X355">
            <v>0</v>
          </cell>
          <cell r="Y355" t="str">
            <v>-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33000</v>
          </cell>
          <cell r="M356">
            <v>3707226.6</v>
          </cell>
          <cell r="N356">
            <v>2.3573332064092654E-2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24.63</v>
          </cell>
          <cell r="W356">
            <v>10.743426093447319</v>
          </cell>
          <cell r="X356">
            <v>7.6704999999999992E-4</v>
          </cell>
          <cell r="Y356">
            <v>7.0700009109308515E-2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IN2020170147</v>
          </cell>
          <cell r="F357" t="str">
            <v>8.13 % KERALA SDL 21.03.2028</v>
          </cell>
          <cell r="G357" t="str">
            <v>KERALA SDL</v>
          </cell>
          <cell r="H357" t="str">
            <v/>
          </cell>
          <cell r="I357" t="str">
            <v>SDL</v>
          </cell>
          <cell r="J357">
            <v>0</v>
          </cell>
          <cell r="K357" t="str">
            <v>SDL</v>
          </cell>
          <cell r="L357">
            <v>1900</v>
          </cell>
          <cell r="M357">
            <v>202550.64</v>
          </cell>
          <cell r="N357">
            <v>1.2879691509859387E-3</v>
          </cell>
          <cell r="O357">
            <v>8.1300000000000011E-2</v>
          </cell>
          <cell r="P357" t="str">
            <v>Half Yly</v>
          </cell>
          <cell r="Q357">
            <v>190101</v>
          </cell>
          <cell r="R357">
            <v>190101</v>
          </cell>
          <cell r="S357">
            <v>0</v>
          </cell>
          <cell r="T357">
            <v>0</v>
          </cell>
          <cell r="U357">
            <v>46833</v>
          </cell>
          <cell r="V357">
            <v>1.79</v>
          </cell>
          <cell r="W357">
            <v>4.6326794855111713</v>
          </cell>
          <cell r="X357">
            <v>7.5118999999999989E-4</v>
          </cell>
          <cell r="Y357">
            <v>6.7817107680174904E-2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IN0020160100</v>
          </cell>
          <cell r="F358" t="str">
            <v>6.57% GOI 2033 (MD 05/12/2033)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161000</v>
          </cell>
          <cell r="M358">
            <v>15617579.6</v>
          </cell>
          <cell r="N358">
            <v>9.9308305013834142E-2</v>
          </cell>
          <cell r="O358">
            <v>6.5700000000000008E-2</v>
          </cell>
          <cell r="P358" t="str">
            <v>Half Yly</v>
          </cell>
          <cell r="Q358">
            <v>16210000</v>
          </cell>
          <cell r="R358">
            <v>16210000</v>
          </cell>
          <cell r="S358">
            <v>0</v>
          </cell>
          <cell r="T358">
            <v>0</v>
          </cell>
          <cell r="U358">
            <v>48918</v>
          </cell>
          <cell r="V358">
            <v>10.43</v>
          </cell>
          <cell r="W358">
            <v>7.9165819808595455</v>
          </cell>
          <cell r="X358">
            <v>6.9145000000000003E-4</v>
          </cell>
          <cell r="Y358">
            <v>6.9450734109882756E-2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IN0020160118</v>
          </cell>
          <cell r="F359" t="str">
            <v>6.79% GS 26.12.2029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10000</v>
          </cell>
          <cell r="M359">
            <v>1005127</v>
          </cell>
          <cell r="N359">
            <v>6.3913526455559137E-3</v>
          </cell>
          <cell r="O359">
            <v>6.7900000000000002E-2</v>
          </cell>
          <cell r="P359" t="str">
            <v>Half Yly</v>
          </cell>
          <cell r="Q359">
            <v>992800</v>
          </cell>
          <cell r="R359">
            <v>992800</v>
          </cell>
          <cell r="S359">
            <v>0</v>
          </cell>
          <cell r="T359">
            <v>0</v>
          </cell>
          <cell r="U359">
            <v>47478</v>
          </cell>
          <cell r="V359">
            <v>33.68</v>
          </cell>
          <cell r="W359">
            <v>5.9360619311517926</v>
          </cell>
          <cell r="X359">
            <v>6.7305000000000002E-4</v>
          </cell>
          <cell r="Y359">
            <v>6.7026602675779992E-2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IN0020190024</v>
          </cell>
          <cell r="F360" t="str">
            <v>7.62% GS 2039 (15-09-2039)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10000</v>
          </cell>
          <cell r="M360">
            <v>1056371</v>
          </cell>
          <cell r="N360">
            <v>6.7172004985823148E-3</v>
          </cell>
          <cell r="O360">
            <v>7.6200000000000004E-2</v>
          </cell>
          <cell r="P360" t="str">
            <v>Half Yly</v>
          </cell>
          <cell r="Q360">
            <v>1048000</v>
          </cell>
          <cell r="R360">
            <v>1048000</v>
          </cell>
          <cell r="S360">
            <v>0</v>
          </cell>
          <cell r="T360">
            <v>0</v>
          </cell>
          <cell r="U360">
            <v>51028</v>
          </cell>
          <cell r="V360">
            <v>22.77</v>
          </cell>
          <cell r="W360">
            <v>9.5098172965685919</v>
          </cell>
          <cell r="X360">
            <v>7.0777000000000004E-4</v>
          </cell>
          <cell r="Y360">
            <v>7.0543616840376439E-2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IN0020150051</v>
          </cell>
          <cell r="F361" t="str">
            <v>7.73% GS  MD 19/12/2034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39400</v>
          </cell>
          <cell r="M361">
            <v>4155080.66</v>
          </cell>
          <cell r="N361">
            <v>2.642112466264384E-2</v>
          </cell>
          <cell r="O361">
            <v>7.7300000000000008E-2</v>
          </cell>
          <cell r="P361" t="str">
            <v>Half Yly</v>
          </cell>
          <cell r="Q361">
            <v>4265901.47</v>
          </cell>
          <cell r="R361">
            <v>4265901.47</v>
          </cell>
          <cell r="S361">
            <v>0</v>
          </cell>
          <cell r="T361">
            <v>0</v>
          </cell>
          <cell r="U361">
            <v>49297</v>
          </cell>
          <cell r="V361">
            <v>17.559999999999999</v>
          </cell>
          <cell r="W361">
            <v>8.0778102376517946</v>
          </cell>
          <cell r="X361">
            <v>7.2104000000000005E-4</v>
          </cell>
          <cell r="Y361">
            <v>7.0730751295175365E-2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IN3120150203</v>
          </cell>
          <cell r="F362" t="str">
            <v>8.69% Tamil Nadu SDL 24.02.2026</v>
          </cell>
          <cell r="G362" t="str">
            <v>TAMIL NADU SDL</v>
          </cell>
          <cell r="H362" t="str">
            <v/>
          </cell>
          <cell r="I362" t="str">
            <v>SDL</v>
          </cell>
          <cell r="J362">
            <v>0</v>
          </cell>
          <cell r="K362" t="str">
            <v>SDL</v>
          </cell>
          <cell r="L362">
            <v>3500</v>
          </cell>
          <cell r="M362">
            <v>380941.4</v>
          </cell>
          <cell r="N362">
            <v>2.422311632949641E-3</v>
          </cell>
          <cell r="O362">
            <v>8.6899999999999991E-2</v>
          </cell>
          <cell r="P362" t="str">
            <v>Half Yly</v>
          </cell>
          <cell r="Q362">
            <v>369614.85</v>
          </cell>
          <cell r="R362">
            <v>369614.85</v>
          </cell>
          <cell r="S362">
            <v>0</v>
          </cell>
          <cell r="T362">
            <v>0</v>
          </cell>
          <cell r="U362">
            <v>46077</v>
          </cell>
          <cell r="V362">
            <v>21.31</v>
          </cell>
          <cell r="W362">
            <v>3.3741370695627464</v>
          </cell>
          <cell r="X362">
            <v>7.7499999999999997E-4</v>
          </cell>
          <cell r="Y362">
            <v>6.1563177002115117E-2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IN0020150077</v>
          </cell>
          <cell r="F363" t="str">
            <v>7.72% GOI 26.10.2055.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7000</v>
          </cell>
          <cell r="M363">
            <v>749075.6</v>
          </cell>
          <cell r="N363">
            <v>4.7631854658977254E-3</v>
          </cell>
          <cell r="O363">
            <v>7.7199999999999991E-2</v>
          </cell>
          <cell r="P363" t="str">
            <v>Half Yly</v>
          </cell>
          <cell r="Q363">
            <v>698600</v>
          </cell>
          <cell r="R363">
            <v>698600</v>
          </cell>
          <cell r="S363">
            <v>0</v>
          </cell>
          <cell r="T363">
            <v>0</v>
          </cell>
          <cell r="U363">
            <v>56913</v>
          </cell>
          <cell r="V363">
            <v>18.350000000000001</v>
          </cell>
          <cell r="W363">
            <v>12.222385849847329</v>
          </cell>
          <cell r="X363">
            <v>7.5235999999999999E-4</v>
          </cell>
          <cell r="Y363">
            <v>7.1646974484086939E-2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IN0020190040</v>
          </cell>
          <cell r="F364" t="str">
            <v>7.69% GOI 17.06.2043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10000</v>
          </cell>
          <cell r="M364">
            <v>1062845</v>
          </cell>
          <cell r="N364">
            <v>6.7583670546765484E-3</v>
          </cell>
          <cell r="O364">
            <v>7.690000000000001E-2</v>
          </cell>
          <cell r="P364" t="str">
            <v>Half Yly</v>
          </cell>
          <cell r="Q364">
            <v>1063700</v>
          </cell>
          <cell r="R364">
            <v>1063700</v>
          </cell>
          <cell r="S364">
            <v>0</v>
          </cell>
          <cell r="T364">
            <v>0</v>
          </cell>
          <cell r="U364">
            <v>52399</v>
          </cell>
          <cell r="V364">
            <v>10.5</v>
          </cell>
          <cell r="W364">
            <v>10.573933951870133</v>
          </cell>
          <cell r="X364">
            <v>7.1294000000000012E-4</v>
          </cell>
          <cell r="Y364">
            <v>7.111354484224644E-2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IN0020070036</v>
          </cell>
          <cell r="F365" t="str">
            <v>8.26% Government of India 02.08.2027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126500</v>
          </cell>
          <cell r="M365">
            <v>13753257.1</v>
          </cell>
          <cell r="N365">
            <v>8.7453541842071353E-2</v>
          </cell>
          <cell r="O365">
            <v>8.2599999999999993E-2</v>
          </cell>
          <cell r="P365" t="str">
            <v>Half Yly</v>
          </cell>
          <cell r="Q365">
            <v>13896140</v>
          </cell>
          <cell r="R365">
            <v>13896140</v>
          </cell>
          <cell r="S365">
            <v>0</v>
          </cell>
          <cell r="T365">
            <v>0</v>
          </cell>
          <cell r="U365">
            <v>46601</v>
          </cell>
          <cell r="V365">
            <v>4.97</v>
          </cell>
          <cell r="W365">
            <v>4.3656029119693383</v>
          </cell>
          <cell r="X365">
            <v>6.5607000000000003E-4</v>
          </cell>
          <cell r="Y365">
            <v>6.334354370001255E-2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41400</v>
          </cell>
          <cell r="M366">
            <v>4675641.4800000004</v>
          </cell>
          <cell r="N366">
            <v>2.9731241467863236E-2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5.86</v>
          </cell>
          <cell r="W366">
            <v>9.7726587526107433</v>
          </cell>
          <cell r="X366">
            <v>7.000000000000001E-4</v>
          </cell>
          <cell r="Y366">
            <v>7.0323011009302383E-2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IN0020160019</v>
          </cell>
          <cell r="F367" t="str">
            <v>7.61% GSEC 09.05.2030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68000</v>
          </cell>
          <cell r="M367">
            <v>7156945.5999999996</v>
          </cell>
          <cell r="N367">
            <v>4.5509237334844008E-2</v>
          </cell>
          <cell r="O367">
            <v>7.6100000000000001E-2</v>
          </cell>
          <cell r="P367" t="str">
            <v>Half Yly</v>
          </cell>
          <cell r="Q367">
            <v>7331740</v>
          </cell>
          <cell r="R367">
            <v>7331740</v>
          </cell>
          <cell r="S367">
            <v>0</v>
          </cell>
          <cell r="T367">
            <v>0</v>
          </cell>
          <cell r="U367">
            <v>47612</v>
          </cell>
          <cell r="V367">
            <v>8.43</v>
          </cell>
          <cell r="W367">
            <v>5.9684592045225999</v>
          </cell>
          <cell r="X367">
            <v>6.8248000000000007E-4</v>
          </cell>
          <cell r="Y367">
            <v>6.7628872331837314E-2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IN0020210152</v>
          </cell>
          <cell r="F368" t="str">
            <v>06.67 GOI 15 DEC- 2035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100000</v>
          </cell>
          <cell r="M368">
            <v>9700150</v>
          </cell>
          <cell r="N368">
            <v>6.1680841689447402E-2</v>
          </cell>
          <cell r="O368">
            <v>6.6699999999999995E-2</v>
          </cell>
          <cell r="P368" t="str">
            <v>Half Yly</v>
          </cell>
          <cell r="Q368">
            <v>9736375</v>
          </cell>
          <cell r="R368">
            <v>9736375</v>
          </cell>
          <cell r="S368">
            <v>0</v>
          </cell>
          <cell r="T368">
            <v>0</v>
          </cell>
          <cell r="U368">
            <v>49658</v>
          </cell>
          <cell r="V368">
            <v>13.05</v>
          </cell>
          <cell r="W368">
            <v>8.7216014679745797</v>
          </cell>
          <cell r="X368">
            <v>6.8235039499999997E-2</v>
          </cell>
          <cell r="Y368">
            <v>7.0110566092285026E-2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IN0020020106</v>
          </cell>
          <cell r="F369" t="str">
            <v>7.95% GOI  28-Aug-2032</v>
          </cell>
          <cell r="G369" t="str">
            <v>GOVERMENT OF INDIA</v>
          </cell>
          <cell r="H369" t="str">
            <v/>
          </cell>
          <cell r="I369" t="str">
            <v>GOI</v>
          </cell>
          <cell r="J369">
            <v>0</v>
          </cell>
          <cell r="K369" t="str">
            <v>GOI</v>
          </cell>
          <cell r="L369">
            <v>78300</v>
          </cell>
          <cell r="M369">
            <v>8442681.8399999999</v>
          </cell>
          <cell r="N369">
            <v>5.3684914357758642E-2</v>
          </cell>
          <cell r="O369">
            <v>7.9500000000000001E-2</v>
          </cell>
          <cell r="P369" t="str">
            <v>Half Yly</v>
          </cell>
          <cell r="Q369">
            <v>8584050</v>
          </cell>
          <cell r="R369">
            <v>8584050</v>
          </cell>
          <cell r="S369">
            <v>0</v>
          </cell>
          <cell r="T369">
            <v>0</v>
          </cell>
          <cell r="U369">
            <v>48454</v>
          </cell>
          <cell r="V369">
            <v>6.06</v>
          </cell>
          <cell r="W369">
            <v>7.1935232310871564</v>
          </cell>
          <cell r="X369">
            <v>6.7817000000000007E-4</v>
          </cell>
          <cell r="Y369">
            <v>6.8907271233874953E-2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IN0020060078</v>
          </cell>
          <cell r="F370" t="str">
            <v>8.24% GOI 15-Feb-2027</v>
          </cell>
          <cell r="G370" t="str">
            <v>GOVERMENT OF INDIA</v>
          </cell>
          <cell r="H370" t="str">
            <v/>
          </cell>
          <cell r="I370" t="str">
            <v>GOI</v>
          </cell>
          <cell r="J370">
            <v>0</v>
          </cell>
          <cell r="K370" t="str">
            <v>GOI</v>
          </cell>
          <cell r="L370">
            <v>69900</v>
          </cell>
          <cell r="M370">
            <v>7577153.0099999998</v>
          </cell>
          <cell r="N370">
            <v>4.8181231761006776E-2</v>
          </cell>
          <cell r="O370">
            <v>8.2400000000000001E-2</v>
          </cell>
          <cell r="P370" t="str">
            <v>Half Yly</v>
          </cell>
          <cell r="Q370">
            <v>7622303</v>
          </cell>
          <cell r="R370">
            <v>7622303</v>
          </cell>
          <cell r="S370">
            <v>0</v>
          </cell>
          <cell r="T370">
            <v>0</v>
          </cell>
          <cell r="U370">
            <v>46433</v>
          </cell>
          <cell r="V370">
            <v>6.25</v>
          </cell>
          <cell r="W370">
            <v>4.0714226784771768</v>
          </cell>
          <cell r="X370">
            <v>6.1711000000000003E-4</v>
          </cell>
          <cell r="Y370">
            <v>6.2449058818000468E-2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IN0020060086</v>
          </cell>
          <cell r="F371" t="str">
            <v>8.28% GOI 15.02.2032</v>
          </cell>
          <cell r="G371" t="str">
            <v>GOVERMENT OF INDIA</v>
          </cell>
          <cell r="H371" t="str">
            <v/>
          </cell>
          <cell r="I371" t="str">
            <v>GOI</v>
          </cell>
          <cell r="J371">
            <v>0</v>
          </cell>
          <cell r="K371" t="str">
            <v>GOI</v>
          </cell>
          <cell r="L371">
            <v>42000</v>
          </cell>
          <cell r="M371">
            <v>4587416.4000000004</v>
          </cell>
          <cell r="N371">
            <v>2.9170240123294458E-2</v>
          </cell>
          <cell r="O371">
            <v>8.2799999999999999E-2</v>
          </cell>
          <cell r="P371" t="str">
            <v>Half Yly</v>
          </cell>
          <cell r="Q371">
            <v>4618725</v>
          </cell>
          <cell r="R371">
            <v>4618725</v>
          </cell>
          <cell r="S371">
            <v>0</v>
          </cell>
          <cell r="T371">
            <v>0</v>
          </cell>
          <cell r="U371">
            <v>48259</v>
          </cell>
          <cell r="V371" t="str">
            <v>-</v>
          </cell>
          <cell r="W371">
            <v>6.8589346714131763</v>
          </cell>
          <cell r="X371">
            <v>6.8956999999999992E-4</v>
          </cell>
          <cell r="Y371">
            <v>6.9792315969117863E-2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IN0020070044</v>
          </cell>
          <cell r="F372" t="str">
            <v>8.32% GS 02.08.2032</v>
          </cell>
          <cell r="G372" t="str">
            <v>GOVERMENT OF INDIA</v>
          </cell>
          <cell r="H372" t="str">
            <v/>
          </cell>
          <cell r="I372" t="str">
            <v>GOI</v>
          </cell>
          <cell r="J372">
            <v>0</v>
          </cell>
          <cell r="K372" t="str">
            <v>GOI</v>
          </cell>
          <cell r="L372">
            <v>46000</v>
          </cell>
          <cell r="M372">
            <v>5052074.2</v>
          </cell>
          <cell r="N372">
            <v>3.2124883525877605E-2</v>
          </cell>
          <cell r="O372">
            <v>8.3199999999999996E-2</v>
          </cell>
          <cell r="P372" t="str">
            <v>Half Yly</v>
          </cell>
          <cell r="Q372">
            <v>5170860</v>
          </cell>
          <cell r="R372">
            <v>5170860</v>
          </cell>
          <cell r="S372">
            <v>0</v>
          </cell>
          <cell r="T372">
            <v>0</v>
          </cell>
          <cell r="U372">
            <v>48428</v>
          </cell>
          <cell r="V372">
            <v>6.14</v>
          </cell>
          <cell r="W372">
            <v>7.049415141946481</v>
          </cell>
          <cell r="X372">
            <v>7.3763999999999991E-4</v>
          </cell>
          <cell r="Y372">
            <v>6.9766651636319038E-2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IN0020150028</v>
          </cell>
          <cell r="F373" t="str">
            <v>7.88% GOI 19.03.2030</v>
          </cell>
          <cell r="G373" t="str">
            <v>GOVERMENT OF INDIA</v>
          </cell>
          <cell r="H373" t="str">
            <v/>
          </cell>
          <cell r="I373" t="str">
            <v>GOI</v>
          </cell>
          <cell r="J373">
            <v>0</v>
          </cell>
          <cell r="K373" t="str">
            <v>GOI</v>
          </cell>
          <cell r="L373">
            <v>46200</v>
          </cell>
          <cell r="M373">
            <v>4936474.62</v>
          </cell>
          <cell r="N373">
            <v>3.1389814543094183E-2</v>
          </cell>
          <cell r="O373">
            <v>7.8799999999999995E-2</v>
          </cell>
          <cell r="P373" t="str">
            <v>Half Yly</v>
          </cell>
          <cell r="Q373">
            <v>5024387</v>
          </cell>
          <cell r="R373">
            <v>5024387</v>
          </cell>
          <cell r="S373">
            <v>0</v>
          </cell>
          <cell r="T373">
            <v>0</v>
          </cell>
          <cell r="U373">
            <v>47561</v>
          </cell>
          <cell r="V373">
            <v>8.9499999999999993</v>
          </cell>
          <cell r="W373">
            <v>5.7972758644128444</v>
          </cell>
          <cell r="X373">
            <v>6.7633999999999999E-4</v>
          </cell>
          <cell r="Y373">
            <v>6.762336595462938E-2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IN0020170174</v>
          </cell>
          <cell r="F374" t="str">
            <v>7.17% GOI 08-Jan-2028</v>
          </cell>
          <cell r="G374" t="str">
            <v>GOVERMENT OF INDIA</v>
          </cell>
          <cell r="H374" t="str">
            <v/>
          </cell>
          <cell r="I374" t="str">
            <v>GOI</v>
          </cell>
          <cell r="J374">
            <v>0</v>
          </cell>
          <cell r="K374" t="str">
            <v>GOI</v>
          </cell>
          <cell r="L374">
            <v>145000</v>
          </cell>
          <cell r="M374">
            <v>14978456.5</v>
          </cell>
          <cell r="N374">
            <v>9.5244280153273339E-2</v>
          </cell>
          <cell r="O374">
            <v>7.17E-2</v>
          </cell>
          <cell r="P374" t="str">
            <v>Half Yly</v>
          </cell>
          <cell r="Q374">
            <v>15232425</v>
          </cell>
          <cell r="R374">
            <v>15232425</v>
          </cell>
          <cell r="S374">
            <v>0</v>
          </cell>
          <cell r="T374">
            <v>0</v>
          </cell>
          <cell r="U374">
            <v>46760</v>
          </cell>
          <cell r="V374">
            <v>6.91</v>
          </cell>
          <cell r="W374">
            <v>4.7082231317506302</v>
          </cell>
          <cell r="X374">
            <v>6.1388000000000002E-4</v>
          </cell>
          <cell r="Y374">
            <v>6.4819742406839187E-2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IN0020060045</v>
          </cell>
          <cell r="F375" t="str">
            <v>8.33% GS 7.06.2036</v>
          </cell>
          <cell r="G375" t="str">
            <v>GOVERMENT OF INDIA</v>
          </cell>
          <cell r="H375" t="str">
            <v/>
          </cell>
          <cell r="I375" t="str">
            <v>GOI</v>
          </cell>
          <cell r="J375">
            <v>0</v>
          </cell>
          <cell r="K375" t="str">
            <v>GOI</v>
          </cell>
          <cell r="L375">
            <v>38000</v>
          </cell>
          <cell r="M375">
            <v>4216119</v>
          </cell>
          <cell r="N375">
            <v>2.6809252288147224E-2</v>
          </cell>
          <cell r="O375">
            <v>8.3299999999999999E-2</v>
          </cell>
          <cell r="P375" t="str">
            <v>Half Yly</v>
          </cell>
          <cell r="Q375">
            <v>4184060.4</v>
          </cell>
          <cell r="R375">
            <v>4184060.4</v>
          </cell>
          <cell r="S375">
            <v>0</v>
          </cell>
          <cell r="T375">
            <v>0</v>
          </cell>
          <cell r="U375">
            <v>49833</v>
          </cell>
          <cell r="V375">
            <v>27.05</v>
          </cell>
          <cell r="W375">
            <v>8.4611651551582661</v>
          </cell>
          <cell r="X375">
            <v>7.6365999999999988E-4</v>
          </cell>
          <cell r="Y375">
            <v>7.0954405793589317E-2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IN0020160068</v>
          </cell>
          <cell r="F376" t="str">
            <v>7.06 % GOI 10.10.2046</v>
          </cell>
          <cell r="G376" t="str">
            <v>GOVERMENT OF INDIA</v>
          </cell>
          <cell r="H376" t="str">
            <v/>
          </cell>
          <cell r="I376" t="str">
            <v>GOI</v>
          </cell>
          <cell r="J376">
            <v>0</v>
          </cell>
          <cell r="K376" t="str">
            <v>GOI</v>
          </cell>
          <cell r="L376">
            <v>20000</v>
          </cell>
          <cell r="M376">
            <v>1997408</v>
          </cell>
          <cell r="N376">
            <v>1.2701020771558765E-2</v>
          </cell>
          <cell r="O376">
            <v>7.0599999999999996E-2</v>
          </cell>
          <cell r="P376" t="str">
            <v>Half Yly</v>
          </cell>
          <cell r="Q376">
            <v>1853923</v>
          </cell>
          <cell r="R376">
            <v>1853923</v>
          </cell>
          <cell r="S376">
            <v>0</v>
          </cell>
          <cell r="T376">
            <v>0</v>
          </cell>
          <cell r="U376">
            <v>53610</v>
          </cell>
          <cell r="V376">
            <v>1.53</v>
          </cell>
          <cell r="W376">
            <v>11.286842424706082</v>
          </cell>
          <cell r="X376">
            <v>7.455099999999999E-4</v>
          </cell>
          <cell r="Y376">
            <v>7.0702356447075954E-2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J377">
            <v>0</v>
          </cell>
          <cell r="K377" t="str">
            <v>GOI</v>
          </cell>
          <cell r="L377">
            <v>33500</v>
          </cell>
          <cell r="M377">
            <v>3688788.85</v>
          </cell>
          <cell r="N377">
            <v>2.3456090996804044E-2</v>
          </cell>
          <cell r="O377">
            <v>8.5999999999999993E-2</v>
          </cell>
          <cell r="P377" t="str">
            <v>Half Yly</v>
          </cell>
          <cell r="Q377">
            <v>3761775</v>
          </cell>
          <cell r="R377">
            <v>3761775</v>
          </cell>
          <cell r="S377">
            <v>0</v>
          </cell>
          <cell r="T377">
            <v>0</v>
          </cell>
          <cell r="U377">
            <v>46906</v>
          </cell>
          <cell r="V377">
            <v>8.6300000000000008</v>
          </cell>
          <cell r="W377">
            <v>4.7922065275422874</v>
          </cell>
          <cell r="X377">
            <v>6.1675000000000011E-4</v>
          </cell>
          <cell r="Y377">
            <v>6.598629339742286E-2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IN0020200153</v>
          </cell>
          <cell r="F378" t="str">
            <v>05.77% GOI 03-Aug-2030</v>
          </cell>
          <cell r="G378" t="str">
            <v>GOVERMENT OF INDIA</v>
          </cell>
          <cell r="H378" t="str">
            <v/>
          </cell>
          <cell r="I378" t="str">
            <v>GOI</v>
          </cell>
          <cell r="J378">
            <v>0</v>
          </cell>
          <cell r="K378" t="str">
            <v>GOI</v>
          </cell>
          <cell r="L378">
            <v>30000</v>
          </cell>
          <cell r="M378">
            <v>2823177</v>
          </cell>
          <cell r="N378">
            <v>1.7951880496516966E-2</v>
          </cell>
          <cell r="O378">
            <v>5.7699999999999994E-2</v>
          </cell>
          <cell r="P378" t="str">
            <v>Half Yly</v>
          </cell>
          <cell r="Q378">
            <v>2968200</v>
          </cell>
          <cell r="R378">
            <v>2968200</v>
          </cell>
          <cell r="S378">
            <v>0</v>
          </cell>
          <cell r="T378">
            <v>0</v>
          </cell>
          <cell r="U378">
            <v>47698</v>
          </cell>
          <cell r="V378">
            <v>3.99</v>
          </cell>
          <cell r="W378">
            <v>6.4882343347233276</v>
          </cell>
          <cell r="X378">
            <v>5.9142000000000005E-4</v>
          </cell>
          <cell r="Y378">
            <v>6.6953658183769901E-2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IN0020150010</v>
          </cell>
          <cell r="F379" t="str">
            <v>7.68% GS 15.12.2023</v>
          </cell>
          <cell r="G379" t="str">
            <v>GOVERMENT OF INDIA</v>
          </cell>
          <cell r="H379" t="str">
            <v/>
          </cell>
          <cell r="I379" t="str">
            <v>GOI</v>
          </cell>
          <cell r="J379">
            <v>0</v>
          </cell>
          <cell r="K379" t="str">
            <v>GOI</v>
          </cell>
          <cell r="L379">
            <v>5000</v>
          </cell>
          <cell r="M379">
            <v>524000</v>
          </cell>
          <cell r="N379">
            <v>3.3319856956099069E-3</v>
          </cell>
          <cell r="O379">
            <v>7.6799999999999993E-2</v>
          </cell>
          <cell r="P379" t="str">
            <v>Half Yly</v>
          </cell>
          <cell r="Q379">
            <v>495650</v>
          </cell>
          <cell r="R379">
            <v>495650</v>
          </cell>
          <cell r="S379">
            <v>0</v>
          </cell>
          <cell r="T379">
            <v>0</v>
          </cell>
          <cell r="U379">
            <v>45275</v>
          </cell>
          <cell r="V379">
            <v>0</v>
          </cell>
          <cell r="W379">
            <v>1.6520360012498401</v>
          </cell>
          <cell r="X379">
            <v>7.8792E-4</v>
          </cell>
          <cell r="Y379">
            <v>4.852298556633991E-2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IN0020200245</v>
          </cell>
          <cell r="F380" t="str">
            <v>6.22% GOI 2035 (16-Mar-2035)</v>
          </cell>
          <cell r="G380" t="str">
            <v>GOVERMENT OF INDIA</v>
          </cell>
          <cell r="H380" t="str">
            <v/>
          </cell>
          <cell r="I380" t="str">
            <v>GOI</v>
          </cell>
          <cell r="J380">
            <v>0</v>
          </cell>
          <cell r="K380" t="str">
            <v>GOI</v>
          </cell>
          <cell r="L380">
            <v>74600</v>
          </cell>
          <cell r="M380">
            <v>6959135.5999999996</v>
          </cell>
          <cell r="N380">
            <v>4.4251412734751271E-2</v>
          </cell>
          <cell r="O380">
            <v>6.2199999999999998E-2</v>
          </cell>
          <cell r="P380" t="str">
            <v>Half Yly</v>
          </cell>
          <cell r="Q380">
            <v>7416134</v>
          </cell>
          <cell r="R380">
            <v>7416134</v>
          </cell>
          <cell r="S380">
            <v>0</v>
          </cell>
          <cell r="T380">
            <v>0</v>
          </cell>
          <cell r="U380">
            <v>49384</v>
          </cell>
          <cell r="V380">
            <v>6.69</v>
          </cell>
          <cell r="W380">
            <v>8.4123463355476567</v>
          </cell>
          <cell r="X380">
            <v>6.3920000000000003E-4</v>
          </cell>
          <cell r="Y380">
            <v>7.0131388952861279E-2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IN2020180039</v>
          </cell>
          <cell r="F381" t="str">
            <v>8.33 % KERALA SDL 30.05.2028</v>
          </cell>
          <cell r="G381" t="str">
            <v>KERALA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10000</v>
          </cell>
          <cell r="M381">
            <v>1076104</v>
          </cell>
          <cell r="N381">
            <v>6.8426777385278692E-3</v>
          </cell>
          <cell r="O381">
            <v>8.3299999999999999E-2</v>
          </cell>
          <cell r="P381" t="str">
            <v>Half Yly</v>
          </cell>
          <cell r="Q381">
            <v>1001600</v>
          </cell>
          <cell r="R381">
            <v>1001600</v>
          </cell>
          <cell r="S381">
            <v>0</v>
          </cell>
          <cell r="T381">
            <v>0</v>
          </cell>
          <cell r="U381">
            <v>46903</v>
          </cell>
          <cell r="V381">
            <v>6.62</v>
          </cell>
          <cell r="W381">
            <v>4.798057715790887</v>
          </cell>
          <cell r="X381">
            <v>8.3061000000000007E-4</v>
          </cell>
          <cell r="Y381">
            <v>6.8120826857548458E-2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IN3120180010</v>
          </cell>
          <cell r="F382" t="str">
            <v>SDL TAMIL NADU 8.05% 2028</v>
          </cell>
          <cell r="G382" t="str">
            <v>TAMIL NADU SDL</v>
          </cell>
          <cell r="H382" t="str">
            <v/>
          </cell>
          <cell r="I382" t="str">
            <v>SDL</v>
          </cell>
          <cell r="J382">
            <v>0</v>
          </cell>
          <cell r="K382" t="str">
            <v>SDL</v>
          </cell>
          <cell r="L382">
            <v>10000</v>
          </cell>
          <cell r="M382">
            <v>1063212</v>
          </cell>
          <cell r="N382">
            <v>6.7607007164137414E-3</v>
          </cell>
          <cell r="O382">
            <v>8.0500000000000002E-2</v>
          </cell>
          <cell r="P382" t="str">
            <v>Half Yly</v>
          </cell>
          <cell r="Q382">
            <v>961900</v>
          </cell>
          <cell r="R382">
            <v>961900</v>
          </cell>
          <cell r="S382">
            <v>0</v>
          </cell>
          <cell r="T382">
            <v>0</v>
          </cell>
          <cell r="U382">
            <v>46861</v>
          </cell>
          <cell r="V382">
            <v>0</v>
          </cell>
          <cell r="W382">
            <v>4.7131850167760092</v>
          </cell>
          <cell r="X382">
            <v>8.201599999999999E-4</v>
          </cell>
          <cell r="Y382">
            <v>6.771679152218664E-2</v>
          </cell>
          <cell r="Z382" t="str">
            <v>-</v>
          </cell>
          <cell r="AA382" t="str">
            <v>-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IN1020180411</v>
          </cell>
          <cell r="F383" t="str">
            <v>8.39% ANDHRA PRADESH SDL 06.02.2031</v>
          </cell>
          <cell r="G383" t="str">
            <v>ANDHRA PRADESH SDL</v>
          </cell>
          <cell r="H383" t="str">
            <v/>
          </cell>
          <cell r="I383" t="str">
            <v>SDL</v>
          </cell>
          <cell r="J383">
            <v>0</v>
          </cell>
          <cell r="K383" t="str">
            <v>SDL</v>
          </cell>
          <cell r="L383">
            <v>10000</v>
          </cell>
          <cell r="M383">
            <v>1081396</v>
          </cell>
          <cell r="N383">
            <v>6.8763282505529977E-3</v>
          </cell>
          <cell r="O383">
            <v>8.3900000000000002E-2</v>
          </cell>
          <cell r="P383" t="str">
            <v>Half Yly</v>
          </cell>
          <cell r="Q383">
            <v>1000900</v>
          </cell>
          <cell r="R383">
            <v>1000900</v>
          </cell>
          <cell r="S383">
            <v>0</v>
          </cell>
          <cell r="T383">
            <v>0</v>
          </cell>
          <cell r="U383">
            <v>47885</v>
          </cell>
          <cell r="V383">
            <v>0</v>
          </cell>
          <cell r="W383">
            <v>6.3140262793815962</v>
          </cell>
          <cell r="X383">
            <v>8.3779000000000004E-4</v>
          </cell>
          <cell r="Y383">
            <v>7.1412325306212401E-2</v>
          </cell>
          <cell r="Z383" t="str">
            <v>-</v>
          </cell>
          <cell r="AA383" t="str">
            <v>-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IN1920180149</v>
          </cell>
          <cell r="F384" t="str">
            <v>8.19% Karnataka SDL 2029</v>
          </cell>
          <cell r="G384" t="str">
            <v>KARNATAKA SDL</v>
          </cell>
          <cell r="H384" t="str">
            <v/>
          </cell>
          <cell r="I384" t="str">
            <v>SDL</v>
          </cell>
          <cell r="J384">
            <v>0</v>
          </cell>
          <cell r="K384" t="str">
            <v>SDL</v>
          </cell>
          <cell r="L384">
            <v>10000</v>
          </cell>
          <cell r="M384">
            <v>1069699</v>
          </cell>
          <cell r="N384">
            <v>6.8019499362752325E-3</v>
          </cell>
          <cell r="O384">
            <v>8.1900000000000001E-2</v>
          </cell>
          <cell r="P384" t="str">
            <v>Half Yly</v>
          </cell>
          <cell r="Q384">
            <v>1074200</v>
          </cell>
          <cell r="R384">
            <v>1074200</v>
          </cell>
          <cell r="S384">
            <v>0</v>
          </cell>
          <cell r="T384">
            <v>0</v>
          </cell>
          <cell r="U384">
            <v>47141</v>
          </cell>
          <cell r="V384">
            <v>0</v>
          </cell>
          <cell r="W384">
            <v>5.2446427736843928</v>
          </cell>
          <cell r="X384">
            <v>7.1035E-4</v>
          </cell>
          <cell r="Y384">
            <v>6.9017224634305568E-2</v>
          </cell>
          <cell r="Z384" t="str">
            <v>-</v>
          </cell>
          <cell r="AA384" t="str">
            <v>-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IN4520180204</v>
          </cell>
          <cell r="F385" t="str">
            <v>8.38% Telangana SDL 2049</v>
          </cell>
          <cell r="G385" t="str">
            <v>TELANGANA</v>
          </cell>
          <cell r="H385" t="str">
            <v/>
          </cell>
          <cell r="I385" t="str">
            <v>SDL</v>
          </cell>
          <cell r="J385">
            <v>0</v>
          </cell>
          <cell r="K385" t="str">
            <v>SDL</v>
          </cell>
          <cell r="L385">
            <v>10000</v>
          </cell>
          <cell r="M385">
            <v>1133083</v>
          </cell>
          <cell r="N385">
            <v>7.2049930304174817E-3</v>
          </cell>
          <cell r="O385">
            <v>8.3800000000000013E-2</v>
          </cell>
          <cell r="P385" t="str">
            <v>Half Yly</v>
          </cell>
          <cell r="Q385">
            <v>1157900</v>
          </cell>
          <cell r="R385">
            <v>1157900</v>
          </cell>
          <cell r="S385">
            <v>0</v>
          </cell>
          <cell r="T385">
            <v>0</v>
          </cell>
          <cell r="U385">
            <v>54495</v>
          </cell>
          <cell r="V385">
            <v>8.06</v>
          </cell>
          <cell r="W385">
            <v>11.120031399189767</v>
          </cell>
          <cell r="X385">
            <v>7.0959000000000007E-4</v>
          </cell>
          <cell r="Y385">
            <v>7.2500306782535731E-2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IN1520130072</v>
          </cell>
          <cell r="F386" t="str">
            <v>9.50% GUJARAT SDL 11-SEP-2023.</v>
          </cell>
          <cell r="G386" t="str">
            <v>GUJRAT SDL</v>
          </cell>
          <cell r="H386" t="str">
            <v/>
          </cell>
          <cell r="I386" t="str">
            <v>SDL</v>
          </cell>
          <cell r="J386">
            <v>0</v>
          </cell>
          <cell r="K386" t="str">
            <v>SDL</v>
          </cell>
          <cell r="L386">
            <v>20000</v>
          </cell>
          <cell r="M386">
            <v>2126592</v>
          </cell>
          <cell r="N386">
            <v>1.3522469703050502E-2</v>
          </cell>
          <cell r="O386">
            <v>9.5000000000000001E-2</v>
          </cell>
          <cell r="P386" t="str">
            <v>Half Yly</v>
          </cell>
          <cell r="Q386">
            <v>2188900</v>
          </cell>
          <cell r="R386">
            <v>2188900</v>
          </cell>
          <cell r="S386">
            <v>0</v>
          </cell>
          <cell r="T386">
            <v>0</v>
          </cell>
          <cell r="U386">
            <v>45180</v>
          </cell>
          <cell r="V386">
            <v>0</v>
          </cell>
          <cell r="W386">
            <v>1.3743560165557522</v>
          </cell>
          <cell r="X386">
            <v>6.0004999999999998E-4</v>
          </cell>
          <cell r="Y386">
            <v>5.1583830976471345E-2</v>
          </cell>
          <cell r="Z386" t="str">
            <v>-</v>
          </cell>
          <cell r="AA386" t="str">
            <v>-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IN2220200264</v>
          </cell>
          <cell r="F387" t="str">
            <v>6.63% MAHARASHTRA SDL 14-OCT-2030</v>
          </cell>
          <cell r="G387" t="str">
            <v>MAHARASHTRA SDL</v>
          </cell>
          <cell r="H387" t="str">
            <v/>
          </cell>
          <cell r="I387" t="str">
            <v>SDL</v>
          </cell>
          <cell r="J387">
            <v>0</v>
          </cell>
          <cell r="K387" t="str">
            <v>SDL</v>
          </cell>
          <cell r="L387">
            <v>20000</v>
          </cell>
          <cell r="M387">
            <v>1944978</v>
          </cell>
          <cell r="N387">
            <v>1.236763143945795E-2</v>
          </cell>
          <cell r="O387">
            <v>6.6299999999999998E-2</v>
          </cell>
          <cell r="P387" t="str">
            <v>Half Yly</v>
          </cell>
          <cell r="Q387">
            <v>2006000</v>
          </cell>
          <cell r="R387">
            <v>2006000</v>
          </cell>
          <cell r="S387">
            <v>0</v>
          </cell>
          <cell r="T387">
            <v>0</v>
          </cell>
          <cell r="U387">
            <v>47770</v>
          </cell>
          <cell r="V387">
            <v>0</v>
          </cell>
          <cell r="W387">
            <v>6.2899826561243808</v>
          </cell>
          <cell r="X387">
            <v>6.6022999999999993E-4</v>
          </cell>
          <cell r="Y387">
            <v>7.0594780271830845E-2</v>
          </cell>
          <cell r="Z387" t="str">
            <v>-</v>
          </cell>
          <cell r="AA387" t="str">
            <v>-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>SDL</v>
          </cell>
          <cell r="J388">
            <v>0</v>
          </cell>
          <cell r="K388" t="str">
            <v>SDL</v>
          </cell>
          <cell r="L388">
            <v>10000</v>
          </cell>
          <cell r="M388">
            <v>1087708</v>
          </cell>
          <cell r="N388">
            <v>6.9164646889321767E-3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9.9700000000000006</v>
          </cell>
          <cell r="W388">
            <v>3.3749611154438877</v>
          </cell>
          <cell r="X388">
            <v>6.5993999999999992E-4</v>
          </cell>
          <cell r="Y388">
            <v>6.1562657208972416E-2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IN1920190098</v>
          </cell>
          <cell r="F389" t="str">
            <v>7.23% Karnataka SDL06-Nov-2028</v>
          </cell>
          <cell r="G389" t="str">
            <v>KARNATAKA SDL</v>
          </cell>
          <cell r="H389" t="str">
            <v/>
          </cell>
          <cell r="I389" t="str">
            <v>SDL</v>
          </cell>
          <cell r="J389">
            <v>0</v>
          </cell>
          <cell r="K389" t="str">
            <v>SDL</v>
          </cell>
          <cell r="L389">
            <v>30000</v>
          </cell>
          <cell r="M389">
            <v>3071133</v>
          </cell>
          <cell r="N389">
            <v>1.9528571040678511E-2</v>
          </cell>
          <cell r="O389">
            <v>7.2300000000000003E-2</v>
          </cell>
          <cell r="P389" t="str">
            <v>Half Yly</v>
          </cell>
          <cell r="Q389">
            <v>3146775</v>
          </cell>
          <cell r="R389">
            <v>3146775</v>
          </cell>
          <cell r="S389">
            <v>0</v>
          </cell>
          <cell r="T389">
            <v>0</v>
          </cell>
          <cell r="U389">
            <v>47063</v>
          </cell>
          <cell r="V389">
            <v>0</v>
          </cell>
          <cell r="W389">
            <v>5.1482609740608325</v>
          </cell>
          <cell r="X389">
            <v>6.4302000000000001E-4</v>
          </cell>
          <cell r="Y389">
            <v>6.7805256574767603E-2</v>
          </cell>
          <cell r="Z389" t="str">
            <v>-</v>
          </cell>
          <cell r="AA389" t="str">
            <v>-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IN1920190056</v>
          </cell>
          <cell r="F390" t="str">
            <v>07.15% KARNATAKA SDL 09-Oct-2028</v>
          </cell>
          <cell r="G390" t="str">
            <v>KARNATAKA SDL</v>
          </cell>
          <cell r="H390" t="str">
            <v/>
          </cell>
          <cell r="I390" t="str">
            <v>SDL</v>
          </cell>
          <cell r="J390">
            <v>0</v>
          </cell>
          <cell r="K390" t="str">
            <v>SDL</v>
          </cell>
          <cell r="L390">
            <v>20000</v>
          </cell>
          <cell r="M390">
            <v>2038674</v>
          </cell>
          <cell r="N390">
            <v>1.2963421003839373E-2</v>
          </cell>
          <cell r="O390">
            <v>7.1500000000000008E-2</v>
          </cell>
          <cell r="P390" t="str">
            <v>Half Yly</v>
          </cell>
          <cell r="Q390">
            <v>2048300</v>
          </cell>
          <cell r="R390">
            <v>2048300</v>
          </cell>
          <cell r="S390">
            <v>0</v>
          </cell>
          <cell r="T390">
            <v>0</v>
          </cell>
          <cell r="U390">
            <v>47035</v>
          </cell>
          <cell r="V390">
            <v>0</v>
          </cell>
          <cell r="W390">
            <v>5.084716942801502</v>
          </cell>
          <cell r="X390">
            <v>6.7497724000000009E-2</v>
          </cell>
          <cell r="Y390">
            <v>6.780344321767072E-2</v>
          </cell>
          <cell r="Z390" t="str">
            <v>-</v>
          </cell>
          <cell r="AA390" t="str">
            <v>-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INF846K01N65</v>
          </cell>
          <cell r="F391" t="str">
            <v>AXIS OVERNIGHT FUND - DIRECT PLAN- GROWTH OPTION</v>
          </cell>
          <cell r="G391" t="str">
            <v>AXIS MUTUAL FUND</v>
          </cell>
          <cell r="H391" t="str">
            <v>66301</v>
          </cell>
          <cell r="I391" t="str">
            <v>Management of mutual funds</v>
          </cell>
          <cell r="J391" t="str">
            <v>Social and
Commercial
Infrastructure</v>
          </cell>
          <cell r="K391" t="str">
            <v>MF</v>
          </cell>
          <cell r="L391">
            <v>7576.2749999999996</v>
          </cell>
          <cell r="M391">
            <v>8489576.0099999998</v>
          </cell>
          <cell r="N391">
            <v>5.3983102723498141E-2</v>
          </cell>
          <cell r="O391">
            <v>0</v>
          </cell>
          <cell r="P391" t="str">
            <v/>
          </cell>
          <cell r="Q391">
            <v>8490000</v>
          </cell>
          <cell r="R391">
            <v>8490000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 t="str">
            <v>-</v>
          </cell>
          <cell r="X391">
            <v>0</v>
          </cell>
          <cell r="Y391" t="str">
            <v>-</v>
          </cell>
          <cell r="Z391" t="str">
            <v>-</v>
          </cell>
          <cell r="AA391" t="str">
            <v>-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INE280A01028</v>
          </cell>
          <cell r="F392" t="str">
            <v>Titan Company Limited</v>
          </cell>
          <cell r="G392" t="str">
            <v>TITAN COMPANY LIMITED</v>
          </cell>
          <cell r="H392" t="str">
            <v>32111</v>
          </cell>
          <cell r="I392" t="str">
            <v>Manufacture of jewellery of gold, silver and other precious or base metal</v>
          </cell>
          <cell r="J392" t="str">
            <v>Social and
Commercial
Infrastructure</v>
          </cell>
          <cell r="K392" t="str">
            <v>Equity</v>
          </cell>
          <cell r="L392">
            <v>2</v>
          </cell>
          <cell r="M392">
            <v>5093.1000000000004</v>
          </cell>
          <cell r="N392">
            <v>2.122338516097797E-3</v>
          </cell>
          <cell r="O392">
            <v>0</v>
          </cell>
          <cell r="P392" t="str">
            <v/>
          </cell>
          <cell r="Q392">
            <v>4422.6499999999996</v>
          </cell>
          <cell r="R392">
            <v>4422.6499999999996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 t="str">
            <v>-</v>
          </cell>
          <cell r="X392">
            <v>0</v>
          </cell>
          <cell r="Y392" t="str">
            <v>-</v>
          </cell>
          <cell r="Z392">
            <v>2546.5500000000002</v>
          </cell>
          <cell r="AA392">
            <v>2544.65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INE296A01024</v>
          </cell>
          <cell r="F393" t="str">
            <v>Bajaj Finance Limited</v>
          </cell>
          <cell r="G393" t="str">
            <v>BAJAJ FINANCE LIMITED</v>
          </cell>
          <cell r="H393" t="str">
            <v>64920</v>
          </cell>
          <cell r="I393" t="str">
            <v>Other credit granting</v>
          </cell>
          <cell r="J393" t="str">
            <v>Social and
Commercial
Infrastructure</v>
          </cell>
          <cell r="K393" t="str">
            <v>Equity</v>
          </cell>
          <cell r="L393">
            <v>1</v>
          </cell>
          <cell r="M393">
            <v>7002.3</v>
          </cell>
          <cell r="N393">
            <v>2.9179185547646034E-3</v>
          </cell>
          <cell r="O393">
            <v>0</v>
          </cell>
          <cell r="P393" t="str">
            <v/>
          </cell>
          <cell r="Q393">
            <v>7128</v>
          </cell>
          <cell r="R393">
            <v>7128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 t="str">
            <v>-</v>
          </cell>
          <cell r="X393">
            <v>0</v>
          </cell>
          <cell r="Y393" t="str">
            <v>-</v>
          </cell>
          <cell r="Z393">
            <v>7002.3</v>
          </cell>
          <cell r="AA393">
            <v>7001.85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INE686F01025</v>
          </cell>
          <cell r="F394" t="str">
            <v>United Breweries Limited</v>
          </cell>
          <cell r="G394" t="str">
            <v>UNITED BREWERIES LIMITED</v>
          </cell>
          <cell r="H394" t="str">
            <v>11031</v>
          </cell>
          <cell r="I394" t="str">
            <v>Manufacture of beer</v>
          </cell>
          <cell r="J394" t="str">
            <v>Social and
Commercial
Infrastructure</v>
          </cell>
          <cell r="K394" t="str">
            <v>Equity</v>
          </cell>
          <cell r="L394">
            <v>4</v>
          </cell>
          <cell r="M394">
            <v>6003.8</v>
          </cell>
          <cell r="N394">
            <v>2.5018350283614993E-3</v>
          </cell>
          <cell r="O394">
            <v>0</v>
          </cell>
          <cell r="P394" t="str">
            <v/>
          </cell>
          <cell r="Q394">
            <v>5652</v>
          </cell>
          <cell r="R394">
            <v>5652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 t="str">
            <v>-</v>
          </cell>
          <cell r="X394">
            <v>0</v>
          </cell>
          <cell r="Y394" t="str">
            <v>-</v>
          </cell>
          <cell r="Z394">
            <v>1500.95</v>
          </cell>
          <cell r="AA394">
            <v>1500.85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INE029A01011</v>
          </cell>
          <cell r="F395" t="str">
            <v>Bharat Petroleum Corporation Limited</v>
          </cell>
          <cell r="G395" t="str">
            <v>BHARAT PETROLIUM CORPORATION LIMITE</v>
          </cell>
          <cell r="H395" t="str">
            <v>19201</v>
          </cell>
          <cell r="I395" t="str">
            <v>Equity</v>
          </cell>
          <cell r="J395" t="str">
            <v>Social and
Commercial
Infrastructure</v>
          </cell>
          <cell r="K395" t="str">
            <v>Equity</v>
          </cell>
          <cell r="L395">
            <v>5</v>
          </cell>
          <cell r="M395">
            <v>1749</v>
          </cell>
          <cell r="N395">
            <v>7.2882332266302377E-4</v>
          </cell>
          <cell r="O395">
            <v>0</v>
          </cell>
          <cell r="P395" t="str">
            <v/>
          </cell>
          <cell r="Q395">
            <v>1910.6</v>
          </cell>
          <cell r="R395">
            <v>1910.6</v>
          </cell>
          <cell r="S395">
            <v>0</v>
          </cell>
          <cell r="T395">
            <v>0</v>
          </cell>
          <cell r="U395">
            <v>0</v>
          </cell>
          <cell r="V395">
            <v>8.1999999999999993</v>
          </cell>
          <cell r="W395" t="str">
            <v>-</v>
          </cell>
          <cell r="X395">
            <v>0</v>
          </cell>
          <cell r="Y395" t="str">
            <v>-</v>
          </cell>
          <cell r="Z395">
            <v>349.8</v>
          </cell>
          <cell r="AA395">
            <v>349.75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INE917I01010</v>
          </cell>
          <cell r="F396" t="str">
            <v>Bajaj Auto Limited</v>
          </cell>
          <cell r="G396" t="str">
            <v>BAJAJ AUTO LIMITED</v>
          </cell>
          <cell r="H396" t="str">
            <v>30911</v>
          </cell>
          <cell r="I396" t="str">
            <v>Manufacture of motorcycles, scooters, mopeds etc. and their</v>
          </cell>
          <cell r="J396" t="str">
            <v>Social and
Commercial
Infrastructure</v>
          </cell>
          <cell r="K396" t="str">
            <v>Equity</v>
          </cell>
          <cell r="L396">
            <v>1</v>
          </cell>
          <cell r="M396">
            <v>3530.35</v>
          </cell>
          <cell r="N396">
            <v>1.4711271681894832E-3</v>
          </cell>
          <cell r="O396">
            <v>0</v>
          </cell>
          <cell r="P396" t="str">
            <v/>
          </cell>
          <cell r="Q396">
            <v>3356.5</v>
          </cell>
          <cell r="R396">
            <v>3356.5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 t="str">
            <v>-</v>
          </cell>
          <cell r="X396">
            <v>0</v>
          </cell>
          <cell r="Y396" t="str">
            <v>-</v>
          </cell>
          <cell r="Z396">
            <v>3530.35</v>
          </cell>
          <cell r="AA396">
            <v>3530.85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IN0020150028</v>
          </cell>
          <cell r="F397" t="str">
            <v>7.88% GOI 19.03.2030</v>
          </cell>
          <cell r="G397" t="str">
            <v>GOVERMENT OF INDIA</v>
          </cell>
          <cell r="H397" t="str">
            <v/>
          </cell>
          <cell r="I397" t="str">
            <v>GOI</v>
          </cell>
          <cell r="J397">
            <v>0</v>
          </cell>
          <cell r="K397" t="str">
            <v>GOI</v>
          </cell>
          <cell r="L397">
            <v>800</v>
          </cell>
          <cell r="M397">
            <v>85480.08</v>
          </cell>
          <cell r="N397">
            <v>3.5620283548942873E-2</v>
          </cell>
          <cell r="O397">
            <v>7.8799999999999995E-2</v>
          </cell>
          <cell r="P397" t="str">
            <v>Half Yly</v>
          </cell>
          <cell r="Q397">
            <v>87208</v>
          </cell>
          <cell r="R397">
            <v>87208</v>
          </cell>
          <cell r="S397">
            <v>0</v>
          </cell>
          <cell r="T397">
            <v>0</v>
          </cell>
          <cell r="U397">
            <v>47561</v>
          </cell>
          <cell r="V397">
            <v>0</v>
          </cell>
          <cell r="W397">
            <v>5.7972758644128444</v>
          </cell>
          <cell r="X397">
            <v>6.7633999999999999E-4</v>
          </cell>
          <cell r="Y397">
            <v>6.762336595462938E-2</v>
          </cell>
          <cell r="Z397" t="str">
            <v>-</v>
          </cell>
          <cell r="AA397" t="str">
            <v>-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INE176B01034</v>
          </cell>
          <cell r="F398" t="str">
            <v>Havells India Limited.</v>
          </cell>
          <cell r="G398" t="str">
            <v>HAVELLS INDIA LIMITED</v>
          </cell>
          <cell r="H398" t="str">
            <v>27104</v>
          </cell>
          <cell r="I398" t="str">
            <v>Manufacture of electricity distribution and control apparatus</v>
          </cell>
          <cell r="J398" t="str">
            <v>Social and
Commercial
Infrastructure</v>
          </cell>
          <cell r="K398" t="str">
            <v>Equity</v>
          </cell>
          <cell r="L398">
            <v>4</v>
          </cell>
          <cell r="M398">
            <v>4742.8</v>
          </cell>
          <cell r="N398">
            <v>1.9763654972705484E-3</v>
          </cell>
          <cell r="O398">
            <v>0</v>
          </cell>
          <cell r="P398" t="str">
            <v/>
          </cell>
          <cell r="Q398">
            <v>4567.2</v>
          </cell>
          <cell r="R398">
            <v>4567.2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 t="str">
            <v>-</v>
          </cell>
          <cell r="X398">
            <v>0</v>
          </cell>
          <cell r="Y398" t="str">
            <v>-</v>
          </cell>
          <cell r="Z398">
            <v>1185.7</v>
          </cell>
          <cell r="AA398">
            <v>1185.45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INE123W01016</v>
          </cell>
          <cell r="F399" t="str">
            <v>SBI LIFE INSURANCE COMPANY LIMITED</v>
          </cell>
          <cell r="G399" t="str">
            <v>SBI LIFE INSURANCE CO. LTD.</v>
          </cell>
          <cell r="H399" t="str">
            <v>65110</v>
          </cell>
          <cell r="I399" t="str">
            <v>Life insurance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4240.6000000000004</v>
          </cell>
          <cell r="N399">
            <v>1.7670944437305999E-3</v>
          </cell>
          <cell r="O399">
            <v>0</v>
          </cell>
          <cell r="P399" t="str">
            <v/>
          </cell>
          <cell r="Q399">
            <v>3446</v>
          </cell>
          <cell r="R399">
            <v>3446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 t="str">
            <v>-</v>
          </cell>
          <cell r="X399">
            <v>0</v>
          </cell>
          <cell r="Y399" t="str">
            <v>-</v>
          </cell>
          <cell r="Z399">
            <v>1060.1500000000001</v>
          </cell>
          <cell r="AA399">
            <v>1061.3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IN0020060086</v>
          </cell>
          <cell r="F400" t="str">
            <v>8.28% GOI 15.02.2032</v>
          </cell>
          <cell r="G400" t="str">
            <v>GOVERMENT OF INDIA</v>
          </cell>
          <cell r="H400" t="str">
            <v/>
          </cell>
          <cell r="I400" t="str">
            <v>GOI</v>
          </cell>
          <cell r="J400">
            <v>0</v>
          </cell>
          <cell r="K400" t="str">
            <v>GOI</v>
          </cell>
          <cell r="L400">
            <v>400</v>
          </cell>
          <cell r="M400">
            <v>43689.68</v>
          </cell>
          <cell r="N400">
            <v>1.8205864919201977E-2</v>
          </cell>
          <cell r="O400">
            <v>8.2799999999999999E-2</v>
          </cell>
          <cell r="P400" t="str">
            <v>Half Yly</v>
          </cell>
          <cell r="Q400">
            <v>45084</v>
          </cell>
          <cell r="R400">
            <v>45084</v>
          </cell>
          <cell r="S400">
            <v>0</v>
          </cell>
          <cell r="T400">
            <v>0</v>
          </cell>
          <cell r="U400">
            <v>48259</v>
          </cell>
          <cell r="V400">
            <v>0</v>
          </cell>
          <cell r="W400">
            <v>6.8589346714131763</v>
          </cell>
          <cell r="X400">
            <v>6.8956999999999992E-4</v>
          </cell>
          <cell r="Y400">
            <v>6.9792315969117863E-2</v>
          </cell>
          <cell r="Z400" t="str">
            <v>-</v>
          </cell>
          <cell r="AA400" t="str">
            <v>-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INE216A01030</v>
          </cell>
          <cell r="F401" t="str">
            <v>Britannia Industries Limited</v>
          </cell>
          <cell r="G401" t="str">
            <v>BRITANNIA INDUSTRIES LIMITED</v>
          </cell>
          <cell r="H401" t="str">
            <v>10712</v>
          </cell>
          <cell r="I401" t="str">
            <v>Manufacture of biscuits, cakes, pastries, rusks etc.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3427.45</v>
          </cell>
          <cell r="N401">
            <v>1.4282478543518472E-3</v>
          </cell>
          <cell r="O401">
            <v>0</v>
          </cell>
          <cell r="P401" t="str">
            <v/>
          </cell>
          <cell r="Q401">
            <v>4060.95</v>
          </cell>
          <cell r="R401">
            <v>4060.95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 t="str">
            <v>-</v>
          </cell>
          <cell r="X401">
            <v>0</v>
          </cell>
          <cell r="Y401" t="str">
            <v>-</v>
          </cell>
          <cell r="Z401">
            <v>3427.45</v>
          </cell>
          <cell r="AA401">
            <v>3427.85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INE465A01025</v>
          </cell>
          <cell r="F402" t="str">
            <v>Bharat Forge Limited</v>
          </cell>
          <cell r="G402" t="str">
            <v>BHARAT FORGE LIMITED</v>
          </cell>
          <cell r="H402" t="str">
            <v>25910</v>
          </cell>
          <cell r="I402" t="str">
            <v>Forging, pressing, stamping and roll-forming of metal; powder metallurgy</v>
          </cell>
          <cell r="J402" t="str">
            <v>Social and
Commercial
Infrastructure</v>
          </cell>
          <cell r="K402" t="str">
            <v>Equity</v>
          </cell>
          <cell r="L402">
            <v>6</v>
          </cell>
          <cell r="M402">
            <v>4071.9</v>
          </cell>
          <cell r="N402">
            <v>1.6967957047178768E-3</v>
          </cell>
          <cell r="O402">
            <v>0</v>
          </cell>
          <cell r="P402" t="str">
            <v/>
          </cell>
          <cell r="Q402">
            <v>4287.8500000000004</v>
          </cell>
          <cell r="R402">
            <v>4287.8500000000004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 t="str">
            <v>-</v>
          </cell>
          <cell r="X402">
            <v>0</v>
          </cell>
          <cell r="Y402" t="str">
            <v>-</v>
          </cell>
          <cell r="Z402">
            <v>678.65</v>
          </cell>
          <cell r="AA402">
            <v>677.9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INE016A01026</v>
          </cell>
          <cell r="F403" t="str">
            <v>Dabur India Limited</v>
          </cell>
          <cell r="G403" t="str">
            <v>DABUR INDIA LIMITED</v>
          </cell>
          <cell r="H403" t="str">
            <v>20236</v>
          </cell>
          <cell r="I403" t="str">
            <v>Equity</v>
          </cell>
          <cell r="J403" t="str">
            <v>Social and
Commercial
Infrastructure</v>
          </cell>
          <cell r="K403" t="str">
            <v>Equity</v>
          </cell>
          <cell r="L403">
            <v>2</v>
          </cell>
          <cell r="M403">
            <v>1126.7</v>
          </cell>
          <cell r="N403">
            <v>4.6950556754970211E-4</v>
          </cell>
          <cell r="O403">
            <v>0</v>
          </cell>
          <cell r="P403" t="str">
            <v/>
          </cell>
          <cell r="Q403">
            <v>1115</v>
          </cell>
          <cell r="R403">
            <v>1115</v>
          </cell>
          <cell r="S403">
            <v>0</v>
          </cell>
          <cell r="T403">
            <v>0</v>
          </cell>
          <cell r="U403">
            <v>0</v>
          </cell>
          <cell r="V403">
            <v>6.26</v>
          </cell>
          <cell r="W403" t="str">
            <v>-</v>
          </cell>
          <cell r="X403">
            <v>0</v>
          </cell>
          <cell r="Y403" t="str">
            <v>-</v>
          </cell>
          <cell r="Z403">
            <v>563.35</v>
          </cell>
          <cell r="AA403">
            <v>563.75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INE298A01020</v>
          </cell>
          <cell r="F404" t="str">
            <v>CUMMINS INDIA LIMITED</v>
          </cell>
          <cell r="G404" t="str">
            <v>CUMMINS INDIA LIMITED FV 2</v>
          </cell>
          <cell r="H404" t="str">
            <v>28110</v>
          </cell>
          <cell r="I404" t="str">
            <v>Manufacture of engines and turbines, except aircraft, vehicle</v>
          </cell>
          <cell r="J404" t="str">
            <v>Social and
Commercial
Infrastructure</v>
          </cell>
          <cell r="K404" t="str">
            <v>Equity</v>
          </cell>
          <cell r="L404">
            <v>6</v>
          </cell>
          <cell r="M404">
            <v>5743.5</v>
          </cell>
          <cell r="N404">
            <v>2.393365782570084E-3</v>
          </cell>
          <cell r="O404">
            <v>0</v>
          </cell>
          <cell r="P404" t="str">
            <v/>
          </cell>
          <cell r="Q404">
            <v>4695.3</v>
          </cell>
          <cell r="R404">
            <v>4695.3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 t="str">
            <v>-</v>
          </cell>
          <cell r="X404">
            <v>0</v>
          </cell>
          <cell r="Y404" t="str">
            <v>-</v>
          </cell>
          <cell r="Z404">
            <v>957.25</v>
          </cell>
          <cell r="AA404">
            <v>957.4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INE263A01024</v>
          </cell>
          <cell r="F405" t="str">
            <v>BHARAT ELECTRONICS LIMITED</v>
          </cell>
          <cell r="G405" t="str">
            <v>BHARAT ELECTRONICS LTD</v>
          </cell>
          <cell r="H405" t="str">
            <v>26515</v>
          </cell>
          <cell r="I405" t="str">
            <v>Manufacture of radar equipment, GPS devices, search, detection, navig</v>
          </cell>
          <cell r="J405" t="str">
            <v>Social and
Commercial
Infrastructure</v>
          </cell>
          <cell r="K405" t="str">
            <v>Equity</v>
          </cell>
          <cell r="L405">
            <v>6</v>
          </cell>
          <cell r="M405">
            <v>1262.7</v>
          </cell>
          <cell r="N405">
            <v>5.2617793569273885E-4</v>
          </cell>
          <cell r="O405">
            <v>0</v>
          </cell>
          <cell r="P405" t="str">
            <v/>
          </cell>
          <cell r="Q405">
            <v>820</v>
          </cell>
          <cell r="R405">
            <v>820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 t="str">
            <v>-</v>
          </cell>
          <cell r="X405">
            <v>0</v>
          </cell>
          <cell r="Y405" t="str">
            <v>-</v>
          </cell>
          <cell r="Z405">
            <v>210.45</v>
          </cell>
          <cell r="AA405">
            <v>210.3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IN0020160019</v>
          </cell>
          <cell r="F406" t="str">
            <v>7.61% GSEC 09.05.2030</v>
          </cell>
          <cell r="G406" t="str">
            <v>GOVERMENT OF INDIA</v>
          </cell>
          <cell r="H406" t="str">
            <v/>
          </cell>
          <cell r="I406" t="str">
            <v>GOI</v>
          </cell>
          <cell r="J406">
            <v>0</v>
          </cell>
          <cell r="K406" t="str">
            <v>GOI</v>
          </cell>
          <cell r="L406">
            <v>500</v>
          </cell>
          <cell r="M406">
            <v>52624.6</v>
          </cell>
          <cell r="N406">
            <v>2.1929122827794488E-2</v>
          </cell>
          <cell r="O406">
            <v>7.6100000000000001E-2</v>
          </cell>
          <cell r="P406" t="str">
            <v>Half Yly</v>
          </cell>
          <cell r="Q406">
            <v>54400</v>
          </cell>
          <cell r="R406">
            <v>54400</v>
          </cell>
          <cell r="S406">
            <v>0</v>
          </cell>
          <cell r="T406">
            <v>0</v>
          </cell>
          <cell r="U406">
            <v>47612</v>
          </cell>
          <cell r="V406">
            <v>0</v>
          </cell>
          <cell r="W406">
            <v>5.9684592045225999</v>
          </cell>
          <cell r="X406">
            <v>6.8248000000000007E-4</v>
          </cell>
          <cell r="Y406">
            <v>6.7628872331837314E-2</v>
          </cell>
          <cell r="Z406" t="str">
            <v>-</v>
          </cell>
          <cell r="AA406" t="str">
            <v>-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INE155A01022</v>
          </cell>
          <cell r="F407" t="str">
            <v>TATA MOTORS LTD</v>
          </cell>
          <cell r="G407" t="str">
            <v>TATA MOTORS LTD</v>
          </cell>
          <cell r="H407" t="str">
            <v>29102</v>
          </cell>
          <cell r="I407" t="str">
            <v>Manufacture of commercial vehicles such as vans, lorries, over-the-road</v>
          </cell>
          <cell r="J407" t="str">
            <v>Social and
Commercial
Infrastructure</v>
          </cell>
          <cell r="K407" t="str">
            <v>Equity</v>
          </cell>
          <cell r="L407">
            <v>8</v>
          </cell>
          <cell r="M407">
            <v>3632.4</v>
          </cell>
          <cell r="N407">
            <v>1.5136522797262251E-3</v>
          </cell>
          <cell r="O407">
            <v>0</v>
          </cell>
          <cell r="P407" t="str">
            <v/>
          </cell>
          <cell r="Q407">
            <v>2457.5500000000002</v>
          </cell>
          <cell r="R407">
            <v>2457.5500000000002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 t="str">
            <v>-</v>
          </cell>
          <cell r="X407">
            <v>0</v>
          </cell>
          <cell r="Y407" t="str">
            <v>-</v>
          </cell>
          <cell r="Z407">
            <v>454.05</v>
          </cell>
          <cell r="AA407">
            <v>454.15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INE795G01014</v>
          </cell>
          <cell r="F408" t="str">
            <v>HDFC LIFE INSURANCE COMPANY LTD</v>
          </cell>
          <cell r="G408" t="str">
            <v>HDFC STANDARD LIFE INSURANCE CO. LT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1</v>
          </cell>
          <cell r="M408">
            <v>523.20000000000005</v>
          </cell>
          <cell r="N408">
            <v>2.1802193391497659E-4</v>
          </cell>
          <cell r="O408">
            <v>0</v>
          </cell>
          <cell r="P408" t="str">
            <v/>
          </cell>
          <cell r="Q408">
            <v>687.1</v>
          </cell>
          <cell r="R408">
            <v>687.1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 t="str">
            <v>-</v>
          </cell>
          <cell r="X408">
            <v>0</v>
          </cell>
          <cell r="Y408" t="str">
            <v>-</v>
          </cell>
          <cell r="Z408">
            <v>523.20000000000005</v>
          </cell>
          <cell r="AA408">
            <v>523.15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INE075A01022</v>
          </cell>
          <cell r="F409" t="str">
            <v>WIPRO LTD</v>
          </cell>
          <cell r="G409" t="str">
            <v>WIPRO LTD</v>
          </cell>
          <cell r="H409" t="str">
            <v>62011</v>
          </cell>
          <cell r="I409" t="str">
            <v>Writing , modifying, testing of computer program</v>
          </cell>
          <cell r="J409" t="str">
            <v>Social and
Commercial
Infrastructure</v>
          </cell>
          <cell r="K409" t="str">
            <v>Equity</v>
          </cell>
          <cell r="L409">
            <v>2</v>
          </cell>
          <cell r="M409">
            <v>1111.5999999999999</v>
          </cell>
          <cell r="N409">
            <v>4.6321326785146781E-4</v>
          </cell>
          <cell r="O409">
            <v>0</v>
          </cell>
          <cell r="P409" t="str">
            <v/>
          </cell>
          <cell r="Q409">
            <v>1335.5</v>
          </cell>
          <cell r="R409">
            <v>1335.5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 t="str">
            <v>-</v>
          </cell>
          <cell r="X409">
            <v>0</v>
          </cell>
          <cell r="Y409" t="str">
            <v>-</v>
          </cell>
          <cell r="Z409">
            <v>555.79999999999995</v>
          </cell>
          <cell r="AA409">
            <v>555.85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IN9397D01014</v>
          </cell>
          <cell r="F410" t="str">
            <v>Bharti Airtel partly Paid(14:1)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328.25</v>
          </cell>
          <cell r="N410">
            <v>1.3678459443346917E-4</v>
          </cell>
          <cell r="O410">
            <v>0</v>
          </cell>
          <cell r="P410" t="str">
            <v/>
          </cell>
          <cell r="Q410">
            <v>133.75</v>
          </cell>
          <cell r="R410">
            <v>133.75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 t="str">
            <v>-</v>
          </cell>
          <cell r="X410">
            <v>0</v>
          </cell>
          <cell r="Y410" t="str">
            <v>-</v>
          </cell>
          <cell r="Z410">
            <v>328.25</v>
          </cell>
          <cell r="AA410">
            <v>329.15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/>
          </cell>
          <cell r="F411" t="str">
            <v>Net Current Asset</v>
          </cell>
          <cell r="G411" t="str">
            <v/>
          </cell>
          <cell r="H411" t="str">
            <v/>
          </cell>
          <cell r="I411" t="str">
            <v>NCA</v>
          </cell>
          <cell r="J411">
            <v>0</v>
          </cell>
          <cell r="K411" t="str">
            <v>NCA</v>
          </cell>
          <cell r="L411">
            <v>0</v>
          </cell>
          <cell r="M411">
            <v>31947.67</v>
          </cell>
          <cell r="N411">
            <v>1.331286849670772E-2</v>
          </cell>
          <cell r="O411">
            <v>0</v>
          </cell>
          <cell r="P411" t="str">
            <v/>
          </cell>
          <cell r="Q411">
            <v>0</v>
          </cell>
          <cell r="R411">
            <v>31947.67</v>
          </cell>
          <cell r="S411">
            <v>0</v>
          </cell>
          <cell r="T411">
            <v>0</v>
          </cell>
          <cell r="U411">
            <v>0</v>
          </cell>
          <cell r="V411">
            <v>4.97</v>
          </cell>
          <cell r="W411" t="str">
            <v>-</v>
          </cell>
          <cell r="X411">
            <v>0</v>
          </cell>
          <cell r="Y411" t="str">
            <v>-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INF846K01N65</v>
          </cell>
          <cell r="F412" t="str">
            <v>AXIS OVERNIGHT FUND - DIRECT PLAN- GROWTH OPTION</v>
          </cell>
          <cell r="G412" t="str">
            <v>AXIS MUTUAL FUND</v>
          </cell>
          <cell r="H412" t="str">
            <v>66301</v>
          </cell>
          <cell r="I412" t="str">
            <v>Management of mutual funds</v>
          </cell>
          <cell r="J412" t="str">
            <v>Social and
Commercial
Infrastructure</v>
          </cell>
          <cell r="K412" t="str">
            <v>MF</v>
          </cell>
          <cell r="L412">
            <v>669.28200000000004</v>
          </cell>
          <cell r="M412">
            <v>749962.27</v>
          </cell>
          <cell r="N412">
            <v>0.3125157195502023</v>
          </cell>
          <cell r="O412">
            <v>0</v>
          </cell>
          <cell r="P412" t="str">
            <v/>
          </cell>
          <cell r="Q412">
            <v>750000</v>
          </cell>
          <cell r="R412">
            <v>750000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 t="str">
            <v>-</v>
          </cell>
          <cell r="X412">
            <v>0</v>
          </cell>
          <cell r="Y412" t="str">
            <v>-</v>
          </cell>
          <cell r="Z412" t="str">
            <v>-</v>
          </cell>
          <cell r="AA412" t="str">
            <v>-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INE089A01023</v>
          </cell>
          <cell r="F413" t="str">
            <v>Dr. Reddy's Laboratories Limited</v>
          </cell>
          <cell r="G413" t="str">
            <v>DR REDDY LABORATORIES</v>
          </cell>
          <cell r="H413" t="str">
            <v>21002</v>
          </cell>
          <cell r="I413" t="str">
            <v>Manufacture of allopathic pharmaceutical preparations</v>
          </cell>
          <cell r="J413" t="str">
            <v>Social and
Commercial
Infrastructure</v>
          </cell>
          <cell r="K413" t="str">
            <v>Equity</v>
          </cell>
          <cell r="L413">
            <v>1</v>
          </cell>
          <cell r="M413">
            <v>4063.4</v>
          </cell>
          <cell r="N413">
            <v>1.6932536817089372E-3</v>
          </cell>
          <cell r="O413">
            <v>0</v>
          </cell>
          <cell r="P413" t="str">
            <v/>
          </cell>
          <cell r="Q413">
            <v>4826.95</v>
          </cell>
          <cell r="R413">
            <v>4826.95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 t="str">
            <v>-</v>
          </cell>
          <cell r="X413">
            <v>0</v>
          </cell>
          <cell r="Y413" t="str">
            <v>-</v>
          </cell>
          <cell r="Z413">
            <v>4063.4</v>
          </cell>
          <cell r="AA413">
            <v>4062.95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IN0020020247</v>
          </cell>
          <cell r="F414" t="str">
            <v>6.01% GOVT 25-March-2028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5000</v>
          </cell>
          <cell r="M414">
            <v>488398.5</v>
          </cell>
          <cell r="N414">
            <v>0.20351984994490385</v>
          </cell>
          <cell r="O414">
            <v>6.0100000000000001E-2</v>
          </cell>
          <cell r="P414" t="str">
            <v>Half Yly</v>
          </cell>
          <cell r="Q414">
            <v>487050</v>
          </cell>
          <cell r="R414">
            <v>487050</v>
          </cell>
          <cell r="S414">
            <v>0</v>
          </cell>
          <cell r="T414">
            <v>0</v>
          </cell>
          <cell r="U414">
            <v>46837</v>
          </cell>
          <cell r="V414">
            <v>10.5</v>
          </cell>
          <cell r="W414">
            <v>4.8773248104818085</v>
          </cell>
          <cell r="X414">
            <v>6.6502000000000011E-4</v>
          </cell>
          <cell r="Y414">
            <v>6.4768361933085938E-2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INE021A01026</v>
          </cell>
          <cell r="F415" t="str">
            <v>ASIAN PAINTS LTD.</v>
          </cell>
          <cell r="G415" t="str">
            <v>ASIAN PAINT LIMITED</v>
          </cell>
          <cell r="H415" t="str">
            <v>20221</v>
          </cell>
          <cell r="I415" t="str">
            <v>Manufacture of paints and varnishes, enamels or lacquers</v>
          </cell>
          <cell r="J415" t="str">
            <v>Social and
Commercial
Infrastructure</v>
          </cell>
          <cell r="K415" t="str">
            <v>Equity</v>
          </cell>
          <cell r="L415">
            <v>2</v>
          </cell>
          <cell r="M415">
            <v>6349.3</v>
          </cell>
          <cell r="N415">
            <v>2.64580784596017E-3</v>
          </cell>
          <cell r="O415">
            <v>0</v>
          </cell>
          <cell r="P415" t="str">
            <v/>
          </cell>
          <cell r="Q415">
            <v>6373.2</v>
          </cell>
          <cell r="R415">
            <v>6373.2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 t="str">
            <v>-</v>
          </cell>
          <cell r="X415">
            <v>0</v>
          </cell>
          <cell r="Y415" t="str">
            <v>-</v>
          </cell>
          <cell r="Z415">
            <v>3174.65</v>
          </cell>
          <cell r="AA415">
            <v>3172.65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IN0020140011</v>
          </cell>
          <cell r="F416" t="str">
            <v>8.60% GS 2028 (02-JUN-2028)</v>
          </cell>
          <cell r="G416" t="str">
            <v>GOVERMENT OF INDIA</v>
          </cell>
          <cell r="H416" t="str">
            <v/>
          </cell>
          <cell r="I416" t="str">
            <v>GOI</v>
          </cell>
          <cell r="J416">
            <v>0</v>
          </cell>
          <cell r="K416" t="str">
            <v>GOI</v>
          </cell>
          <cell r="L416">
            <v>1500</v>
          </cell>
          <cell r="M416">
            <v>165169.65</v>
          </cell>
          <cell r="N416">
            <v>6.8827611844533274E-2</v>
          </cell>
          <cell r="O416">
            <v>8.5999999999999993E-2</v>
          </cell>
          <cell r="P416" t="str">
            <v>Half Yly</v>
          </cell>
          <cell r="Q416">
            <v>171225</v>
          </cell>
          <cell r="R416">
            <v>171225</v>
          </cell>
          <cell r="S416">
            <v>0</v>
          </cell>
          <cell r="T416">
            <v>0</v>
          </cell>
          <cell r="U416">
            <v>46906</v>
          </cell>
          <cell r="V416">
            <v>0</v>
          </cell>
          <cell r="W416">
            <v>4.7922065275422874</v>
          </cell>
          <cell r="X416">
            <v>6.1675000000000011E-4</v>
          </cell>
          <cell r="Y416">
            <v>6.598629339742286E-2</v>
          </cell>
          <cell r="Z416" t="str">
            <v>-</v>
          </cell>
          <cell r="AA416" t="str">
            <v>-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INE030A01027</v>
          </cell>
          <cell r="F417" t="str">
            <v>HINDUSTAN UNILEVER LIMITED</v>
          </cell>
          <cell r="G417" t="str">
            <v>HINDUSTAN LEVER LTD.</v>
          </cell>
          <cell r="H417" t="str">
            <v>20231</v>
          </cell>
          <cell r="I417" t="str">
            <v>Manufacture of soap all forms</v>
          </cell>
          <cell r="J417" t="str">
            <v>Social and
Commercial
Infrastructure</v>
          </cell>
          <cell r="K417" t="str">
            <v>Equity</v>
          </cell>
          <cell r="L417">
            <v>5</v>
          </cell>
          <cell r="M417">
            <v>10860.5</v>
          </cell>
          <cell r="N417">
            <v>4.5256636339518408E-3</v>
          </cell>
          <cell r="O417">
            <v>0</v>
          </cell>
          <cell r="P417" t="str">
            <v/>
          </cell>
          <cell r="Q417">
            <v>11795.76</v>
          </cell>
          <cell r="R417">
            <v>11795.76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 t="str">
            <v>-</v>
          </cell>
          <cell r="X417">
            <v>0</v>
          </cell>
          <cell r="Y417" t="str">
            <v>-</v>
          </cell>
          <cell r="Z417">
            <v>2172.1</v>
          </cell>
          <cell r="AA417">
            <v>2169.35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INE237A01028</v>
          </cell>
          <cell r="F418" t="str">
            <v>KOTAK MAHINDRA BANK LIMITED</v>
          </cell>
          <cell r="G418" t="str">
            <v>KOTAK MAHINDRA BANK LTD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Equity</v>
          </cell>
          <cell r="L418">
            <v>8</v>
          </cell>
          <cell r="M418">
            <v>14742</v>
          </cell>
          <cell r="N418">
            <v>6.1431180232694666E-3</v>
          </cell>
          <cell r="O418">
            <v>0</v>
          </cell>
          <cell r="P418" t="str">
            <v/>
          </cell>
          <cell r="Q418">
            <v>14946.54</v>
          </cell>
          <cell r="R418">
            <v>14946.54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 t="str">
            <v>-</v>
          </cell>
          <cell r="X418">
            <v>0</v>
          </cell>
          <cell r="Y418" t="str">
            <v>-</v>
          </cell>
          <cell r="Z418">
            <v>1842.75</v>
          </cell>
          <cell r="AA418">
            <v>1842.65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INE585B01010</v>
          </cell>
          <cell r="F419" t="str">
            <v>MARUTI SUZUKI INDIA LTD.</v>
          </cell>
          <cell r="G419" t="str">
            <v>MARUTI SUZUKI INDIA LTD.</v>
          </cell>
          <cell r="H419" t="str">
            <v>29101</v>
          </cell>
          <cell r="I419" t="str">
            <v>Manufacture of passenger cars</v>
          </cell>
          <cell r="J419" t="str">
            <v>Social and
Commercial
Infrastructure</v>
          </cell>
          <cell r="K419" t="str">
            <v>Equity</v>
          </cell>
          <cell r="L419">
            <v>1</v>
          </cell>
          <cell r="M419">
            <v>8314.15</v>
          </cell>
          <cell r="N419">
            <v>3.4645777176208E-3</v>
          </cell>
          <cell r="O419">
            <v>0</v>
          </cell>
          <cell r="P419" t="str">
            <v/>
          </cell>
          <cell r="Q419">
            <v>7185.6</v>
          </cell>
          <cell r="R419">
            <v>7185.6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 t="str">
            <v>-</v>
          </cell>
          <cell r="X419">
            <v>0</v>
          </cell>
          <cell r="Y419" t="str">
            <v>-</v>
          </cell>
          <cell r="Z419">
            <v>8314.15</v>
          </cell>
          <cell r="AA419">
            <v>8312.35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INE002A01018</v>
          </cell>
          <cell r="F420" t="str">
            <v>RELIANCE INDUSTRIES LIMITED</v>
          </cell>
          <cell r="G420" t="str">
            <v>RELIANCE INDUSTRIES LTD.</v>
          </cell>
          <cell r="H420" t="str">
            <v>19209</v>
          </cell>
          <cell r="I420" t="str">
            <v>Manufacture of other petroleum n.e.c.</v>
          </cell>
          <cell r="J420" t="str">
            <v>Social and
Commercial
Infrastructure</v>
          </cell>
          <cell r="K420" t="str">
            <v>Equity</v>
          </cell>
          <cell r="L420">
            <v>12</v>
          </cell>
          <cell r="M420">
            <v>28314.6</v>
          </cell>
          <cell r="N420">
            <v>1.1798937022226674E-2</v>
          </cell>
          <cell r="O420">
            <v>0</v>
          </cell>
          <cell r="P420" t="str">
            <v/>
          </cell>
          <cell r="Q420">
            <v>25602.65</v>
          </cell>
          <cell r="R420">
            <v>25602.65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 t="str">
            <v>-</v>
          </cell>
          <cell r="X420">
            <v>0</v>
          </cell>
          <cell r="Y420" t="str">
            <v>-</v>
          </cell>
          <cell r="Z420">
            <v>2359.5500000000002</v>
          </cell>
          <cell r="AA420">
            <v>2359.1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INE079A01024</v>
          </cell>
          <cell r="F421" t="str">
            <v>AMBUJA CEMENTS LTD</v>
          </cell>
          <cell r="G421" t="str">
            <v>AMBUJA CEMENTS LTD.</v>
          </cell>
          <cell r="H421" t="str">
            <v>23941</v>
          </cell>
          <cell r="I421" t="str">
            <v>Manufacture of clinkers and cement</v>
          </cell>
          <cell r="J421" t="str">
            <v>Social and
Commercial
Infrastructure</v>
          </cell>
          <cell r="K421" t="str">
            <v>Equity</v>
          </cell>
          <cell r="L421">
            <v>13</v>
          </cell>
          <cell r="M421">
            <v>4085.25</v>
          </cell>
          <cell r="N421">
            <v>1.7023587643848587E-3</v>
          </cell>
          <cell r="O421">
            <v>0</v>
          </cell>
          <cell r="P421" t="str">
            <v/>
          </cell>
          <cell r="Q421">
            <v>3797.63</v>
          </cell>
          <cell r="R421">
            <v>3797.63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 t="str">
            <v>-</v>
          </cell>
          <cell r="X421">
            <v>0</v>
          </cell>
          <cell r="Y421" t="str">
            <v>-</v>
          </cell>
          <cell r="Z421">
            <v>314.25</v>
          </cell>
          <cell r="AA421">
            <v>314.35000000000002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INE397D01024</v>
          </cell>
          <cell r="F422" t="str">
            <v>BHARTI AIRTEL LTD</v>
          </cell>
          <cell r="G422" t="str">
            <v>BHARTI AIRTEL LTD</v>
          </cell>
          <cell r="H422" t="str">
            <v>61202</v>
          </cell>
          <cell r="I422" t="str">
            <v>Activities of maintaining and operating pageing</v>
          </cell>
          <cell r="J422" t="str">
            <v>Social and
Commercial
Infrastructure</v>
          </cell>
          <cell r="K422" t="str">
            <v>Equity</v>
          </cell>
          <cell r="L422">
            <v>11</v>
          </cell>
          <cell r="M422">
            <v>7551.5</v>
          </cell>
          <cell r="N422">
            <v>3.146774912001043E-3</v>
          </cell>
          <cell r="O422">
            <v>0</v>
          </cell>
          <cell r="P422" t="str">
            <v/>
          </cell>
          <cell r="Q422">
            <v>5849</v>
          </cell>
          <cell r="R422">
            <v>5849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 t="str">
            <v>-</v>
          </cell>
          <cell r="X422">
            <v>0</v>
          </cell>
          <cell r="Y422" t="str">
            <v>-</v>
          </cell>
          <cell r="Z422">
            <v>686.5</v>
          </cell>
          <cell r="AA422">
            <v>686.25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INE066A01021</v>
          </cell>
          <cell r="F423" t="str">
            <v>EICHER MOTORS LTD</v>
          </cell>
          <cell r="G423" t="str">
            <v>EICHER MOTORS LTD</v>
          </cell>
          <cell r="H423" t="str">
            <v>30911</v>
          </cell>
          <cell r="I423" t="str">
            <v>Manufacture of motorcycles, scooters, mopeds etc. and their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2589.8000000000002</v>
          </cell>
          <cell r="N423">
            <v>1.0791919045355627E-3</v>
          </cell>
          <cell r="O423">
            <v>0</v>
          </cell>
          <cell r="P423" t="str">
            <v/>
          </cell>
          <cell r="Q423">
            <v>2858.7</v>
          </cell>
          <cell r="R423">
            <v>2858.7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 t="str">
            <v>-</v>
          </cell>
          <cell r="X423">
            <v>0</v>
          </cell>
          <cell r="Y423" t="str">
            <v>-</v>
          </cell>
          <cell r="Z423">
            <v>2589.8000000000002</v>
          </cell>
          <cell r="AA423">
            <v>2586.35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INE129A01019</v>
          </cell>
          <cell r="F424" t="str">
            <v>GAIL (INDIA) LIMITED</v>
          </cell>
          <cell r="G424" t="str">
            <v>G A I L (INDIA) LTD</v>
          </cell>
          <cell r="H424" t="str">
            <v>35202</v>
          </cell>
          <cell r="I424" t="str">
            <v>Disrtibution and sale of gaseous fuels through mains</v>
          </cell>
          <cell r="J424" t="str">
            <v>Social and
Commercial
Infrastructure</v>
          </cell>
          <cell r="K424" t="str">
            <v>Equity</v>
          </cell>
          <cell r="L424">
            <v>37</v>
          </cell>
          <cell r="M424">
            <v>5359.45</v>
          </cell>
          <cell r="N424">
            <v>2.2333288488543984E-3</v>
          </cell>
          <cell r="O424">
            <v>0</v>
          </cell>
          <cell r="P424" t="str">
            <v/>
          </cell>
          <cell r="Q424">
            <v>5065.3</v>
          </cell>
          <cell r="R424">
            <v>5065.3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 t="str">
            <v>-</v>
          </cell>
          <cell r="X424">
            <v>0</v>
          </cell>
          <cell r="Y424" t="str">
            <v>-</v>
          </cell>
          <cell r="Z424">
            <v>144.85</v>
          </cell>
          <cell r="AA424">
            <v>144.75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INE090A01021</v>
          </cell>
          <cell r="F425" t="str">
            <v>ICICI BANK LTD</v>
          </cell>
          <cell r="G425" t="str">
            <v>ICICI BANK LTD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41</v>
          </cell>
          <cell r="M425">
            <v>30450.7</v>
          </cell>
          <cell r="N425">
            <v>1.268906823980271E-2</v>
          </cell>
          <cell r="O425">
            <v>0</v>
          </cell>
          <cell r="P425" t="str">
            <v/>
          </cell>
          <cell r="Q425">
            <v>27874.05</v>
          </cell>
          <cell r="R425">
            <v>27874.05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 t="str">
            <v>-</v>
          </cell>
          <cell r="X425">
            <v>0</v>
          </cell>
          <cell r="Y425" t="str">
            <v>-</v>
          </cell>
          <cell r="Z425">
            <v>742.7</v>
          </cell>
          <cell r="AA425">
            <v>742.45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IN0020060078</v>
          </cell>
          <cell r="F426" t="str">
            <v>8.24% GOI 15-Feb-2027</v>
          </cell>
          <cell r="G426" t="str">
            <v>GOVERMENT OF INDIA</v>
          </cell>
          <cell r="H426" t="str">
            <v/>
          </cell>
          <cell r="I426" t="str">
            <v>GOI</v>
          </cell>
          <cell r="J426">
            <v>0</v>
          </cell>
          <cell r="K426" t="str">
            <v>GOI</v>
          </cell>
          <cell r="L426">
            <v>3100</v>
          </cell>
          <cell r="M426">
            <v>336039.69</v>
          </cell>
          <cell r="N426">
            <v>0.1400306251643525</v>
          </cell>
          <cell r="O426">
            <v>8.2400000000000001E-2</v>
          </cell>
          <cell r="P426" t="str">
            <v>Half Yly</v>
          </cell>
          <cell r="Q426">
            <v>336592.9</v>
          </cell>
          <cell r="R426">
            <v>336592.9</v>
          </cell>
          <cell r="S426">
            <v>0</v>
          </cell>
          <cell r="T426">
            <v>0</v>
          </cell>
          <cell r="U426">
            <v>46433</v>
          </cell>
          <cell r="V426">
            <v>0</v>
          </cell>
          <cell r="W426">
            <v>4.0714226784771768</v>
          </cell>
          <cell r="X426">
            <v>6.1711000000000003E-4</v>
          </cell>
          <cell r="Y426">
            <v>6.2449058818000468E-2</v>
          </cell>
          <cell r="Z426" t="str">
            <v>-</v>
          </cell>
          <cell r="AA426" t="str">
            <v>-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INE018A01030</v>
          </cell>
          <cell r="F427" t="str">
            <v>LARSEN AND TOUBRO LIMITED</v>
          </cell>
          <cell r="G427" t="str">
            <v>LARSEN AND TOUBRO LTD</v>
          </cell>
          <cell r="H427" t="str">
            <v>42909</v>
          </cell>
          <cell r="I427" t="str">
            <v>Other civil engineering projects n.e.c.</v>
          </cell>
          <cell r="J427" t="str">
            <v>Social and
Commercial
Infrastructure</v>
          </cell>
          <cell r="K427" t="str">
            <v>Equity</v>
          </cell>
          <cell r="L427">
            <v>6</v>
          </cell>
          <cell r="M427">
            <v>10900.5</v>
          </cell>
          <cell r="N427">
            <v>4.5423319775233229E-3</v>
          </cell>
          <cell r="O427">
            <v>0</v>
          </cell>
          <cell r="P427" t="str">
            <v/>
          </cell>
          <cell r="Q427">
            <v>8299.4500000000007</v>
          </cell>
          <cell r="R427">
            <v>8299.4500000000007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 t="str">
            <v>-</v>
          </cell>
          <cell r="X427">
            <v>0</v>
          </cell>
          <cell r="Y427" t="str">
            <v>-</v>
          </cell>
          <cell r="Z427">
            <v>1816.75</v>
          </cell>
          <cell r="AA427">
            <v>1816.9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INE101A01026</v>
          </cell>
          <cell r="F428" t="str">
            <v>MAHINDRA AND MAHINDRA LTD</v>
          </cell>
          <cell r="G428" t="str">
            <v>MAHINDRA AND MAHINDRA LTD</v>
          </cell>
          <cell r="H428" t="str">
            <v>28211</v>
          </cell>
          <cell r="I428" t="str">
            <v>Manufacture of tractors used in agriculture and forestry</v>
          </cell>
          <cell r="J428" t="str">
            <v>Social and
Commercial
Infrastructure</v>
          </cell>
          <cell r="K428" t="str">
            <v>Equity</v>
          </cell>
          <cell r="L428">
            <v>10</v>
          </cell>
          <cell r="M428">
            <v>7908.5</v>
          </cell>
          <cell r="N428">
            <v>3.2955398783765144E-3</v>
          </cell>
          <cell r="O428">
            <v>0</v>
          </cell>
          <cell r="P428" t="str">
            <v/>
          </cell>
          <cell r="Q428">
            <v>8218.25</v>
          </cell>
          <cell r="R428">
            <v>8218.25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 t="str">
            <v>-</v>
          </cell>
          <cell r="X428">
            <v>0</v>
          </cell>
          <cell r="Y428" t="str">
            <v>-</v>
          </cell>
          <cell r="Z428">
            <v>790.85</v>
          </cell>
          <cell r="AA428">
            <v>790.95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IN0020020106</v>
          </cell>
          <cell r="F429" t="str">
            <v>7.95% GOI  28-Aug-2032</v>
          </cell>
          <cell r="G429" t="str">
            <v>GOVERMENT OF INDIA</v>
          </cell>
          <cell r="H429" t="str">
            <v/>
          </cell>
          <cell r="I429" t="str">
            <v>GOI</v>
          </cell>
          <cell r="J429">
            <v>0</v>
          </cell>
          <cell r="K429" t="str">
            <v>GOI</v>
          </cell>
          <cell r="L429">
            <v>700</v>
          </cell>
          <cell r="M429">
            <v>75477.36</v>
          </cell>
          <cell r="N429">
            <v>3.1452064208709669E-2</v>
          </cell>
          <cell r="O429">
            <v>7.9500000000000001E-2</v>
          </cell>
          <cell r="P429" t="str">
            <v>Half Yly</v>
          </cell>
          <cell r="Q429">
            <v>76650</v>
          </cell>
          <cell r="R429">
            <v>76650</v>
          </cell>
          <cell r="S429">
            <v>0</v>
          </cell>
          <cell r="T429">
            <v>0</v>
          </cell>
          <cell r="U429">
            <v>48454</v>
          </cell>
          <cell r="V429">
            <v>0</v>
          </cell>
          <cell r="W429">
            <v>7.1935232310871564</v>
          </cell>
          <cell r="X429">
            <v>6.7817000000000007E-4</v>
          </cell>
          <cell r="Y429">
            <v>6.8907271233874953E-2</v>
          </cell>
          <cell r="Z429" t="str">
            <v>-</v>
          </cell>
          <cell r="AA429" t="str">
            <v>-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6901.95</v>
          </cell>
          <cell r="N430">
            <v>2.8761018478296496E-3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 t="str">
            <v>-</v>
          </cell>
          <cell r="X430">
            <v>0</v>
          </cell>
          <cell r="Y430" t="str">
            <v>-</v>
          </cell>
          <cell r="Z430">
            <v>209.15</v>
          </cell>
          <cell r="AA430">
            <v>209.2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INE044A01036</v>
          </cell>
          <cell r="F431" t="str">
            <v>SUN PHARMACEUTICALS INDUSTRIES LTD</v>
          </cell>
          <cell r="G431" t="str">
            <v>SUN PHARMACEUTICAL INDS LTD</v>
          </cell>
          <cell r="H431" t="str">
            <v>21001</v>
          </cell>
          <cell r="I431" t="str">
            <v>Manufacture of medicinal substances used in the manufacture of pharmaceuticals:</v>
          </cell>
          <cell r="J431" t="str">
            <v>Social and
Commercial
Infrastructure</v>
          </cell>
          <cell r="K431" t="str">
            <v>Equity</v>
          </cell>
          <cell r="L431">
            <v>9</v>
          </cell>
          <cell r="M431">
            <v>7595.1</v>
          </cell>
          <cell r="N431">
            <v>3.1649434064939578E-3</v>
          </cell>
          <cell r="O431">
            <v>0</v>
          </cell>
          <cell r="P431" t="str">
            <v/>
          </cell>
          <cell r="Q431">
            <v>6724.35</v>
          </cell>
          <cell r="R431">
            <v>6724.35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 t="str">
            <v>-</v>
          </cell>
          <cell r="X431">
            <v>0</v>
          </cell>
          <cell r="Y431" t="str">
            <v>-</v>
          </cell>
          <cell r="Z431">
            <v>843.9</v>
          </cell>
          <cell r="AA431">
            <v>843.35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INE001A01036</v>
          </cell>
          <cell r="F432" t="str">
            <v>HOUSING DEVELOPMENT FINANCE CORPORATION</v>
          </cell>
          <cell r="G432" t="str">
            <v>HOUSING DEVELOPMENT FINANCE CORPORA</v>
          </cell>
          <cell r="H432" t="str">
            <v>64192</v>
          </cell>
          <cell r="I432" t="str">
            <v>Activities of specialized institutions granting credit for house purchases</v>
          </cell>
          <cell r="J432" t="str">
            <v>Social and
Commercial
Infrastructure</v>
          </cell>
          <cell r="K432" t="str">
            <v>Equity</v>
          </cell>
          <cell r="L432">
            <v>4</v>
          </cell>
          <cell r="M432">
            <v>9458</v>
          </cell>
          <cell r="N432">
            <v>3.9412298374767746E-3</v>
          </cell>
          <cell r="O432">
            <v>0</v>
          </cell>
          <cell r="P432" t="str">
            <v/>
          </cell>
          <cell r="Q432">
            <v>10420.700000000001</v>
          </cell>
          <cell r="R432">
            <v>10420.700000000001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 t="str">
            <v>-</v>
          </cell>
          <cell r="X432">
            <v>0</v>
          </cell>
          <cell r="Y432" t="str">
            <v>-</v>
          </cell>
          <cell r="Z432">
            <v>2364.5</v>
          </cell>
          <cell r="AA432">
            <v>2365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INE154A01025</v>
          </cell>
          <cell r="F433" t="str">
            <v>ITC LTD</v>
          </cell>
          <cell r="G433" t="str">
            <v>ITC LTD</v>
          </cell>
          <cell r="H433" t="str">
            <v>12003</v>
          </cell>
          <cell r="I433" t="str">
            <v>Manufacture of cigarettes, cigarette tobacco</v>
          </cell>
          <cell r="J433" t="str">
            <v>Social and
Commercial
Infrastructure</v>
          </cell>
          <cell r="K433" t="str">
            <v>Equity</v>
          </cell>
          <cell r="L433">
            <v>34</v>
          </cell>
          <cell r="M433">
            <v>7338.9</v>
          </cell>
          <cell r="N433">
            <v>3.0581826659186193E-3</v>
          </cell>
          <cell r="O433">
            <v>0</v>
          </cell>
          <cell r="P433" t="str">
            <v/>
          </cell>
          <cell r="Q433">
            <v>7419.25</v>
          </cell>
          <cell r="R433">
            <v>7419.25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 t="str">
            <v>-</v>
          </cell>
          <cell r="X433">
            <v>0</v>
          </cell>
          <cell r="Y433" t="str">
            <v>-</v>
          </cell>
          <cell r="Z433">
            <v>215.85</v>
          </cell>
          <cell r="AA433">
            <v>215.75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INE062A01020</v>
          </cell>
          <cell r="F434" t="str">
            <v>STATE BANK OF INDIA</v>
          </cell>
          <cell r="G434" t="str">
            <v>STATE BANK OF INDIA</v>
          </cell>
          <cell r="H434" t="str">
            <v>64191</v>
          </cell>
          <cell r="I434" t="str">
            <v>Monetary intermediation of commercial banks, saving banks. postal savings</v>
          </cell>
          <cell r="J434" t="str">
            <v>Social and
Commercial
Infrastructure</v>
          </cell>
          <cell r="K434" t="str">
            <v>Equity</v>
          </cell>
          <cell r="L434">
            <v>21</v>
          </cell>
          <cell r="M434">
            <v>10147.200000000001</v>
          </cell>
          <cell r="N434">
            <v>4.2284253972133994E-3</v>
          </cell>
          <cell r="O434">
            <v>0</v>
          </cell>
          <cell r="P434" t="str">
            <v/>
          </cell>
          <cell r="Q434">
            <v>8917.11</v>
          </cell>
          <cell r="R434">
            <v>8917.11</v>
          </cell>
          <cell r="S434">
            <v>0</v>
          </cell>
          <cell r="T434">
            <v>0</v>
          </cell>
          <cell r="U434">
            <v>0</v>
          </cell>
          <cell r="V434" t="str">
            <v>-</v>
          </cell>
          <cell r="W434" t="str">
            <v>-</v>
          </cell>
          <cell r="X434">
            <v>0</v>
          </cell>
          <cell r="Y434" t="str">
            <v>-</v>
          </cell>
          <cell r="Z434">
            <v>483.2</v>
          </cell>
          <cell r="AA434">
            <v>483.3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INE040A01034</v>
          </cell>
          <cell r="F435" t="str">
            <v>HDFC BANK LTD</v>
          </cell>
          <cell r="G435" t="str">
            <v>HDFC BANK LTD</v>
          </cell>
          <cell r="H435" t="str">
            <v>64191</v>
          </cell>
          <cell r="I435" t="str">
            <v>Monetary intermediation of commercial banks, saving banks. postal savings</v>
          </cell>
          <cell r="J435" t="str">
            <v>Social and
Commercial
Infrastructure</v>
          </cell>
          <cell r="K435" t="str">
            <v>Equity</v>
          </cell>
          <cell r="L435">
            <v>22</v>
          </cell>
          <cell r="M435">
            <v>31377.5</v>
          </cell>
          <cell r="N435">
            <v>1.3075273760353933E-2</v>
          </cell>
          <cell r="O435">
            <v>0</v>
          </cell>
          <cell r="P435" t="str">
            <v/>
          </cell>
          <cell r="Q435">
            <v>32753.27</v>
          </cell>
          <cell r="R435">
            <v>32753.27</v>
          </cell>
          <cell r="S435">
            <v>0</v>
          </cell>
          <cell r="T435">
            <v>0</v>
          </cell>
          <cell r="U435">
            <v>0</v>
          </cell>
          <cell r="V435" t="str">
            <v>-</v>
          </cell>
          <cell r="W435" t="str">
            <v>-</v>
          </cell>
          <cell r="X435">
            <v>0</v>
          </cell>
          <cell r="Y435" t="str">
            <v>-</v>
          </cell>
          <cell r="Z435">
            <v>1426.25</v>
          </cell>
          <cell r="AA435">
            <v>1426.7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INE009A01021</v>
          </cell>
          <cell r="F436" t="str">
            <v>INFOSYS LTD EQ</v>
          </cell>
          <cell r="G436" t="str">
            <v>INFOSYS  LIMITED</v>
          </cell>
          <cell r="H436" t="str">
            <v>62011</v>
          </cell>
          <cell r="I436" t="str">
            <v>Writing , modifying, testing of computer program</v>
          </cell>
          <cell r="J436" t="str">
            <v>Social and
Commercial
Infrastructure</v>
          </cell>
          <cell r="K436" t="str">
            <v>Equity</v>
          </cell>
          <cell r="L436">
            <v>22</v>
          </cell>
          <cell r="M436">
            <v>37743.199999999997</v>
          </cell>
          <cell r="N436">
            <v>1.5727915627178408E-2</v>
          </cell>
          <cell r="O436">
            <v>0</v>
          </cell>
          <cell r="P436" t="str">
            <v/>
          </cell>
          <cell r="Q436">
            <v>35561.82</v>
          </cell>
          <cell r="R436">
            <v>35561.82</v>
          </cell>
          <cell r="S436">
            <v>0</v>
          </cell>
          <cell r="T436">
            <v>0</v>
          </cell>
          <cell r="U436">
            <v>0</v>
          </cell>
          <cell r="V436" t="str">
            <v>-</v>
          </cell>
          <cell r="W436" t="str">
            <v>-</v>
          </cell>
          <cell r="X436">
            <v>0</v>
          </cell>
          <cell r="Y436" t="str">
            <v>-</v>
          </cell>
          <cell r="Z436">
            <v>1715.6</v>
          </cell>
          <cell r="AA436">
            <v>1717.3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INE860A01027</v>
          </cell>
          <cell r="F437" t="str">
            <v>HCL Technologies Limited</v>
          </cell>
          <cell r="G437" t="str">
            <v>HCL TECHNOLOGIES LTD</v>
          </cell>
          <cell r="H437" t="str">
            <v>62011</v>
          </cell>
          <cell r="I437" t="str">
            <v>Writing , modifying, testing of computer program</v>
          </cell>
          <cell r="J437" t="str">
            <v>Social and
Commercial
Infrastructure</v>
          </cell>
          <cell r="K437" t="str">
            <v>Equity</v>
          </cell>
          <cell r="L437">
            <v>4</v>
          </cell>
          <cell r="M437">
            <v>4507.8</v>
          </cell>
          <cell r="N437">
            <v>1.8784389787880953E-3</v>
          </cell>
          <cell r="O437">
            <v>0</v>
          </cell>
          <cell r="P437" t="str">
            <v/>
          </cell>
          <cell r="Q437">
            <v>4326.6499999999996</v>
          </cell>
          <cell r="R437">
            <v>4326.6499999999996</v>
          </cell>
          <cell r="S437">
            <v>0</v>
          </cell>
          <cell r="T437">
            <v>0</v>
          </cell>
          <cell r="U437">
            <v>0</v>
          </cell>
          <cell r="V437" t="str">
            <v>-</v>
          </cell>
          <cell r="W437" t="str">
            <v>-</v>
          </cell>
          <cell r="X437">
            <v>0</v>
          </cell>
          <cell r="Y437" t="str">
            <v>-</v>
          </cell>
          <cell r="Z437">
            <v>1126.95</v>
          </cell>
          <cell r="AA437">
            <v>1126.6500000000001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INE669C01036</v>
          </cell>
          <cell r="F438" t="str">
            <v>TECH MAHINDRA LIMITED</v>
          </cell>
          <cell r="G438" t="str">
            <v>TECH MAHINDRA  LIMITED</v>
          </cell>
          <cell r="H438" t="str">
            <v>62020</v>
          </cell>
          <cell r="I438" t="str">
            <v>Computer consultancy</v>
          </cell>
          <cell r="J438" t="str">
            <v>Social and
Commercial
Infrastructure</v>
          </cell>
          <cell r="K438" t="str">
            <v>Equity</v>
          </cell>
          <cell r="L438">
            <v>4</v>
          </cell>
          <cell r="M438">
            <v>5640</v>
          </cell>
          <cell r="N438">
            <v>2.3502364435788762E-3</v>
          </cell>
          <cell r="O438">
            <v>0</v>
          </cell>
          <cell r="P438" t="str">
            <v/>
          </cell>
          <cell r="Q438">
            <v>5522.13</v>
          </cell>
          <cell r="R438">
            <v>5522.13</v>
          </cell>
          <cell r="S438">
            <v>0</v>
          </cell>
          <cell r="T438">
            <v>0</v>
          </cell>
          <cell r="U438">
            <v>0</v>
          </cell>
          <cell r="V438" t="str">
            <v>-</v>
          </cell>
          <cell r="W438" t="str">
            <v>-</v>
          </cell>
          <cell r="X438">
            <v>0</v>
          </cell>
          <cell r="Y438" t="str">
            <v>-</v>
          </cell>
          <cell r="Z438">
            <v>1410</v>
          </cell>
          <cell r="AA438">
            <v>1411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INE733E01010</v>
          </cell>
          <cell r="F439" t="str">
            <v>NTPC LIMITED</v>
          </cell>
          <cell r="G439" t="str">
            <v>NTPC LIMITED</v>
          </cell>
          <cell r="H439" t="str">
            <v>35102</v>
          </cell>
          <cell r="I439" t="str">
            <v>Electric power generation by coal based thermal power plants</v>
          </cell>
          <cell r="J439" t="str">
            <v>Social and
Commercial
Infrastructure</v>
          </cell>
          <cell r="K439" t="str">
            <v>Equity</v>
          </cell>
          <cell r="L439">
            <v>50</v>
          </cell>
          <cell r="M439">
            <v>6675</v>
          </cell>
          <cell r="N439">
            <v>2.7815298334909568E-3</v>
          </cell>
          <cell r="O439">
            <v>0</v>
          </cell>
          <cell r="P439" t="str">
            <v/>
          </cell>
          <cell r="Q439">
            <v>4857.5</v>
          </cell>
          <cell r="R439">
            <v>4857.5</v>
          </cell>
          <cell r="S439">
            <v>0</v>
          </cell>
          <cell r="T439">
            <v>0</v>
          </cell>
          <cell r="U439">
            <v>0</v>
          </cell>
          <cell r="V439" t="str">
            <v>-</v>
          </cell>
          <cell r="W439" t="str">
            <v>-</v>
          </cell>
          <cell r="X439">
            <v>0</v>
          </cell>
          <cell r="Y439" t="str">
            <v>-</v>
          </cell>
          <cell r="Z439">
            <v>133.5</v>
          </cell>
          <cell r="AA439">
            <v>133.5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INE059A01026</v>
          </cell>
          <cell r="F440" t="str">
            <v>CIPLA LIMITED</v>
          </cell>
          <cell r="G440" t="str">
            <v>CIPLA  LIMITED</v>
          </cell>
          <cell r="H440" t="str">
            <v>21001</v>
          </cell>
          <cell r="I440" t="str">
            <v>Manufacture of medicinal substances used in the manufacture of pharmaceuticals: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3700.2</v>
          </cell>
          <cell r="N440">
            <v>1.541905122079886E-3</v>
          </cell>
          <cell r="O440">
            <v>0</v>
          </cell>
          <cell r="P440" t="str">
            <v/>
          </cell>
          <cell r="Q440">
            <v>3150</v>
          </cell>
          <cell r="R440">
            <v>3150</v>
          </cell>
          <cell r="S440">
            <v>0</v>
          </cell>
          <cell r="T440">
            <v>0</v>
          </cell>
          <cell r="U440">
            <v>0</v>
          </cell>
          <cell r="V440" t="str">
            <v>-</v>
          </cell>
          <cell r="W440" t="str">
            <v>-</v>
          </cell>
          <cell r="X440">
            <v>0</v>
          </cell>
          <cell r="Y440" t="str">
            <v>-</v>
          </cell>
          <cell r="Z440">
            <v>925.05</v>
          </cell>
          <cell r="AA440">
            <v>925.05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INE095A01012</v>
          </cell>
          <cell r="F441" t="str">
            <v>IndusInd Bank Limited</v>
          </cell>
          <cell r="G441" t="str">
            <v>INDUS IND BANK LTD</v>
          </cell>
          <cell r="H441" t="str">
            <v>64191</v>
          </cell>
          <cell r="I441" t="str">
            <v>Monetary intermediation of commercial banks, saving banks. postal savings</v>
          </cell>
          <cell r="J441" t="str">
            <v>Social and
Commercial
Infrastructure</v>
          </cell>
          <cell r="K441" t="str">
            <v>Equity</v>
          </cell>
          <cell r="L441">
            <v>3</v>
          </cell>
          <cell r="M441">
            <v>2762.1</v>
          </cell>
          <cell r="N441">
            <v>1.1509907944697187E-3</v>
          </cell>
          <cell r="O441">
            <v>0</v>
          </cell>
          <cell r="P441" t="str">
            <v/>
          </cell>
          <cell r="Q441">
            <v>2564.27</v>
          </cell>
          <cell r="R441">
            <v>2564.27</v>
          </cell>
          <cell r="S441">
            <v>0</v>
          </cell>
          <cell r="T441">
            <v>0</v>
          </cell>
          <cell r="U441">
            <v>0</v>
          </cell>
          <cell r="V441" t="str">
            <v>-</v>
          </cell>
          <cell r="W441" t="str">
            <v>-</v>
          </cell>
          <cell r="X441">
            <v>0</v>
          </cell>
          <cell r="Y441" t="str">
            <v>-</v>
          </cell>
          <cell r="Z441">
            <v>920.7</v>
          </cell>
          <cell r="AA441">
            <v>921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INE238A01034</v>
          </cell>
          <cell r="F442" t="str">
            <v>AXIS BANK</v>
          </cell>
          <cell r="G442" t="str">
            <v>AXIS BANK LTD.</v>
          </cell>
          <cell r="H442" t="str">
            <v>64191</v>
          </cell>
          <cell r="I442" t="str">
            <v>Monetary intermediation of commercial banks, saving banks. postal savings</v>
          </cell>
          <cell r="J442" t="str">
            <v>Social and
Commercial
Infrastructure</v>
          </cell>
          <cell r="K442" t="str">
            <v>Equity</v>
          </cell>
          <cell r="L442">
            <v>15</v>
          </cell>
          <cell r="M442">
            <v>11136</v>
          </cell>
          <cell r="N442">
            <v>4.6404668503004188E-3</v>
          </cell>
          <cell r="O442">
            <v>0</v>
          </cell>
          <cell r="P442" t="str">
            <v/>
          </cell>
          <cell r="Q442">
            <v>10844.92</v>
          </cell>
          <cell r="R442">
            <v>10844.92</v>
          </cell>
          <cell r="S442">
            <v>0</v>
          </cell>
          <cell r="T442">
            <v>0</v>
          </cell>
          <cell r="U442">
            <v>0</v>
          </cell>
          <cell r="V442" t="str">
            <v>-</v>
          </cell>
          <cell r="W442" t="str">
            <v>-</v>
          </cell>
          <cell r="X442">
            <v>0</v>
          </cell>
          <cell r="Y442" t="str">
            <v>-</v>
          </cell>
          <cell r="Z442">
            <v>742.4</v>
          </cell>
          <cell r="AA442">
            <v>742.6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INE467B01029</v>
          </cell>
          <cell r="F443" t="str">
            <v>TATA CONSULTANCY SERVICES LIMITED</v>
          </cell>
          <cell r="G443" t="str">
            <v>TATA CONSULTANCY SERVICES LIMITED</v>
          </cell>
          <cell r="H443" t="str">
            <v>62020</v>
          </cell>
          <cell r="I443" t="str">
            <v>Computer consultancy</v>
          </cell>
          <cell r="J443" t="str">
            <v>Social and
Commercial
Infrastructure</v>
          </cell>
          <cell r="K443" t="str">
            <v>Equity</v>
          </cell>
          <cell r="L443">
            <v>5</v>
          </cell>
          <cell r="M443">
            <v>17771</v>
          </cell>
          <cell r="N443">
            <v>7.4053283402198949E-3</v>
          </cell>
          <cell r="O443">
            <v>0</v>
          </cell>
          <cell r="P443" t="str">
            <v/>
          </cell>
          <cell r="Q443">
            <v>16736.650000000001</v>
          </cell>
          <cell r="R443">
            <v>16736.650000000001</v>
          </cell>
          <cell r="S443">
            <v>0</v>
          </cell>
          <cell r="T443">
            <v>0</v>
          </cell>
          <cell r="U443">
            <v>0</v>
          </cell>
          <cell r="V443" t="str">
            <v>-</v>
          </cell>
          <cell r="W443" t="str">
            <v>-</v>
          </cell>
          <cell r="X443">
            <v>0</v>
          </cell>
          <cell r="Y443" t="str">
            <v>-</v>
          </cell>
          <cell r="Z443">
            <v>3554.2</v>
          </cell>
          <cell r="AA443">
            <v>3554.55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INE481G01011</v>
          </cell>
          <cell r="F444" t="str">
            <v>UltraTech Cement Limited</v>
          </cell>
          <cell r="G444" t="str">
            <v>ULTRATECH CEMENT LIMITED</v>
          </cell>
          <cell r="H444" t="str">
            <v>23941</v>
          </cell>
          <cell r="I444" t="str">
            <v>Manufacture of clinkers and cement</v>
          </cell>
          <cell r="J444" t="str">
            <v>Social and
Commercial
Infrastructure</v>
          </cell>
          <cell r="K444" t="str">
            <v>Equity</v>
          </cell>
          <cell r="L444">
            <v>2</v>
          </cell>
          <cell r="M444">
            <v>13135.8</v>
          </cell>
          <cell r="N444">
            <v>5.4738006871566311E-3</v>
          </cell>
          <cell r="O444">
            <v>0</v>
          </cell>
          <cell r="P444" t="str">
            <v/>
          </cell>
          <cell r="Q444">
            <v>14420.78</v>
          </cell>
          <cell r="R444">
            <v>14420.78</v>
          </cell>
          <cell r="S444">
            <v>0</v>
          </cell>
          <cell r="T444">
            <v>0</v>
          </cell>
          <cell r="U444">
            <v>0</v>
          </cell>
          <cell r="V444" t="str">
            <v>-</v>
          </cell>
          <cell r="W444" t="str">
            <v>-</v>
          </cell>
          <cell r="X444">
            <v>0</v>
          </cell>
          <cell r="Y444" t="str">
            <v>-</v>
          </cell>
          <cell r="Z444">
            <v>6567.9</v>
          </cell>
          <cell r="AA444">
            <v>6569.75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E0EF5D-A7EE-4570-8894-809EEFB1677B}" name="Table134567623" displayName="Table134567623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4D34D1CB-9543-4E52-9B45-F6AC668368F3}" name="ISIN No." dataDxfId="6"/>
    <tableColumn id="2" xr3:uid="{7CE37735-C5B0-43D0-A275-EEB4FE715F5A}" name="Name of the Instrument" dataDxfId="5">
      <calculatedColumnFormula>VLOOKUP(Table134567623[[#This Row],[ISIN No.]],'[1]Crisil data '!E:F,2,0)</calculatedColumnFormula>
    </tableColumn>
    <tableColumn id="3" xr3:uid="{55FDE64C-BA67-4108-94D6-2F091D61FDA9}" name="Industry " dataDxfId="4">
      <calculatedColumnFormula>VLOOKUP(Table134567623[[#This Row],[ISIN No.]],'[1]Crisil data '!E:I,5,0)</calculatedColumnFormula>
    </tableColumn>
    <tableColumn id="4" xr3:uid="{15F0E022-41AA-48F5-8349-EC3C5EC58A51}" name="Quantity" dataDxfId="3" dataCellStyle="Comma">
      <calculatedColumnFormula>SUMIFS('[1]Crisil data '!L:L,'[1]Crisil data '!AI:AI,$D$3,'[1]Crisil data '!E:E,Table134567623[[#This Row],[ISIN No.]])</calculatedColumnFormula>
    </tableColumn>
    <tableColumn id="5" xr3:uid="{0108D285-15A1-457D-88C4-1F5B13B878D5}" name="Market Value" dataDxfId="2">
      <calculatedColumnFormula>SUMIFS('[1]Crisil data '!M:M,'[1]Crisil data '!AI:AI,$D$3,'[1]Crisil data '!E:E,Table134567623[[#This Row],[ISIN No.]])</calculatedColumnFormula>
    </tableColumn>
    <tableColumn id="6" xr3:uid="{9FABC91F-3027-4226-A7FA-E5B6CAADD8CA}" name="% of Portfolio" dataDxfId="1" dataCellStyle="Percent">
      <calculatedColumnFormula>+F7/$F$170</calculatedColumnFormula>
    </tableColumn>
    <tableColumn id="7" xr3:uid="{8BA31ED1-F1DB-44D9-A8B4-88280EDEF97A}" name="Ratings" dataDxfId="0">
      <calculatedColumnFormula>VLOOKUP(Table134567623[[#This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749B-964B-48C0-BE02-7DD1BD59B3A9}">
  <dimension ref="A2:H222"/>
  <sheetViews>
    <sheetView showGridLines="0" tabSelected="1" view="pageBreakPreview" topLeftCell="A170" zoomScale="86" zoomScaleNormal="100" zoomScaleSheetLayoutView="86" workbookViewId="0">
      <selection activeCell="D175" sqref="D175:D176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28th Feb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VLOOKUP(Table134567623[[#This Row],[ISIN No.]],'[1]Crisil data '!E:F,2,0)</f>
        <v>7.13% LIC Housing Finance 28-Nov-2031</v>
      </c>
      <c r="D7" s="10" t="str">
        <f>VLOOKUP(Table134567623[[#This Row],[ISIN No.]],'[1]Crisil data '!E:I,5,0)</f>
        <v>Activities of specialized institutions granting credit for house purchases</v>
      </c>
      <c r="E7" s="11">
        <f>SUMIFS('[1]Crisil data '!L:L,'[1]Crisil data '!AI:AI,$D$3,'[1]Crisil data '!E:E,Table134567623[[#This Row],[ISIN No.]])</f>
        <v>1</v>
      </c>
      <c r="F7" s="10">
        <f>SUMIFS('[1]Crisil data '!M:M,'[1]Crisil data '!AI:AI,$D$3,'[1]Crisil data '!E:E,Table134567623[[#This Row],[ISIN No.]])</f>
        <v>992718</v>
      </c>
      <c r="G7" s="12">
        <f t="shared" ref="G7:G63" si="0">+F7/$F$170</f>
        <v>1.0754230138099421E-2</v>
      </c>
      <c r="H7" s="13" t="str">
        <f>IFERROR(VLOOKUP(Table134567623[[#This Row],[ISIN No.]],'[1]Crisil data '!E:AJ,32,0),0)</f>
        <v>CRISIL AAA</v>
      </c>
    </row>
    <row r="8" spans="1:8" x14ac:dyDescent="0.25">
      <c r="A8" s="9"/>
      <c r="B8" s="10" t="s">
        <v>13</v>
      </c>
      <c r="C8" s="10" t="str">
        <f>VLOOKUP(Table134567623[[#This Row],[ISIN No.]],'[1]Crisil data '!E:F,2,0)</f>
        <v>8.78% NHPC 11-Sept-2027</v>
      </c>
      <c r="D8" s="10" t="str">
        <f>VLOOKUP(Table134567623[[#This Row],[ISIN No.]],'[1]Crisil data '!E:I,5,0)</f>
        <v>Electric power generation by hydroelectric power plants</v>
      </c>
      <c r="E8" s="11">
        <f>SUMIFS('[1]Crisil data '!L:L,'[1]Crisil data '!AI:AI,$D$3,'[1]Crisil data '!E:E,Table134567623[[#This Row],[ISIN No.]])</f>
        <v>30</v>
      </c>
      <c r="F8" s="10">
        <f>SUMIFS('[1]Crisil data '!M:M,'[1]Crisil data '!AI:AI,$D$3,'[1]Crisil data '!E:E,Table134567623[[#This Row],[ISIN No.]])</f>
        <v>3323826</v>
      </c>
      <c r="G8" s="12">
        <f t="shared" si="0"/>
        <v>3.6007395597741194E-2</v>
      </c>
      <c r="H8" s="13" t="str">
        <f>IFERROR(VLOOKUP(Table134567623[[#This Row],[ISIN No.]],'[1]Crisil data '!E:AJ,32,0),0)</f>
        <v>[ICRA]AAA</v>
      </c>
    </row>
    <row r="9" spans="1:8" x14ac:dyDescent="0.25">
      <c r="A9" s="9"/>
      <c r="B9" s="10" t="s">
        <v>14</v>
      </c>
      <c r="C9" s="10" t="str">
        <f>VLOOKUP(Table134567623[[#This Row],[ISIN No.]],'[1]Crisil data '!E:F,2,0)</f>
        <v>8%Mahindra Financial Sevices LTD NCD MD 24/07/2027</v>
      </c>
      <c r="D9" s="10" t="str">
        <f>VLOOKUP(Table134567623[[#This Row],[ISIN No.]],'[1]Crisil data '!E:I,5,0)</f>
        <v>Other financial service activities, except insurance and pension funding activities</v>
      </c>
      <c r="E9" s="11">
        <f>SUMIFS('[1]Crisil data '!L:L,'[1]Crisil data '!AI:AI,$D$3,'[1]Crisil data '!E:E,Table134567623[[#This Row],[ISIN No.]])</f>
        <v>900</v>
      </c>
      <c r="F9" s="10">
        <f>SUMIFS('[1]Crisil data '!M:M,'[1]Crisil data '!AI:AI,$D$3,'[1]Crisil data '!E:E,Table134567623[[#This Row],[ISIN No.]])</f>
        <v>919169.1</v>
      </c>
      <c r="G9" s="12">
        <f t="shared" si="0"/>
        <v>9.957466306876394E-3</v>
      </c>
      <c r="H9" s="13" t="str">
        <f>IFERROR(VLOOKUP(Table134567623[[#This Row],[ISIN No.]],'[1]Crisil data '!E:AJ,32,0),0)</f>
        <v>IND AAA</v>
      </c>
    </row>
    <row r="10" spans="1:8" x14ac:dyDescent="0.25">
      <c r="A10" s="9"/>
      <c r="B10" s="10" t="s">
        <v>15</v>
      </c>
      <c r="C10" s="10" t="str">
        <f>VLOOKUP(Table134567623[[#This Row],[ISIN No.]],'[1]Crisil data '!E:F,2,0)</f>
        <v>6.63% HPCL(Hindustan Petroleum Corporation Ltd)11.04.2031</v>
      </c>
      <c r="D10" s="10" t="str">
        <f>VLOOKUP(Table134567623[[#This Row],[ISIN No.]],'[1]Crisil data '!E:I,5,0)</f>
        <v>Production of liquid and gaseous fuels, illuminating oils, lubricating</v>
      </c>
      <c r="E10" s="11">
        <f>SUMIFS('[1]Crisil data '!L:L,'[1]Crisil data '!AI:AI,$D$3,'[1]Crisil data '!E:E,Table134567623[[#This Row],[ISIN No.]])</f>
        <v>1</v>
      </c>
      <c r="F10" s="10">
        <f>SUMIFS('[1]Crisil data '!M:M,'[1]Crisil data '!AI:AI,$D$3,'[1]Crisil data '!E:E,Table134567623[[#This Row],[ISIN No.]])</f>
        <v>983227</v>
      </c>
      <c r="G10" s="12">
        <f t="shared" si="0"/>
        <v>1.0651413025645833E-2</v>
      </c>
      <c r="H10" s="13" t="str">
        <f>IFERROR(VLOOKUP(Table134567623[[#This Row],[ISIN No.]],'[1]Crisil data '!E:AJ,32,0),0)</f>
        <v>[ICRA]AAA</v>
      </c>
    </row>
    <row r="11" spans="1:8" x14ac:dyDescent="0.25">
      <c r="A11" s="9"/>
      <c r="B11" s="10" t="s">
        <v>16</v>
      </c>
      <c r="C11" s="10" t="str">
        <f>VLOOKUP(Table134567623[[#This Row],[ISIN No.]],'[1]Crisil data '!E:F,2,0)</f>
        <v>8.85% NHPC 11.02.2025</v>
      </c>
      <c r="D11" s="10" t="str">
        <f>VLOOKUP(Table134567623[[#This Row],[ISIN No.]],'[1]Crisil data '!E:I,5,0)</f>
        <v>Electric power generation by hydroelectric power plants</v>
      </c>
      <c r="E11" s="11">
        <f>SUMIFS('[1]Crisil data '!L:L,'[1]Crisil data '!AI:AI,$D$3,'[1]Crisil data '!E:E,Table134567623[[#This Row],[ISIN No.]])</f>
        <v>9</v>
      </c>
      <c r="F11" s="10">
        <f>SUMIFS('[1]Crisil data '!M:M,'[1]Crisil data '!AI:AI,$D$3,'[1]Crisil data '!E:E,Table134567623[[#This Row],[ISIN No.]])</f>
        <v>975956.4</v>
      </c>
      <c r="G11" s="12">
        <f t="shared" si="0"/>
        <v>1.0572649765946638E-2</v>
      </c>
      <c r="H11" s="13" t="str">
        <f>IFERROR(VLOOKUP(Table134567623[[#This Row],[ISIN No.]],'[1]Crisil data '!E:AJ,32,0),0)</f>
        <v>[ICRA]AAA</v>
      </c>
    </row>
    <row r="12" spans="1:8" x14ac:dyDescent="0.25">
      <c r="A12" s="9"/>
      <c r="B12" s="10" t="s">
        <v>17</v>
      </c>
      <c r="C12" s="10" t="str">
        <f>VLOOKUP(Table134567623[[#This Row],[ISIN No.]],'[1]Crisil data '!E:F,2,0)</f>
        <v>7.41% NABARD(Non GOI) 18-July-2029</v>
      </c>
      <c r="D12" s="10" t="str">
        <f>VLOOKUP(Table134567623[[#This Row],[ISIN No.]],'[1]Crisil data '!E:I,5,0)</f>
        <v>Other monetary intermediation services n.e.c.</v>
      </c>
      <c r="E12" s="11">
        <f>SUMIFS('[1]Crisil data '!L:L,'[1]Crisil data '!AI:AI,$D$3,'[1]Crisil data '!E:E,Table134567623[[#This Row],[ISIN No.]])</f>
        <v>1</v>
      </c>
      <c r="F12" s="10">
        <f>SUMIFS('[1]Crisil data '!M:M,'[1]Crisil data '!AI:AI,$D$3,'[1]Crisil data '!E:E,Table134567623[[#This Row],[ISIN No.]])</f>
        <v>1030462</v>
      </c>
      <c r="G12" s="12">
        <f t="shared" si="0"/>
        <v>1.1163115302196802E-2</v>
      </c>
      <c r="H12" s="13" t="str">
        <f>IFERROR(VLOOKUP(Table134567623[[#This Row],[ISIN No.]],'[1]Crisil data '!E:AJ,32,0),0)</f>
        <v>CRISIL AAA</v>
      </c>
    </row>
    <row r="13" spans="1:8" x14ac:dyDescent="0.25">
      <c r="A13" s="9"/>
      <c r="B13" s="10" t="s">
        <v>18</v>
      </c>
      <c r="C13" s="10" t="str">
        <f>VLOOKUP(Table134567623[[#This Row],[ISIN No.]],'[1]Crisil data '!E:F,2,0)</f>
        <v>8.80% IRFC BOND 03/02/2030</v>
      </c>
      <c r="D13" s="10" t="str">
        <f>VLOOKUP(Table134567623[[#This Row],[ISIN No.]],'[1]Crisil data '!E:I,5,0)</f>
        <v>Other credit granting</v>
      </c>
      <c r="E13" s="11">
        <f>SUMIFS('[1]Crisil data '!L:L,'[1]Crisil data '!AI:AI,$D$3,'[1]Crisil data '!E:E,Table134567623[[#This Row],[ISIN No.]])</f>
        <v>1</v>
      </c>
      <c r="F13" s="10">
        <f>SUMIFS('[1]Crisil data '!M:M,'[1]Crisil data '!AI:AI,$D$3,'[1]Crisil data '!E:E,Table134567623[[#This Row],[ISIN No.]])</f>
        <v>1120740</v>
      </c>
      <c r="G13" s="12">
        <f t="shared" si="0"/>
        <v>1.2141107429273514E-2</v>
      </c>
      <c r="H13" s="13" t="str">
        <f>IFERROR(VLOOKUP(Table134567623[[#This Row],[ISIN No.]],'[1]Crisil data '!E:AJ,32,0),0)</f>
        <v>[ICRA]AAA</v>
      </c>
    </row>
    <row r="14" spans="1:8" x14ac:dyDescent="0.25">
      <c r="A14" s="9"/>
      <c r="B14" s="10" t="s">
        <v>19</v>
      </c>
      <c r="C14" s="10" t="str">
        <f>VLOOKUP(Table134567623[[#This Row],[ISIN No.]],'[1]Crisil data '!E:F,2,0)</f>
        <v>6.45%ICICI Bank (Infrastructure Bond) 15.06.2028</v>
      </c>
      <c r="D14" s="10" t="str">
        <f>VLOOKUP(Table134567623[[#This Row],[ISIN No.]],'[1]Crisil data '!E:I,5,0)</f>
        <v>Monetary intermediation of commercial banks, saving banks. postal savings</v>
      </c>
      <c r="E14" s="11">
        <f>SUMIFS('[1]Crisil data '!L:L,'[1]Crisil data '!AI:AI,$D$3,'[1]Crisil data '!E:E,Table134567623[[#This Row],[ISIN No.]])</f>
        <v>1</v>
      </c>
      <c r="F14" s="10">
        <f>SUMIFS('[1]Crisil data '!M:M,'[1]Crisil data '!AI:AI,$D$3,'[1]Crisil data '!E:E,Table134567623[[#This Row],[ISIN No.]])</f>
        <v>969882</v>
      </c>
      <c r="G14" s="12">
        <f t="shared" si="0"/>
        <v>1.0506845080677637E-2</v>
      </c>
      <c r="H14" s="13" t="str">
        <f>IFERROR(VLOOKUP(Table134567623[[#This Row],[ISIN No.]],'[1]Crisil data '!E:AJ,32,0),0)</f>
        <v>[ICRA]AAA</v>
      </c>
    </row>
    <row r="15" spans="1:8" x14ac:dyDescent="0.25">
      <c r="A15" s="9"/>
      <c r="B15" s="10" t="s">
        <v>20</v>
      </c>
      <c r="C15" s="10" t="str">
        <f>VLOOKUP(Table134567623[[#This Row],[ISIN No.]],'[1]Crisil data '!E:F,2,0)</f>
        <v>9.00 % NTPC 25.01.2027</v>
      </c>
      <c r="D15" s="10" t="str">
        <f>VLOOKUP(Table134567623[[#This Row],[ISIN No.]],'[1]Crisil data '!E:I,5,0)</f>
        <v>Electric power generation by coal based thermal power plants</v>
      </c>
      <c r="E15" s="11">
        <f>SUMIFS('[1]Crisil data '!L:L,'[1]Crisil data '!AI:AI,$D$3,'[1]Crisil data '!E:E,Table134567623[[#This Row],[ISIN No.]])</f>
        <v>3</v>
      </c>
      <c r="F15" s="10">
        <f>SUMIFS('[1]Crisil data '!M:M,'[1]Crisil data '!AI:AI,$D$3,'[1]Crisil data '!E:E,Table134567623[[#This Row],[ISIN No.]])</f>
        <v>669616.19999999995</v>
      </c>
      <c r="G15" s="12">
        <f t="shared" si="0"/>
        <v>7.2540305696074904E-3</v>
      </c>
      <c r="H15" s="13" t="str">
        <f>IFERROR(VLOOKUP(Table134567623[[#This Row],[ISIN No.]],'[1]Crisil data '!E:AJ,32,0),0)</f>
        <v>[ICRA]AAA</v>
      </c>
    </row>
    <row r="16" spans="1:8" x14ac:dyDescent="0.25">
      <c r="A16" s="9"/>
      <c r="B16" s="10" t="s">
        <v>21</v>
      </c>
      <c r="C16" s="10" t="str">
        <f>VLOOKUP(Table134567623[[#This Row],[ISIN No.]],'[1]Crisil data '!E:F,2,0)</f>
        <v>6.80% HPCL(Hindustan Petroleum Corporation Limited) 15.12.20</v>
      </c>
      <c r="D16" s="10" t="str">
        <f>VLOOKUP(Table134567623[[#This Row],[ISIN No.]],'[1]Crisil data '!E:I,5,0)</f>
        <v>Production of liquid and gaseous fuels, illuminating oils, lubricating</v>
      </c>
      <c r="E16" s="11">
        <f>SUMIFS('[1]Crisil data '!L:L,'[1]Crisil data '!AI:AI,$D$3,'[1]Crisil data '!E:E,Table134567623[[#This Row],[ISIN No.]])</f>
        <v>3</v>
      </c>
      <c r="F16" s="10">
        <f>SUMIFS('[1]Crisil data '!M:M,'[1]Crisil data '!AI:AI,$D$3,'[1]Crisil data '!E:E,Table134567623[[#This Row],[ISIN No.]])</f>
        <v>3046332</v>
      </c>
      <c r="G16" s="12">
        <f t="shared" si="0"/>
        <v>3.3001270657988156E-2</v>
      </c>
      <c r="H16" s="13" t="str">
        <f>IFERROR(VLOOKUP(Table134567623[[#This Row],[ISIN No.]],'[1]Crisil data '!E:AJ,32,0),0)</f>
        <v>[ICRA]AAA</v>
      </c>
    </row>
    <row r="17" spans="1:8" x14ac:dyDescent="0.25">
      <c r="A17" s="9"/>
      <c r="B17" s="10" t="s">
        <v>22</v>
      </c>
      <c r="C17" s="10" t="str">
        <f>VLOOKUP(Table134567623[[#This Row],[ISIN No.]],'[1]Crisil data '!E:F,2,0)</f>
        <v>8.40% India Infradebt 20.11.2024</v>
      </c>
      <c r="D17" s="10" t="str">
        <f>VLOOKUP(Table134567623[[#This Row],[ISIN No.]],'[1]Crisil data '!E:I,5,0)</f>
        <v>Other monetary intermediation services n.e.c.</v>
      </c>
      <c r="E17" s="11">
        <f>SUMIFS('[1]Crisil data '!L:L,'[1]Crisil data '!AI:AI,$D$3,'[1]Crisil data '!E:E,Table134567623[[#This Row],[ISIN No.]])</f>
        <v>2</v>
      </c>
      <c r="F17" s="10">
        <f>SUMIFS('[1]Crisil data '!M:M,'[1]Crisil data '!AI:AI,$D$3,'[1]Crisil data '!E:E,Table134567623[[#This Row],[ISIN No.]])</f>
        <v>2096616</v>
      </c>
      <c r="G17" s="12">
        <f t="shared" si="0"/>
        <v>2.2712886212621766E-2</v>
      </c>
      <c r="H17" s="13" t="str">
        <f>IFERROR(VLOOKUP(Table134567623[[#This Row],[ISIN No.]],'[1]Crisil data '!E:AJ,32,0),0)</f>
        <v>[ICRA]AAA</v>
      </c>
    </row>
    <row r="18" spans="1:8" x14ac:dyDescent="0.25">
      <c r="A18" s="9"/>
      <c r="B18" s="10" t="s">
        <v>23</v>
      </c>
      <c r="C18" s="10" t="str">
        <f>VLOOKUP(Table134567623[[#This Row],[ISIN No.]],'[1]Crisil data '!E:F,2,0)</f>
        <v>7.93% POWER GRID CORP MD 20.05.2027</v>
      </c>
      <c r="D18" s="10" t="str">
        <f>VLOOKUP(Table134567623[[#This Row],[ISIN No.]],'[1]Crisil data '!E:I,5,0)</f>
        <v>Transmission of electric energy</v>
      </c>
      <c r="E18" s="11">
        <f>SUMIFS('[1]Crisil data '!L:L,'[1]Crisil data '!AI:AI,$D$3,'[1]Crisil data '!E:E,Table134567623[[#This Row],[ISIN No.]])</f>
        <v>2</v>
      </c>
      <c r="F18" s="10">
        <f>SUMIFS('[1]Crisil data '!M:M,'[1]Crisil data '!AI:AI,$D$3,'[1]Crisil data '!E:E,Table134567623[[#This Row],[ISIN No.]])</f>
        <v>2138632</v>
      </c>
      <c r="G18" s="12">
        <f t="shared" si="0"/>
        <v>2.3168050452096002E-2</v>
      </c>
      <c r="H18" s="13" t="str">
        <f>IFERROR(VLOOKUP(Table134567623[[#This Row],[ISIN No.]],'[1]Crisil data '!E:AJ,32,0),0)</f>
        <v>[ICRA]AAA</v>
      </c>
    </row>
    <row r="19" spans="1:8" x14ac:dyDescent="0.25">
      <c r="A19" s="9"/>
      <c r="B19" s="10" t="s">
        <v>24</v>
      </c>
      <c r="C19" s="10" t="str">
        <f>VLOOKUP(Table134567623[[#This Row],[ISIN No.]],'[1]Crisil data '!E:F,2,0)</f>
        <v>7.70% REC 10.12.2027</v>
      </c>
      <c r="D19" s="10" t="str">
        <f>VLOOKUP(Table134567623[[#This Row],[ISIN No.]],'[1]Crisil data '!E:I,5,0)</f>
        <v>Other credit granting</v>
      </c>
      <c r="E19" s="11">
        <f>SUMIFS('[1]Crisil data '!L:L,'[1]Crisil data '!AI:AI,$D$3,'[1]Crisil data '!E:E,Table134567623[[#This Row],[ISIN No.]])</f>
        <v>1</v>
      </c>
      <c r="F19" s="10">
        <f>SUMIFS('[1]Crisil data '!M:M,'[1]Crisil data '!AI:AI,$D$3,'[1]Crisil data '!E:E,Table134567623[[#This Row],[ISIN No.]])</f>
        <v>1061090</v>
      </c>
      <c r="G19" s="12">
        <f t="shared" si="0"/>
        <v>1.1494912006467007E-2</v>
      </c>
      <c r="H19" s="13" t="str">
        <f>IFERROR(VLOOKUP(Table134567623[[#This Row],[ISIN No.]],'[1]Crisil data '!E:AJ,32,0),0)</f>
        <v>[ICRA]AAA</v>
      </c>
    </row>
    <row r="20" spans="1:8" x14ac:dyDescent="0.25">
      <c r="A20" s="9"/>
      <c r="B20" s="10" t="s">
        <v>25</v>
      </c>
      <c r="C20" s="10" t="str">
        <f>VLOOKUP(Table134567623[[#This Row],[ISIN No.]],'[1]Crisil data '!E:F,2,0)</f>
        <v>8.70% PFC 14.05.2025</v>
      </c>
      <c r="D20" s="10" t="str">
        <f>VLOOKUP(Table134567623[[#This Row],[ISIN No.]],'[1]Crisil data '!E:I,5,0)</f>
        <v>Other credit granting</v>
      </c>
      <c r="E20" s="11">
        <f>SUMIFS('[1]Crisil data '!L:L,'[1]Crisil data '!AI:AI,$D$3,'[1]Crisil data '!E:E,Table134567623[[#This Row],[ISIN No.]])</f>
        <v>2</v>
      </c>
      <c r="F20" s="10">
        <f>SUMIFS('[1]Crisil data '!M:M,'[1]Crisil data '!AI:AI,$D$3,'[1]Crisil data '!E:E,Table134567623[[#This Row],[ISIN No.]])</f>
        <v>2152392</v>
      </c>
      <c r="G20" s="12">
        <f t="shared" si="0"/>
        <v>2.3317114140575763E-2</v>
      </c>
      <c r="H20" s="13" t="str">
        <f>IFERROR(VLOOKUP(Table134567623[[#This Row],[ISIN No.]],'[1]Crisil data '!E:AJ,32,0),0)</f>
        <v>[ICRA]AAA</v>
      </c>
    </row>
    <row r="21" spans="1:8" x14ac:dyDescent="0.25">
      <c r="A21" s="9"/>
      <c r="B21" s="10" t="s">
        <v>26</v>
      </c>
      <c r="C21" s="10" t="str">
        <f>VLOOKUP(Table134567623[[#This Row],[ISIN No.]],'[1]Crisil data '!E:F,2,0)</f>
        <v>7.93% PGC 20.05.2026</v>
      </c>
      <c r="D21" s="10" t="str">
        <f>VLOOKUP(Table134567623[[#This Row],[ISIN No.]],'[1]Crisil data '!E:I,5,0)</f>
        <v>Transmission of electric energy</v>
      </c>
      <c r="E21" s="11">
        <f>SUMIFS('[1]Crisil data '!L:L,'[1]Crisil data '!AI:AI,$D$3,'[1]Crisil data '!E:E,Table134567623[[#This Row],[ISIN No.]])</f>
        <v>1</v>
      </c>
      <c r="F21" s="10">
        <f>SUMIFS('[1]Crisil data '!M:M,'[1]Crisil data '!AI:AI,$D$3,'[1]Crisil data '!E:E,Table134567623[[#This Row],[ISIN No.]])</f>
        <v>1072763</v>
      </c>
      <c r="G21" s="12">
        <f t="shared" si="0"/>
        <v>1.1621366979986208E-2</v>
      </c>
      <c r="H21" s="13" t="str">
        <f>IFERROR(VLOOKUP(Table134567623[[#This Row],[ISIN No.]],'[1]Crisil data '!E:AJ,32,0),0)</f>
        <v>[ICRA]AAA</v>
      </c>
    </row>
    <row r="22" spans="1:8" x14ac:dyDescent="0.25">
      <c r="A22" s="9"/>
      <c r="B22" s="10" t="s">
        <v>27</v>
      </c>
      <c r="C22" s="10" t="str">
        <f>VLOOKUP(Table134567623[[#This Row],[ISIN No.]],'[1]Crisil data '!E:F,2,0)</f>
        <v>9.30% L&amp;T INFRA DEBT FUND 5 July 2024</v>
      </c>
      <c r="D22" s="10" t="str">
        <f>VLOOKUP(Table134567623[[#This Row],[ISIN No.]],'[1]Crisil data '!E:I,5,0)</f>
        <v>Other credit granting</v>
      </c>
      <c r="E22" s="11">
        <f>SUMIFS('[1]Crisil data '!L:L,'[1]Crisil data '!AI:AI,$D$3,'[1]Crisil data '!E:E,Table134567623[[#This Row],[ISIN No.]])</f>
        <v>1</v>
      </c>
      <c r="F22" s="10">
        <f>SUMIFS('[1]Crisil data '!M:M,'[1]Crisil data '!AI:AI,$D$3,'[1]Crisil data '!E:E,Table134567623[[#This Row],[ISIN No.]])</f>
        <v>1050998</v>
      </c>
      <c r="G22" s="12">
        <f t="shared" si="0"/>
        <v>1.1385584190759324E-2</v>
      </c>
      <c r="H22" s="13" t="str">
        <f>IFERROR(VLOOKUP(Table134567623[[#This Row],[ISIN No.]],'[1]Crisil data '!E:AJ,32,0),0)</f>
        <v>[ICRA]AAA</v>
      </c>
    </row>
    <row r="23" spans="1:8" x14ac:dyDescent="0.25">
      <c r="A23" s="9"/>
      <c r="B23" s="10" t="s">
        <v>28</v>
      </c>
      <c r="C23" s="10" t="str">
        <f>VLOOKUP(Table134567623[[#This Row],[ISIN No.]],'[1]Crisil data '!E:F,2,0)</f>
        <v>9.08% Cholamandalam Investment &amp; Finance co. Ltd 23.11.2023</v>
      </c>
      <c r="D23" s="10" t="str">
        <f>VLOOKUP(Table134567623[[#This Row],[ISIN No.]],'[1]Crisil data '!E:I,5,0)</f>
        <v>Other credit granting</v>
      </c>
      <c r="E23" s="11">
        <f>SUMIFS('[1]Crisil data '!L:L,'[1]Crisil data '!AI:AI,$D$3,'[1]Crisil data '!E:E,Table134567623[[#This Row],[ISIN No.]])</f>
        <v>1</v>
      </c>
      <c r="F23" s="10">
        <f>SUMIFS('[1]Crisil data '!M:M,'[1]Crisil data '!AI:AI,$D$3,'[1]Crisil data '!E:E,Table134567623[[#This Row],[ISIN No.]])</f>
        <v>1031435</v>
      </c>
      <c r="G23" s="12">
        <f t="shared" si="0"/>
        <v>1.1173655924935961E-2</v>
      </c>
      <c r="H23" s="13" t="str">
        <f>IFERROR(VLOOKUP(Table134567623[[#This Row],[ISIN No.]],'[1]Crisil data '!E:AJ,32,0),0)</f>
        <v>[ICRA]AA+</v>
      </c>
    </row>
    <row r="24" spans="1:8" x14ac:dyDescent="0.25">
      <c r="A24" s="9"/>
      <c r="B24" s="10" t="s">
        <v>29</v>
      </c>
      <c r="C24" s="10" t="str">
        <f>VLOOKUP(Table134567623[[#This Row],[ISIN No.]],'[1]Crisil data '!E:F,2,0)</f>
        <v>8.89% LIC Housing 25 Apr 2023</v>
      </c>
      <c r="D24" s="10" t="str">
        <f>VLOOKUP(Table134567623[[#This Row],[ISIN No.]],'[1]Crisil data '!E:I,5,0)</f>
        <v>Activities of specialized institutions granting credit for house purchases</v>
      </c>
      <c r="E24" s="11">
        <f>SUMIFS('[1]Crisil data '!L:L,'[1]Crisil data '!AI:AI,$D$3,'[1]Crisil data '!E:E,Table134567623[[#This Row],[ISIN No.]])</f>
        <v>1</v>
      </c>
      <c r="F24" s="10">
        <f>SUMIFS('[1]Crisil data '!M:M,'[1]Crisil data '!AI:AI,$D$3,'[1]Crisil data '!E:E,Table134567623[[#This Row],[ISIN No.]])</f>
        <v>1037991</v>
      </c>
      <c r="G24" s="12">
        <f t="shared" si="0"/>
        <v>1.1244677839301751E-2</v>
      </c>
      <c r="H24" s="13" t="str">
        <f>IFERROR(VLOOKUP(Table134567623[[#This Row],[ISIN No.]],'[1]Crisil data '!E:AJ,32,0),0)</f>
        <v>CRISIL AAA</v>
      </c>
    </row>
    <row r="25" spans="1:8" x14ac:dyDescent="0.25">
      <c r="A25" s="9"/>
      <c r="B25" s="10" t="s">
        <v>30</v>
      </c>
      <c r="C25" s="10" t="str">
        <f>VLOOKUP(Table134567623[[#This Row],[ISIN No.]],'[1]Crisil data '!E:F,2,0)</f>
        <v>9.80% L&amp;T Finance 21  Dec 2022</v>
      </c>
      <c r="D25" s="10" t="str">
        <f>VLOOKUP(Table134567623[[#This Row],[ISIN No.]],'[1]Crisil data '!E:I,5,0)</f>
        <v>Activities of holding companies</v>
      </c>
      <c r="E25" s="11">
        <f>SUMIFS('[1]Crisil data '!L:L,'[1]Crisil data '!AI:AI,$D$3,'[1]Crisil data '!E:E,Table134567623[[#This Row],[ISIN No.]])</f>
        <v>1</v>
      </c>
      <c r="F25" s="10">
        <f>SUMIFS('[1]Crisil data '!M:M,'[1]Crisil data '!AI:AI,$D$3,'[1]Crisil data '!E:E,Table134567623[[#This Row],[ISIN No.]])</f>
        <v>1033696</v>
      </c>
      <c r="G25" s="12">
        <f t="shared" si="0"/>
        <v>1.1198149602236303E-2</v>
      </c>
      <c r="H25" s="13" t="str">
        <f>IFERROR(VLOOKUP(Table134567623[[#This Row],[ISIN No.]],'[1]Crisil data '!E:AJ,32,0),0)</f>
        <v>[ICRA]AAA</v>
      </c>
    </row>
    <row r="26" spans="1:8" x14ac:dyDescent="0.25">
      <c r="A26" s="9"/>
      <c r="B26" s="10" t="s">
        <v>31</v>
      </c>
      <c r="C26" s="10" t="str">
        <f>VLOOKUP(Table134567623[[#This Row],[ISIN No.]],'[1]Crisil data '!E:F,2,0)</f>
        <v>9.00% LIC Housing 9 Apr 2023</v>
      </c>
      <c r="D26" s="10" t="str">
        <f>VLOOKUP(Table134567623[[#This Row],[ISIN No.]],'[1]Crisil data '!E:I,5,0)</f>
        <v>Activities of specialized institutions granting credit for house purchases</v>
      </c>
      <c r="E26" s="11">
        <f>SUMIFS('[1]Crisil data '!L:L,'[1]Crisil data '!AI:AI,$D$3,'[1]Crisil data '!E:E,Table134567623[[#This Row],[ISIN No.]])</f>
        <v>1</v>
      </c>
      <c r="F26" s="10">
        <f>SUMIFS('[1]Crisil data '!M:M,'[1]Crisil data '!AI:AI,$D$3,'[1]Crisil data '!E:E,Table134567623[[#This Row],[ISIN No.]])</f>
        <v>1037897</v>
      </c>
      <c r="G26" s="12">
        <f t="shared" si="0"/>
        <v>1.124365952631359E-2</v>
      </c>
      <c r="H26" s="13" t="str">
        <f>IFERROR(VLOOKUP(Table134567623[[#This Row],[ISIN No.]],'[1]Crisil data '!E:AJ,32,0),0)</f>
        <v>CRISIL AAA</v>
      </c>
    </row>
    <row r="27" spans="1:8" x14ac:dyDescent="0.25">
      <c r="A27" s="9"/>
      <c r="B27" s="10" t="s">
        <v>32</v>
      </c>
      <c r="C27" s="10" t="str">
        <f>VLOOKUP(Table134567623[[#This Row],[ISIN No.]],'[1]Crisil data '!E:F,2,0)</f>
        <v>9.30% Fullerton India Credit 25 Apr 2023</v>
      </c>
      <c r="D27" s="10" t="str">
        <f>VLOOKUP(Table134567623[[#This Row],[ISIN No.]],'[1]Crisil data '!E:I,5,0)</f>
        <v>Other credit granting</v>
      </c>
      <c r="E27" s="11">
        <f>SUMIFS('[1]Crisil data '!L:L,'[1]Crisil data '!AI:AI,$D$3,'[1]Crisil data '!E:E,Table134567623[[#This Row],[ISIN No.]])</f>
        <v>1</v>
      </c>
      <c r="F27" s="10">
        <f>SUMIFS('[1]Crisil data '!M:M,'[1]Crisil data '!AI:AI,$D$3,'[1]Crisil data '!E:E,Table134567623[[#This Row],[ISIN No.]])</f>
        <v>1025171</v>
      </c>
      <c r="G27" s="12">
        <f t="shared" si="0"/>
        <v>1.1105797280703605E-2</v>
      </c>
      <c r="H27" s="13" t="str">
        <f>IFERROR(VLOOKUP(Table134567623[[#This Row],[ISIN No.]],'[1]Crisil data '!E:AJ,32,0),0)</f>
        <v>IND AA+</v>
      </c>
    </row>
    <row r="28" spans="1:8" x14ac:dyDescent="0.25">
      <c r="A28" s="9"/>
      <c r="B28" s="10" t="s">
        <v>33</v>
      </c>
      <c r="C28" s="10" t="str">
        <f>VLOOKUP(Table134567623[[#This Row],[ISIN No.]],'[1]Crisil data '!E:F,2,0)</f>
        <v>8.84% NTPC 4 Oct 2022</v>
      </c>
      <c r="D28" s="10" t="str">
        <f>VLOOKUP(Table134567623[[#This Row],[ISIN No.]],'[1]Crisil data '!E:I,5,0)</f>
        <v>Electric power generation by coal based thermal power plants</v>
      </c>
      <c r="E28" s="11">
        <f>SUMIFS('[1]Crisil data '!L:L,'[1]Crisil data '!AI:AI,$D$3,'[1]Crisil data '!E:E,Table134567623[[#This Row],[ISIN No.]])</f>
        <v>1</v>
      </c>
      <c r="F28" s="10">
        <f>SUMIFS('[1]Crisil data '!M:M,'[1]Crisil data '!AI:AI,$D$3,'[1]Crisil data '!E:E,Table134567623[[#This Row],[ISIN No.]])</f>
        <v>1023337</v>
      </c>
      <c r="G28" s="12">
        <f t="shared" si="0"/>
        <v>1.1085929344317567E-2</v>
      </c>
      <c r="H28" s="13" t="str">
        <f>IFERROR(VLOOKUP(Table134567623[[#This Row],[ISIN No.]],'[1]Crisil data '!E:AJ,32,0),0)</f>
        <v>[ICRA]AAA</v>
      </c>
    </row>
    <row r="29" spans="1:8" x14ac:dyDescent="0.25">
      <c r="A29" s="9"/>
      <c r="B29" s="10" t="s">
        <v>34</v>
      </c>
      <c r="C29" s="10" t="str">
        <f>VLOOKUP(Table134567623[[#This Row],[ISIN No.]],'[1]Crisil data '!E:F,2,0)</f>
        <v>8.90% SBI Tier II  2 Nov 2028 Call 2 Nov 2023</v>
      </c>
      <c r="D29" s="10" t="str">
        <f>VLOOKUP(Table134567623[[#This Row],[ISIN No.]],'[1]Crisil data '!E:I,5,0)</f>
        <v>Monetary intermediation of commercial banks, saving banks. postal savings</v>
      </c>
      <c r="E29" s="11">
        <f>SUMIFS('[1]Crisil data '!L:L,'[1]Crisil data '!AI:AI,$D$3,'[1]Crisil data '!E:E,Table134567623[[#This Row],[ISIN No.]])</f>
        <v>2</v>
      </c>
      <c r="F29" s="10">
        <f>SUMIFS('[1]Crisil data '!M:M,'[1]Crisil data '!AI:AI,$D$3,'[1]Crisil data '!E:E,Table134567623[[#This Row],[ISIN No.]])</f>
        <v>2112610</v>
      </c>
      <c r="G29" s="12">
        <f t="shared" si="0"/>
        <v>2.2886151084245694E-2</v>
      </c>
      <c r="H29" s="13" t="str">
        <f>IFERROR(VLOOKUP(Table134567623[[#This Row],[ISIN No.]],'[1]Crisil data '!E:AJ,32,0),0)</f>
        <v>CRISIL AAA</v>
      </c>
    </row>
    <row r="30" spans="1:8" x14ac:dyDescent="0.25">
      <c r="A30" s="9"/>
      <c r="B30" s="10" t="s">
        <v>35</v>
      </c>
      <c r="C30" s="10" t="str">
        <f>VLOOKUP(Table134567623[[#This Row],[ISIN No.]],'[1]Crisil data '!E:F,2,0)</f>
        <v>9.05% Reliance Industries 17 Oct 2028</v>
      </c>
      <c r="D30" s="10" t="str">
        <f>VLOOKUP(Table134567623[[#This Row],[ISIN No.]],'[1]Crisil data '!E:I,5,0)</f>
        <v>Manufacture of other petroleum n.e.c.</v>
      </c>
      <c r="E30" s="11">
        <f>SUMIFS('[1]Crisil data '!L:L,'[1]Crisil data '!AI:AI,$D$3,'[1]Crisil data '!E:E,Table134567623[[#This Row],[ISIN No.]])</f>
        <v>2</v>
      </c>
      <c r="F30" s="10">
        <f>SUMIFS('[1]Crisil data '!M:M,'[1]Crisil data '!AI:AI,$D$3,'[1]Crisil data '!E:E,Table134567623[[#This Row],[ISIN No.]])</f>
        <v>2221386</v>
      </c>
      <c r="G30" s="12">
        <f t="shared" si="0"/>
        <v>2.4064534207652245E-2</v>
      </c>
      <c r="H30" s="13" t="str">
        <f>IFERROR(VLOOKUP(Table134567623[[#This Row],[ISIN No.]],'[1]Crisil data '!E:AJ,32,0),0)</f>
        <v>[ICRA]AAA</v>
      </c>
    </row>
    <row r="31" spans="1:8" x14ac:dyDescent="0.25">
      <c r="A31" s="9"/>
      <c r="B31" s="10" t="s">
        <v>36</v>
      </c>
      <c r="C31" s="10" t="str">
        <f>VLOOKUP(Table134567623[[#This Row],[ISIN No.]],'[1]Crisil data '!E:F,2,0)</f>
        <v>7.27 % NHAI 06.06.2022</v>
      </c>
      <c r="D31" s="10" t="str">
        <f>VLOOKUP(Table134567623[[#This Row],[ISIN No.]],'[1]Crisil data '!E:I,5,0)</f>
        <v>Construction and maintenance of motorways, streets, roads, other vehicular ways</v>
      </c>
      <c r="E31" s="11">
        <f>SUMIFS('[1]Crisil data '!L:L,'[1]Crisil data '!AI:AI,$D$3,'[1]Crisil data '!E:E,Table134567623[[#This Row],[ISIN No.]])</f>
        <v>1</v>
      </c>
      <c r="F31" s="10">
        <f>SUMIFS('[1]Crisil data '!M:M,'[1]Crisil data '!AI:AI,$D$3,'[1]Crisil data '!E:E,Table134567623[[#This Row],[ISIN No.]])</f>
        <v>1007870</v>
      </c>
      <c r="G31" s="12">
        <f t="shared" si="0"/>
        <v>1.0918373525297479E-2</v>
      </c>
      <c r="H31" s="13" t="str">
        <f>IFERROR(VLOOKUP(Table134567623[[#This Row],[ISIN No.]],'[1]Crisil data '!E:AJ,32,0),0)</f>
        <v>[ICRA]AAA</v>
      </c>
    </row>
    <row r="32" spans="1:8" x14ac:dyDescent="0.25">
      <c r="A32" s="9"/>
      <c r="B32" s="10" t="s">
        <v>37</v>
      </c>
      <c r="C32" s="10" t="str">
        <f>VLOOKUP(Table134567623[[#This Row],[ISIN No.]],'[1]Crisil data '!E:F,2,0)</f>
        <v>8.47% NABARD GOI 31 Aug 2033</v>
      </c>
      <c r="D32" s="10" t="str">
        <f>VLOOKUP(Table134567623[[#This Row],[ISIN No.]],'[1]Crisil data '!E:I,5,0)</f>
        <v>Other monetary intermediation services n.e.c.</v>
      </c>
      <c r="E32" s="11">
        <f>SUMIFS('[1]Crisil data '!L:L,'[1]Crisil data '!AI:AI,$D$3,'[1]Crisil data '!E:E,Table134567623[[#This Row],[ISIN No.]])</f>
        <v>1</v>
      </c>
      <c r="F32" s="10">
        <f>SUMIFS('[1]Crisil data '!M:M,'[1]Crisil data '!AI:AI,$D$3,'[1]Crisil data '!E:E,Table134567623[[#This Row],[ISIN No.]])</f>
        <v>1115020</v>
      </c>
      <c r="G32" s="12">
        <f t="shared" si="0"/>
        <v>1.2079142000632219E-2</v>
      </c>
      <c r="H32" s="13" t="str">
        <f>IFERROR(VLOOKUP(Table134567623[[#This Row],[ISIN No.]],'[1]Crisil data '!E:AJ,32,0),0)</f>
        <v>CRISIL AAA</v>
      </c>
    </row>
    <row r="33" spans="1:8" x14ac:dyDescent="0.25">
      <c r="A33" s="9"/>
      <c r="B33" s="10" t="s">
        <v>38</v>
      </c>
      <c r="C33" s="10" t="str">
        <f>VLOOKUP(Table134567623[[#This Row],[ISIN No.]],'[1]Crisil data '!E:F,2,0)</f>
        <v>7.85% PFC 03.04.2028.</v>
      </c>
      <c r="D33" s="10" t="str">
        <f>VLOOKUP(Table134567623[[#This Row],[ISIN No.]],'[1]Crisil data '!E:I,5,0)</f>
        <v>Other credit granting</v>
      </c>
      <c r="E33" s="11">
        <f>SUMIFS('[1]Crisil data '!L:L,'[1]Crisil data '!AI:AI,$D$3,'[1]Crisil data '!E:E,Table134567623[[#This Row],[ISIN No.]])</f>
        <v>1</v>
      </c>
      <c r="F33" s="10">
        <f>SUMIFS('[1]Crisil data '!M:M,'[1]Crisil data '!AI:AI,$D$3,'[1]Crisil data '!E:E,Table134567623[[#This Row],[ISIN No.]])</f>
        <v>1048331</v>
      </c>
      <c r="G33" s="12">
        <f t="shared" si="0"/>
        <v>1.1356692267999477E-2</v>
      </c>
      <c r="H33" s="13" t="str">
        <f>IFERROR(VLOOKUP(Table134567623[[#This Row],[ISIN No.]],'[1]Crisil data '!E:AJ,32,0),0)</f>
        <v>[ICRA]AAA</v>
      </c>
    </row>
    <row r="34" spans="1:8" x14ac:dyDescent="0.25">
      <c r="A34" s="9"/>
      <c r="B34" s="10" t="s">
        <v>39</v>
      </c>
      <c r="C34" s="10" t="str">
        <f>VLOOKUP(Table134567623[[#This Row],[ISIN No.]],'[1]Crisil data '!E:F,2,0)</f>
        <v>8.55% HDFC Ltd 27 Mar 2029</v>
      </c>
      <c r="D34" s="10" t="str">
        <f>VLOOKUP(Table134567623[[#This Row],[ISIN No.]],'[1]Crisil data '!E:I,5,0)</f>
        <v>Activities of specialized institutions granting credit for house purchases</v>
      </c>
      <c r="E34" s="11">
        <f>SUMIFS('[1]Crisil data '!L:L,'[1]Crisil data '!AI:AI,$D$3,'[1]Crisil data '!E:E,Table134567623[[#This Row],[ISIN No.]])</f>
        <v>2</v>
      </c>
      <c r="F34" s="10">
        <f>SUMIFS('[1]Crisil data '!M:M,'[1]Crisil data '!AI:AI,$D$3,'[1]Crisil data '!E:E,Table134567623[[#This Row],[ISIN No.]])</f>
        <v>2158864</v>
      </c>
      <c r="G34" s="12">
        <f t="shared" si="0"/>
        <v>2.3387226073122346E-2</v>
      </c>
      <c r="H34" s="13" t="str">
        <f>IFERROR(VLOOKUP(Table134567623[[#This Row],[ISIN No.]],'[1]Crisil data '!E:AJ,32,0),0)</f>
        <v>[ICRA]AAA</v>
      </c>
    </row>
    <row r="35" spans="1:8" x14ac:dyDescent="0.25">
      <c r="A35" s="9"/>
      <c r="B35" s="10" t="s">
        <v>40</v>
      </c>
      <c r="C35" s="10" t="str">
        <f>VLOOKUP(Table134567623[[#This Row],[ISIN No.]],'[1]Crisil data '!E:F,2,0)</f>
        <v>8.27% NHAI 28 Mar 2029.</v>
      </c>
      <c r="D35" s="10" t="str">
        <f>VLOOKUP(Table134567623[[#This Row],[ISIN No.]],'[1]Crisil data '!E:I,5,0)</f>
        <v>Construction and maintenance of motorways, streets, roads, other vehicular ways</v>
      </c>
      <c r="E35" s="11">
        <f>SUMIFS('[1]Crisil data '!L:L,'[1]Crisil data '!AI:AI,$D$3,'[1]Crisil data '!E:E,Table134567623[[#This Row],[ISIN No.]])</f>
        <v>2</v>
      </c>
      <c r="F35" s="10">
        <f>SUMIFS('[1]Crisil data '!M:M,'[1]Crisil data '!AI:AI,$D$3,'[1]Crisil data '!E:E,Table134567623[[#This Row],[ISIN No.]])</f>
        <v>2151316</v>
      </c>
      <c r="G35" s="12">
        <f t="shared" si="0"/>
        <v>2.3305457706796383E-2</v>
      </c>
      <c r="H35" s="13" t="str">
        <f>IFERROR(VLOOKUP(Table134567623[[#This Row],[ISIN No.]],'[1]Crisil data '!E:AJ,32,0),0)</f>
        <v>[ICRA]AAA</v>
      </c>
    </row>
    <row r="36" spans="1:8" x14ac:dyDescent="0.25">
      <c r="A36" s="9"/>
      <c r="B36" s="10" t="s">
        <v>41</v>
      </c>
      <c r="C36" s="10" t="str">
        <f>VLOOKUP(Table134567623[[#This Row],[ISIN No.]],'[1]Crisil data '!E:F,2,0)</f>
        <v>8.22% Nabard 13 Dec 2028 (GOI Service)</v>
      </c>
      <c r="D36" s="10" t="str">
        <f>VLOOKUP(Table134567623[[#This Row],[ISIN No.]],'[1]Crisil data '!E:I,5,0)</f>
        <v>Other monetary intermediation services n.e.c.</v>
      </c>
      <c r="E36" s="11">
        <f>SUMIFS('[1]Crisil data '!L:L,'[1]Crisil data '!AI:AI,$D$3,'[1]Crisil data '!E:E,Table134567623[[#This Row],[ISIN No.]])</f>
        <v>1</v>
      </c>
      <c r="F36" s="10">
        <f>SUMIFS('[1]Crisil data '!M:M,'[1]Crisil data '!AI:AI,$D$3,'[1]Crisil data '!E:E,Table134567623[[#This Row],[ISIN No.]])</f>
        <v>1079034</v>
      </c>
      <c r="G36" s="12">
        <f t="shared" si="0"/>
        <v>1.1689301456036831E-2</v>
      </c>
      <c r="H36" s="13" t="str">
        <f>IFERROR(VLOOKUP(Table134567623[[#This Row],[ISIN No.]],'[1]Crisil data '!E:AJ,32,0),0)</f>
        <v>CRISIL AAA</v>
      </c>
    </row>
    <row r="37" spans="1:8" x14ac:dyDescent="0.25">
      <c r="A37" s="9"/>
      <c r="B37" s="10" t="s">
        <v>42</v>
      </c>
      <c r="C37" s="10" t="str">
        <f>VLOOKUP(Table134567623[[#This Row],[ISIN No.]],'[1]Crisil data '!E:F,2,0)</f>
        <v>7.36% PGC 17Oct 2026</v>
      </c>
      <c r="D37" s="10" t="str">
        <f>VLOOKUP(Table134567623[[#This Row],[ISIN No.]],'[1]Crisil data '!E:I,5,0)</f>
        <v>Transmission of electric energy</v>
      </c>
      <c r="E37" s="11">
        <f>SUMIFS('[1]Crisil data '!L:L,'[1]Crisil data '!AI:AI,$D$3,'[1]Crisil data '!E:E,Table134567623[[#This Row],[ISIN No.]])</f>
        <v>2</v>
      </c>
      <c r="F37" s="10">
        <f>SUMIFS('[1]Crisil data '!M:M,'[1]Crisil data '!AI:AI,$D$3,'[1]Crisil data '!E:E,Table134567623[[#This Row],[ISIN No.]])</f>
        <v>2104578</v>
      </c>
      <c r="G37" s="12">
        <f t="shared" si="0"/>
        <v>2.2799139489342393E-2</v>
      </c>
      <c r="H37" s="13" t="str">
        <f>IFERROR(VLOOKUP(Table134567623[[#This Row],[ISIN No.]],'[1]Crisil data '!E:AJ,32,0),0)</f>
        <v>[ICRA]AAA</v>
      </c>
    </row>
    <row r="38" spans="1:8" x14ac:dyDescent="0.25">
      <c r="A38" s="9"/>
      <c r="B38" s="10" t="s">
        <v>43</v>
      </c>
      <c r="C38" s="10" t="str">
        <f>VLOOKUP(Table134567623[[#This Row],[ISIN No.]],'[1]Crisil data '!E:F,2,0)</f>
        <v>7.54% IRFC 29 Jul 2034</v>
      </c>
      <c r="D38" s="10" t="str">
        <f>VLOOKUP(Table134567623[[#This Row],[ISIN No.]],'[1]Crisil data '!E:I,5,0)</f>
        <v>Other credit granting</v>
      </c>
      <c r="E38" s="11">
        <f>SUMIFS('[1]Crisil data '!L:L,'[1]Crisil data '!AI:AI,$D$3,'[1]Crisil data '!E:E,Table134567623[[#This Row],[ISIN No.]])</f>
        <v>1</v>
      </c>
      <c r="F38" s="10">
        <f>SUMIFS('[1]Crisil data '!M:M,'[1]Crisil data '!AI:AI,$D$3,'[1]Crisil data '!E:E,Table134567623[[#This Row],[ISIN No.]])</f>
        <v>1038770</v>
      </c>
      <c r="G38" s="12">
        <f t="shared" si="0"/>
        <v>1.1253116837363214E-2</v>
      </c>
      <c r="H38" s="13" t="str">
        <f>IFERROR(VLOOKUP(Table134567623[[#This Row],[ISIN No.]],'[1]Crisil data '!E:AJ,32,0),0)</f>
        <v>[ICRA]AAA</v>
      </c>
    </row>
    <row r="39" spans="1:8" x14ac:dyDescent="0.25">
      <c r="A39" s="9"/>
      <c r="B39" s="10" t="s">
        <v>44</v>
      </c>
      <c r="C39" s="10" t="str">
        <f>VLOOKUP(Table134567623[[#This Row],[ISIN No.]],'[1]Crisil data '!E:F,2,0)</f>
        <v>7.32% NTPC 17 Jul 2029</v>
      </c>
      <c r="D39" s="10" t="str">
        <f>VLOOKUP(Table134567623[[#This Row],[ISIN No.]],'[1]Crisil data '!E:I,5,0)</f>
        <v>Electric power generation by coal based thermal power plants</v>
      </c>
      <c r="E39" s="11">
        <f>SUMIFS('[1]Crisil data '!L:L,'[1]Crisil data '!AI:AI,$D$3,'[1]Crisil data '!E:E,Table134567623[[#This Row],[ISIN No.]])</f>
        <v>1</v>
      </c>
      <c r="F39" s="10">
        <f>SUMIFS('[1]Crisil data '!M:M,'[1]Crisil data '!AI:AI,$D$3,'[1]Crisil data '!E:E,Table134567623[[#This Row],[ISIN No.]])</f>
        <v>1029416</v>
      </c>
      <c r="G39" s="12">
        <f t="shared" si="0"/>
        <v>1.1151783861924286E-2</v>
      </c>
      <c r="H39" s="13" t="str">
        <f>IFERROR(VLOOKUP(Table134567623[[#This Row],[ISIN No.]],'[1]Crisil data '!E:AJ,32,0),0)</f>
        <v>[ICRA]AAA</v>
      </c>
    </row>
    <row r="40" spans="1:8" x14ac:dyDescent="0.25">
      <c r="A40" s="9"/>
      <c r="B40" s="10" t="s">
        <v>45</v>
      </c>
      <c r="C40" s="10" t="str">
        <f>VLOOKUP(Table134567623[[#This Row],[ISIN No.]],'[1]Crisil data '!E:F,2,0)</f>
        <v>8.05% NTPC 5 May 2026</v>
      </c>
      <c r="D40" s="10" t="str">
        <f>VLOOKUP(Table134567623[[#This Row],[ISIN No.]],'[1]Crisil data '!E:I,5,0)</f>
        <v>Electric power generation by coal based thermal power plants</v>
      </c>
      <c r="E40" s="11">
        <f>SUMIFS('[1]Crisil data '!L:L,'[1]Crisil data '!AI:AI,$D$3,'[1]Crisil data '!E:E,Table134567623[[#This Row],[ISIN No.]])</f>
        <v>3</v>
      </c>
      <c r="F40" s="10">
        <f>SUMIFS('[1]Crisil data '!M:M,'[1]Crisil data '!AI:AI,$D$3,'[1]Crisil data '!E:E,Table134567623[[#This Row],[ISIN No.]])</f>
        <v>3232959</v>
      </c>
      <c r="G40" s="12">
        <f t="shared" si="0"/>
        <v>3.5023022764813137E-2</v>
      </c>
      <c r="H40" s="13" t="str">
        <f>IFERROR(VLOOKUP(Table134567623[[#This Row],[ISIN No.]],'[1]Crisil data '!E:AJ,32,0),0)</f>
        <v>[ICRA]AAA</v>
      </c>
    </row>
    <row r="41" spans="1:8" x14ac:dyDescent="0.25">
      <c r="A41" s="9"/>
      <c r="B41" s="10" t="s">
        <v>46</v>
      </c>
      <c r="C41" s="10" t="str">
        <f>VLOOKUP(Table134567623[[#This Row],[ISIN No.]],'[1]Crisil data '!E:F,2,0)</f>
        <v>8.05% HDFC Ltd 22 Oct 2029</v>
      </c>
      <c r="D41" s="10" t="str">
        <f>VLOOKUP(Table134567623[[#This Row],[ISIN No.]],'[1]Crisil data '!E:I,5,0)</f>
        <v>Activities of specialized institutions granting credit for house purchases</v>
      </c>
      <c r="E41" s="11">
        <f>SUMIFS('[1]Crisil data '!L:L,'[1]Crisil data '!AI:AI,$D$3,'[1]Crisil data '!E:E,Table134567623[[#This Row],[ISIN No.]])</f>
        <v>1</v>
      </c>
      <c r="F41" s="10">
        <f>SUMIFS('[1]Crisil data '!M:M,'[1]Crisil data '!AI:AI,$D$3,'[1]Crisil data '!E:E,Table134567623[[#This Row],[ISIN No.]])</f>
        <v>1055158</v>
      </c>
      <c r="G41" s="12">
        <f t="shared" si="0"/>
        <v>1.1430649957043902E-2</v>
      </c>
      <c r="H41" s="13" t="str">
        <f>IFERROR(VLOOKUP(Table134567623[[#This Row],[ISIN No.]],'[1]Crisil data '!E:AJ,32,0),0)</f>
        <v>[ICRA]AAA</v>
      </c>
    </row>
    <row r="42" spans="1:8" x14ac:dyDescent="0.25">
      <c r="A42" s="9"/>
      <c r="B42" s="10" t="s">
        <v>47</v>
      </c>
      <c r="C42" s="10" t="str">
        <f>VLOOKUP(Table134567623[[#This Row],[ISIN No.]],'[1]Crisil data '!E:F,2,0)</f>
        <v>7.27% IRFC 15.06.2027</v>
      </c>
      <c r="D42" s="10" t="str">
        <f>VLOOKUP(Table134567623[[#This Row],[ISIN No.]],'[1]Crisil data '!E:I,5,0)</f>
        <v>Other credit granting</v>
      </c>
      <c r="E42" s="11">
        <f>SUMIFS('[1]Crisil data '!L:L,'[1]Crisil data '!AI:AI,$D$3,'[1]Crisil data '!E:E,Table134567623[[#This Row],[ISIN No.]])</f>
        <v>2</v>
      </c>
      <c r="F42" s="10">
        <f>SUMIFS('[1]Crisil data '!M:M,'[1]Crisil data '!AI:AI,$D$3,'[1]Crisil data '!E:E,Table134567623[[#This Row],[ISIN No.]])</f>
        <v>2085008</v>
      </c>
      <c r="G42" s="12">
        <f t="shared" si="0"/>
        <v>2.2587135391700763E-2</v>
      </c>
      <c r="H42" s="13" t="str">
        <f>IFERROR(VLOOKUP(Table134567623[[#This Row],[ISIN No.]],'[1]Crisil data '!E:AJ,32,0),0)</f>
        <v>[ICRA]AAA</v>
      </c>
    </row>
    <row r="43" spans="1:8" x14ac:dyDescent="0.25">
      <c r="A43" s="9"/>
      <c r="B43" s="10" t="s">
        <v>48</v>
      </c>
      <c r="C43" s="10" t="str">
        <f>VLOOKUP(Table134567623[[#This Row],[ISIN No.]],'[1]Crisil data '!E:F,2,0)</f>
        <v>8.83% EXIM 03-NOV-2029</v>
      </c>
      <c r="D43" s="10" t="str">
        <f>VLOOKUP(Table134567623[[#This Row],[ISIN No.]],'[1]Crisil data '!E:I,5,0)</f>
        <v>Other monetary intermediation services n.e.c.</v>
      </c>
      <c r="E43" s="11">
        <f>SUMIFS('[1]Crisil data '!L:L,'[1]Crisil data '!AI:AI,$D$3,'[1]Crisil data '!E:E,Table134567623[[#This Row],[ISIN No.]])</f>
        <v>1</v>
      </c>
      <c r="F43" s="10">
        <f>SUMIFS('[1]Crisil data '!M:M,'[1]Crisil data '!AI:AI,$D$3,'[1]Crisil data '!E:E,Table134567623[[#This Row],[ISIN No.]])</f>
        <v>1118367</v>
      </c>
      <c r="G43" s="12">
        <f t="shared" si="0"/>
        <v>1.2115400442880894E-2</v>
      </c>
      <c r="H43" s="13" t="str">
        <f>IFERROR(VLOOKUP(Table134567623[[#This Row],[ISIN No.]],'[1]Crisil data '!E:AJ,32,0),0)</f>
        <v>[ICRA]AAA</v>
      </c>
    </row>
    <row r="44" spans="1:8" ht="13.5" customHeight="1" x14ac:dyDescent="0.25">
      <c r="A44" s="9"/>
      <c r="B44" s="10" t="s">
        <v>49</v>
      </c>
      <c r="C44" s="10" t="str">
        <f>VLOOKUP(Table134567623[[#This Row],[ISIN No.]],'[1]Crisil data '!E:F,2,0)</f>
        <v>9.25 % EXIM 18.04.2022</v>
      </c>
      <c r="D44" s="10" t="str">
        <f>VLOOKUP(Table134567623[[#This Row],[ISIN No.]],'[1]Crisil data '!E:I,5,0)</f>
        <v>Other monetary intermediation services n.e.c.</v>
      </c>
      <c r="E44" s="11">
        <f>SUMIFS('[1]Crisil data '!L:L,'[1]Crisil data '!AI:AI,$D$3,'[1]Crisil data '!E:E,Table134567623[[#This Row],[ISIN No.]])</f>
        <v>1</v>
      </c>
      <c r="F44" s="10">
        <f>SUMIFS('[1]Crisil data '!M:M,'[1]Crisil data '!AI:AI,$D$3,'[1]Crisil data '!E:E,Table134567623[[#This Row],[ISIN No.]])</f>
        <v>1006618</v>
      </c>
      <c r="G44" s="12">
        <f t="shared" si="0"/>
        <v>1.0904810462944526E-2</v>
      </c>
      <c r="H44" s="13" t="str">
        <f>IFERROR(VLOOKUP(Table134567623[[#This Row],[ISIN No.]],'[1]Crisil data '!E:AJ,32,0),0)</f>
        <v>[ICRA]AAA</v>
      </c>
    </row>
    <row r="45" spans="1:8" x14ac:dyDescent="0.25">
      <c r="A45" s="9"/>
      <c r="B45" s="10" t="s">
        <v>50</v>
      </c>
      <c r="C45" s="10" t="str">
        <f>VLOOKUP(Table134567623[[#This Row],[ISIN No.]],'[1]Crisil data '!E:F,2,0)</f>
        <v>7.99% LIC Housing 12 July 2029 Put Option (12July2021)</v>
      </c>
      <c r="D45" s="10" t="str">
        <f>VLOOKUP(Table134567623[[#This Row],[ISIN No.]],'[1]Crisil data '!E:I,5,0)</f>
        <v>Activities of specialized institutions granting credit for house purchases</v>
      </c>
      <c r="E45" s="11">
        <f>SUMIFS('[1]Crisil data '!L:L,'[1]Crisil data '!AI:AI,$D$3,'[1]Crisil data '!E:E,Table134567623[[#This Row],[ISIN No.]])</f>
        <v>2</v>
      </c>
      <c r="F45" s="10">
        <f>SUMIFS('[1]Crisil data '!M:M,'[1]Crisil data '!AI:AI,$D$3,'[1]Crisil data '!E:E,Table134567623[[#This Row],[ISIN No.]])</f>
        <v>2095844</v>
      </c>
      <c r="G45" s="12">
        <f t="shared" si="0"/>
        <v>2.2704523046378572E-2</v>
      </c>
      <c r="H45" s="13" t="str">
        <f>IFERROR(VLOOKUP(Table134567623[[#This Row],[ISIN No.]],'[1]Crisil data '!E:AJ,32,0),0)</f>
        <v>CRISIL AAA</v>
      </c>
    </row>
    <row r="46" spans="1:8" x14ac:dyDescent="0.25">
      <c r="A46" s="9"/>
      <c r="B46" s="10" t="s">
        <v>51</v>
      </c>
      <c r="C46" s="10" t="str">
        <f>VLOOKUP(Table134567623[[#This Row],[ISIN No.]],'[1]Crisil data '!E:F,2,0)</f>
        <v>6.92% Bajaj Finance 24-Dec-2030</v>
      </c>
      <c r="D46" s="10" t="str">
        <f>VLOOKUP(Table134567623[[#This Row],[ISIN No.]],'[1]Crisil data '!E:I,5,0)</f>
        <v>Other credit granting</v>
      </c>
      <c r="E46" s="11">
        <f>SUMIFS('[1]Crisil data '!L:L,'[1]Crisil data '!AI:AI,$D$3,'[1]Crisil data '!E:E,Table134567623[[#This Row],[ISIN No.]])</f>
        <v>2</v>
      </c>
      <c r="F46" s="10">
        <f>SUMIFS('[1]Crisil data '!M:M,'[1]Crisil data '!AI:AI,$D$3,'[1]Crisil data '!E:E,Table134567623[[#This Row],[ISIN No.]])</f>
        <v>1956106</v>
      </c>
      <c r="G46" s="12">
        <f t="shared" si="0"/>
        <v>2.1190724957658776E-2</v>
      </c>
      <c r="H46" s="13" t="str">
        <f>IFERROR(VLOOKUP(Table134567623[[#This Row],[ISIN No.]],'[1]Crisil data '!E:AJ,32,0),0)</f>
        <v>[ICRA]AAA</v>
      </c>
    </row>
    <row r="47" spans="1:8" x14ac:dyDescent="0.25">
      <c r="A47" s="9"/>
      <c r="B47" s="10" t="s">
        <v>52</v>
      </c>
      <c r="C47" s="10" t="str">
        <f>VLOOKUP(Table134567623[[#This Row],[ISIN No.]],'[1]Crisil data '!E:F,2,0)</f>
        <v>6.83% HDFC 2031 08-Jan-2031</v>
      </c>
      <c r="D47" s="10" t="str">
        <f>VLOOKUP(Table134567623[[#This Row],[ISIN No.]],'[1]Crisil data '!E:I,5,0)</f>
        <v>Activities of specialized institutions granting credit for house purchases</v>
      </c>
      <c r="E47" s="11">
        <f>SUMIFS('[1]Crisil data '!L:L,'[1]Crisil data '!AI:AI,$D$3,'[1]Crisil data '!E:E,Table134567623[[#This Row],[ISIN No.]])</f>
        <v>2</v>
      </c>
      <c r="F47" s="10">
        <f>SUMIFS('[1]Crisil data '!M:M,'[1]Crisil data '!AI:AI,$D$3,'[1]Crisil data '!E:E,Table134567623[[#This Row],[ISIN No.]])</f>
        <v>1952166</v>
      </c>
      <c r="G47" s="12">
        <f t="shared" si="0"/>
        <v>2.1148042477091171E-2</v>
      </c>
      <c r="H47" s="13" t="str">
        <f>IFERROR(VLOOKUP(Table134567623[[#This Row],[ISIN No.]],'[1]Crisil data '!E:AJ,32,0),0)</f>
        <v>[ICRA]AAA</v>
      </c>
    </row>
    <row r="48" spans="1:8" x14ac:dyDescent="0.25">
      <c r="A48" s="9"/>
      <c r="B48" s="10" t="s">
        <v>53</v>
      </c>
      <c r="C48" s="10" t="str">
        <f>VLOOKUP(Table134567623[[#This Row],[ISIN No.]],'[1]Crisil data '!E:F,2,0)</f>
        <v>6% Bajaj Finance 24-Dec-2025</v>
      </c>
      <c r="D48" s="10" t="str">
        <f>VLOOKUP(Table134567623[[#This Row],[ISIN No.]],'[1]Crisil data '!E:I,5,0)</f>
        <v>Other credit granting</v>
      </c>
      <c r="E48" s="11">
        <f>SUMIFS('[1]Crisil data '!L:L,'[1]Crisil data '!AI:AI,$D$3,'[1]Crisil data '!E:E,Table134567623[[#This Row],[ISIN No.]])</f>
        <v>1</v>
      </c>
      <c r="F48" s="10">
        <f>SUMIFS('[1]Crisil data '!M:M,'[1]Crisil data '!AI:AI,$D$3,'[1]Crisil data '!E:E,Table134567623[[#This Row],[ISIN No.]])</f>
        <v>987528</v>
      </c>
      <c r="G48" s="12">
        <f t="shared" si="0"/>
        <v>1.0698006261412651E-2</v>
      </c>
      <c r="H48" s="13" t="str">
        <f>IFERROR(VLOOKUP(Table134567623[[#This Row],[ISIN No.]],'[1]Crisil data '!E:AJ,32,0),0)</f>
        <v>CRISIL AAA</v>
      </c>
    </row>
    <row r="49" spans="1:8" x14ac:dyDescent="0.25">
      <c r="A49" s="9"/>
      <c r="B49" s="10" t="s">
        <v>54</v>
      </c>
      <c r="C49" s="10" t="str">
        <f>VLOOKUP(Table134567623[[#This Row],[ISIN No.]],'[1]Crisil data '!E:F,2,0)</f>
        <v>8.48% LIC Housing 29 Jun 2026</v>
      </c>
      <c r="D49" s="10" t="str">
        <f>VLOOKUP(Table134567623[[#This Row],[ISIN No.]],'[1]Crisil data '!E:I,5,0)</f>
        <v>Activities of specialized institutions granting credit for house purchases</v>
      </c>
      <c r="E49" s="11">
        <f>SUMIFS('[1]Crisil data '!L:L,'[1]Crisil data '!AI:AI,$D$3,'[1]Crisil data '!E:E,Table134567623[[#This Row],[ISIN No.]])</f>
        <v>2</v>
      </c>
      <c r="F49" s="10">
        <f>SUMIFS('[1]Crisil data '!M:M,'[1]Crisil data '!AI:AI,$D$3,'[1]Crisil data '!E:E,Table134567623[[#This Row],[ISIN No.]])</f>
        <v>2164354</v>
      </c>
      <c r="G49" s="12">
        <f t="shared" si="0"/>
        <v>2.3446699884877714E-2</v>
      </c>
      <c r="H49" s="13" t="str">
        <f>IFERROR(VLOOKUP(Table134567623[[#This Row],[ISIN No.]],'[1]Crisil data '!E:AJ,32,0),0)</f>
        <v>CRISIL AAA</v>
      </c>
    </row>
    <row r="50" spans="1:8" x14ac:dyDescent="0.25">
      <c r="A50" s="9"/>
      <c r="B50" s="10" t="s">
        <v>55</v>
      </c>
      <c r="C50" s="10" t="str">
        <f>VLOOKUP(Table134567623[[#This Row],[ISIN No.]],'[1]Crisil data '!E:F,2,0)</f>
        <v>7.69% Nabard 31-Mar-2032</v>
      </c>
      <c r="D50" s="10" t="str">
        <f>VLOOKUP(Table134567623[[#This Row],[ISIN No.]],'[1]Crisil data '!E:I,5,0)</f>
        <v>Other monetary intermediation services n.e.c.</v>
      </c>
      <c r="E50" s="11">
        <f>SUMIFS('[1]Crisil data '!L:L,'[1]Crisil data '!AI:AI,$D$3,'[1]Crisil data '!E:E,Table134567623[[#This Row],[ISIN No.]])</f>
        <v>1</v>
      </c>
      <c r="F50" s="10">
        <f>SUMIFS('[1]Crisil data '!M:M,'[1]Crisil data '!AI:AI,$D$3,'[1]Crisil data '!E:E,Table134567623[[#This Row],[ISIN No.]])</f>
        <v>1045631</v>
      </c>
      <c r="G50" s="12">
        <f t="shared" si="0"/>
        <v>1.1327442852382082E-2</v>
      </c>
      <c r="H50" s="13" t="str">
        <f>IFERROR(VLOOKUP(Table134567623[[#This Row],[ISIN No.]],'[1]Crisil data '!E:AJ,32,0),0)</f>
        <v>CRISIL AAA</v>
      </c>
    </row>
    <row r="51" spans="1:8" x14ac:dyDescent="0.25">
      <c r="A51" s="9"/>
      <c r="B51" s="10" t="s">
        <v>56</v>
      </c>
      <c r="C51" s="10" t="str">
        <f>VLOOKUP(Table134567623[[#This Row],[ISIN No.]],'[1]Crisil data '!E:F,2,0)</f>
        <v>7.04% NHAI 21-09-2033</v>
      </c>
      <c r="D51" s="10" t="str">
        <f>VLOOKUP(Table134567623[[#This Row],[ISIN No.]],'[1]Crisil data '!E:I,5,0)</f>
        <v>Construction and maintenance of motorways, streets, roads, other vehicular ways</v>
      </c>
      <c r="E51" s="11">
        <f>SUMIFS('[1]Crisil data '!L:L,'[1]Crisil data '!AI:AI,$D$3,'[1]Crisil data '!E:E,Table134567623[[#This Row],[ISIN No.]])</f>
        <v>1</v>
      </c>
      <c r="F51" s="10">
        <f>SUMIFS('[1]Crisil data '!M:M,'[1]Crisil data '!AI:AI,$D$3,'[1]Crisil data '!E:E,Table134567623[[#This Row],[ISIN No.]])</f>
        <v>996320</v>
      </c>
      <c r="G51" s="12">
        <f t="shared" si="0"/>
        <v>1.0793251025156403E-2</v>
      </c>
      <c r="H51" s="13" t="str">
        <f>IFERROR(VLOOKUP(Table134567623[[#This Row],[ISIN No.]],'[1]Crisil data '!E:AJ,32,0),0)</f>
        <v>[ICRA]AAA</v>
      </c>
    </row>
    <row r="52" spans="1:8" x14ac:dyDescent="0.25">
      <c r="A52" s="9"/>
      <c r="B52" s="10" t="s">
        <v>57</v>
      </c>
      <c r="C52" s="10" t="str">
        <f>VLOOKUP(Table134567623[[#This Row],[ISIN No.]],'[1]Crisil data '!E:F,2,0)</f>
        <v>6.85% IRFC 29-Oct-2040</v>
      </c>
      <c r="D52" s="10" t="str">
        <f>VLOOKUP(Table134567623[[#This Row],[ISIN No.]],'[1]Crisil data '!E:I,5,0)</f>
        <v>Other credit granting</v>
      </c>
      <c r="E52" s="11">
        <f>SUMIFS('[1]Crisil data '!L:L,'[1]Crisil data '!AI:AI,$D$3,'[1]Crisil data '!E:E,Table134567623[[#This Row],[ISIN No.]])</f>
        <v>1</v>
      </c>
      <c r="F52" s="10">
        <f>SUMIFS('[1]Crisil data '!M:M,'[1]Crisil data '!AI:AI,$D$3,'[1]Crisil data '!E:E,Table134567623[[#This Row],[ISIN No.]])</f>
        <v>969076</v>
      </c>
      <c r="G52" s="12">
        <f t="shared" si="0"/>
        <v>1.0498113588459999E-2</v>
      </c>
      <c r="H52" s="13" t="str">
        <f>IFERROR(VLOOKUP(Table134567623[[#This Row],[ISIN No.]],'[1]Crisil data '!E:AJ,32,0),0)</f>
        <v>[ICRA]AAA</v>
      </c>
    </row>
    <row r="53" spans="1:8" x14ac:dyDescent="0.25">
      <c r="A53" s="9"/>
      <c r="B53" s="10" t="s">
        <v>58</v>
      </c>
      <c r="C53" s="10" t="str">
        <f>VLOOKUP(Table134567623[[#This Row],[ISIN No.]],'[1]Crisil data '!E:F,2,0)</f>
        <v>7.75% Power Finance Corporation 11-Jun-2030</v>
      </c>
      <c r="D53" s="10" t="str">
        <f>VLOOKUP(Table134567623[[#This Row],[ISIN No.]],'[1]Crisil data '!E:I,5,0)</f>
        <v>Other credit granting</v>
      </c>
      <c r="E53" s="11">
        <f>SUMIFS('[1]Crisil data '!L:L,'[1]Crisil data '!AI:AI,$D$3,'[1]Crisil data '!E:E,Table134567623[[#This Row],[ISIN No.]])</f>
        <v>1</v>
      </c>
      <c r="F53" s="10">
        <f>SUMIFS('[1]Crisil data '!M:M,'[1]Crisil data '!AI:AI,$D$3,'[1]Crisil data '!E:E,Table134567623[[#This Row],[ISIN No.]])</f>
        <v>1039130</v>
      </c>
      <c r="G53" s="12">
        <f t="shared" si="0"/>
        <v>1.1257016759445534E-2</v>
      </c>
      <c r="H53" s="13" t="str">
        <f>IFERROR(VLOOKUP(Table134567623[[#This Row],[ISIN No.]],'[1]Crisil data '!E:AJ,32,0),0)</f>
        <v>[ICRA]AAA</v>
      </c>
    </row>
    <row r="54" spans="1:8" x14ac:dyDescent="0.25">
      <c r="A54" s="9"/>
      <c r="B54" s="10" t="s">
        <v>59</v>
      </c>
      <c r="C54" s="10" t="str">
        <f>VLOOKUP(Table134567623[[#This Row],[ISIN No.]],'[1]Crisil data '!E:F,2,0)</f>
        <v>7.55% Power Grid Corporation 21-Sept-2031</v>
      </c>
      <c r="D54" s="10" t="str">
        <f>VLOOKUP(Table134567623[[#This Row],[ISIN No.]],'[1]Crisil data '!E:I,5,0)</f>
        <v>Transmission of electric energy</v>
      </c>
      <c r="E54" s="11">
        <f>SUMIFS('[1]Crisil data '!L:L,'[1]Crisil data '!AI:AI,$D$3,'[1]Crisil data '!E:E,Table134567623[[#This Row],[ISIN No.]])</f>
        <v>1</v>
      </c>
      <c r="F54" s="10">
        <f>SUMIFS('[1]Crisil data '!M:M,'[1]Crisil data '!AI:AI,$D$3,'[1]Crisil data '!E:E,Table134567623[[#This Row],[ISIN No.]])</f>
        <v>1040984</v>
      </c>
      <c r="G54" s="12">
        <f t="shared" si="0"/>
        <v>1.1277101358169478E-2</v>
      </c>
      <c r="H54" s="13" t="str">
        <f>IFERROR(VLOOKUP(Table134567623[[#This Row],[ISIN No.]],'[1]Crisil data '!E:AJ,32,0),0)</f>
        <v>[ICRA]AAA</v>
      </c>
    </row>
    <row r="55" spans="1:8" x14ac:dyDescent="0.25">
      <c r="A55" s="9"/>
      <c r="B55" s="10" t="s">
        <v>60</v>
      </c>
      <c r="C55" s="10" t="str">
        <f>VLOOKUP(Table134567623[[#This Row],[ISIN No.]],'[1]Crisil data '!E:F,2,0)</f>
        <v>7.38%NHPC 03.01.2029</v>
      </c>
      <c r="D55" s="10" t="str">
        <f>VLOOKUP(Table134567623[[#This Row],[ISIN No.]],'[1]Crisil data '!E:I,5,0)</f>
        <v>Electric power generation by hydroelectric power plants</v>
      </c>
      <c r="E55" s="11">
        <f>SUMIFS('[1]Crisil data '!L:L,'[1]Crisil data '!AI:AI,$D$3,'[1]Crisil data '!E:E,Table134567623[[#This Row],[ISIN No.]])</f>
        <v>10</v>
      </c>
      <c r="F55" s="10">
        <f>SUMIFS('[1]Crisil data '!M:M,'[1]Crisil data '!AI:AI,$D$3,'[1]Crisil data '!E:E,Table134567623[[#This Row],[ISIN No.]])</f>
        <v>2060120</v>
      </c>
      <c r="G55" s="12">
        <f t="shared" si="0"/>
        <v>2.2317520778409757E-2</v>
      </c>
      <c r="H55" s="13" t="str">
        <f>IFERROR(VLOOKUP(Table134567623[[#This Row],[ISIN No.]],'[1]Crisil data '!E:AJ,32,0),0)</f>
        <v>[ICRA]AAA</v>
      </c>
    </row>
    <row r="56" spans="1:8" x14ac:dyDescent="0.25">
      <c r="A56" s="9"/>
      <c r="B56" s="10" t="s">
        <v>61</v>
      </c>
      <c r="C56" s="10" t="str">
        <f>VLOOKUP(Table134567623[[#This Row],[ISIN No.]],'[1]Crisil data '!E:F,2,0)</f>
        <v>8.85 % AXIS BANK 05.12.2024 (infras Bond)</v>
      </c>
      <c r="D56" s="10" t="str">
        <f>VLOOKUP(Table134567623[[#This Row],[ISIN No.]],'[1]Crisil data '!E:I,5,0)</f>
        <v>Monetary intermediation of commercial banks, saving banks. postal savings</v>
      </c>
      <c r="E56" s="11">
        <f>SUMIFS('[1]Crisil data '!L:L,'[1]Crisil data '!AI:AI,$D$3,'[1]Crisil data '!E:E,Table134567623[[#This Row],[ISIN No.]])</f>
        <v>3</v>
      </c>
      <c r="F56" s="10">
        <f>SUMIFS('[1]Crisil data '!M:M,'[1]Crisil data '!AI:AI,$D$3,'[1]Crisil data '!E:E,Table134567623[[#This Row],[ISIN No.]])</f>
        <v>3213783</v>
      </c>
      <c r="G56" s="12">
        <f t="shared" si="0"/>
        <v>3.4815286915228262E-2</v>
      </c>
      <c r="H56" s="13" t="str">
        <f>IFERROR(VLOOKUP(Table134567623[[#This Row],[ISIN No.]],'[1]Crisil data '!E:AJ,32,0),0)</f>
        <v>[ICRA]AAA</v>
      </c>
    </row>
    <row r="57" spans="1:8" x14ac:dyDescent="0.25">
      <c r="A57" s="9"/>
      <c r="B57" s="10" t="s">
        <v>62</v>
      </c>
      <c r="C57" s="10" t="str">
        <f>VLOOKUP(Table134567623[[#This Row],[ISIN No.]],'[1]Crisil data '!E:F,2,0)</f>
        <v>9.18% Nuclear Power Corporation of India Limited 23-Jan-2029</v>
      </c>
      <c r="D57" s="10" t="str">
        <f>VLOOKUP(Table134567623[[#This Row],[ISIN No.]],'[1]Crisil data '!E:I,5,0)</f>
        <v>Transmission of electric energy</v>
      </c>
      <c r="E57" s="11">
        <f>SUMIFS('[1]Crisil data '!L:L,'[1]Crisil data '!AI:AI,$D$3,'[1]Crisil data '!E:E,Table134567623[[#This Row],[ISIN No.]])</f>
        <v>2</v>
      </c>
      <c r="F57" s="10">
        <f>SUMIFS('[1]Crisil data '!M:M,'[1]Crisil data '!AI:AI,$D$3,'[1]Crisil data '!E:E,Table134567623[[#This Row],[ISIN No.]])</f>
        <v>2271728</v>
      </c>
      <c r="G57" s="12">
        <f t="shared" si="0"/>
        <v>2.4609894978397009E-2</v>
      </c>
      <c r="H57" s="13" t="str">
        <f>IFERROR(VLOOKUP(Table134567623[[#This Row],[ISIN No.]],'[1]Crisil data '!E:AJ,32,0),0)</f>
        <v>CRISIL AAA</v>
      </c>
    </row>
    <row r="58" spans="1:8" x14ac:dyDescent="0.25">
      <c r="A58" s="9"/>
      <c r="B58" s="10" t="s">
        <v>63</v>
      </c>
      <c r="C58" s="10" t="str">
        <f>VLOOKUP(Table134567623[[#This Row],[ISIN No.]],'[1]Crisil data '!E:F,2,0)</f>
        <v>8.67%PFC 19-Nov-2028</v>
      </c>
      <c r="D58" s="10" t="str">
        <f>VLOOKUP(Table134567623[[#This Row],[ISIN No.]],'[1]Crisil data '!E:I,5,0)</f>
        <v>Other credit granting</v>
      </c>
      <c r="E58" s="11">
        <f>SUMIFS('[1]Crisil data '!L:L,'[1]Crisil data '!AI:AI,$D$3,'[1]Crisil data '!E:E,Table134567623[[#This Row],[ISIN No.]])</f>
        <v>1</v>
      </c>
      <c r="F58" s="10">
        <f>SUMIFS('[1]Crisil data '!M:M,'[1]Crisil data '!AI:AI,$D$3,'[1]Crisil data '!E:E,Table134567623[[#This Row],[ISIN No.]])</f>
        <v>1095829</v>
      </c>
      <c r="G58" s="12">
        <f t="shared" si="0"/>
        <v>1.1871243654293918E-2</v>
      </c>
      <c r="H58" s="13" t="str">
        <f>IFERROR(VLOOKUP(Table134567623[[#This Row],[ISIN No.]],'[1]Crisil data '!E:AJ,32,0),0)</f>
        <v>[ICRA]AAA</v>
      </c>
    </row>
    <row r="59" spans="1:8" x14ac:dyDescent="0.25">
      <c r="A59" s="9"/>
      <c r="B59" s="10" t="s">
        <v>64</v>
      </c>
      <c r="C59" s="10" t="str">
        <f>VLOOKUP(Table134567623[[#This Row],[ISIN No.]],'[1]Crisil data '!E:F,2,0)</f>
        <v>6.80% SBI BasellI Tier II 21 Aug 2035 Call 21 Aug 2030</v>
      </c>
      <c r="D59" s="10" t="str">
        <f>VLOOKUP(Table134567623[[#This Row],[ISIN No.]],'[1]Crisil data '!E:I,5,0)</f>
        <v>Monetary intermediation of commercial banks, saving banks. postal savings</v>
      </c>
      <c r="E59" s="11">
        <f>SUMIFS('[1]Crisil data '!L:L,'[1]Crisil data '!AI:AI,$D$3,'[1]Crisil data '!E:E,Table134567623[[#This Row],[ISIN No.]])</f>
        <v>1</v>
      </c>
      <c r="F59" s="10">
        <f>SUMIFS('[1]Crisil data '!M:M,'[1]Crisil data '!AI:AI,$D$3,'[1]Crisil data '!E:E,Table134567623[[#This Row],[ISIN No.]])</f>
        <v>987058</v>
      </c>
      <c r="G59" s="12">
        <f t="shared" si="0"/>
        <v>1.0692914696471847E-2</v>
      </c>
      <c r="H59" s="13" t="str">
        <f>IFERROR(VLOOKUP(Table134567623[[#This Row],[ISIN No.]],'[1]Crisil data '!E:AJ,32,0),0)</f>
        <v>CRISIL AAA</v>
      </c>
    </row>
    <row r="60" spans="1:8" x14ac:dyDescent="0.25">
      <c r="A60" s="9"/>
      <c r="B60" s="10" t="s">
        <v>65</v>
      </c>
      <c r="C60" s="10" t="str">
        <f>VLOOKUP(Table134567623[[#This Row],[ISIN No.]],'[1]Crisil data '!E:F,2,0)</f>
        <v>8.15 % EXIM 05.03.2025</v>
      </c>
      <c r="D60" s="10" t="str">
        <f>VLOOKUP(Table134567623[[#This Row],[ISIN No.]],'[1]Crisil data '!E:I,5,0)</f>
        <v>Other monetary intermediation services n.e.c.</v>
      </c>
      <c r="E60" s="11">
        <f>SUMIFS('[1]Crisil data '!L:L,'[1]Crisil data '!AI:AI,$D$3,'[1]Crisil data '!E:E,Table134567623[[#This Row],[ISIN No.]])</f>
        <v>1</v>
      </c>
      <c r="F60" s="10">
        <f>SUMIFS('[1]Crisil data '!M:M,'[1]Crisil data '!AI:AI,$D$3,'[1]Crisil data '!E:E,Table134567623[[#This Row],[ISIN No.]])</f>
        <v>1066896</v>
      </c>
      <c r="G60" s="12">
        <f t="shared" si="0"/>
        <v>1.15578090831613E-2</v>
      </c>
      <c r="H60" s="13" t="str">
        <f>IFERROR(VLOOKUP(Table134567623[[#This Row],[ISIN No.]],'[1]Crisil data '!E:AJ,32,0),0)</f>
        <v>[ICRA]AAA</v>
      </c>
    </row>
    <row r="61" spans="1:8" x14ac:dyDescent="0.25">
      <c r="A61" s="9"/>
      <c r="B61" s="10" t="s">
        <v>66</v>
      </c>
      <c r="C61" s="10" t="str">
        <f>VLOOKUP(Table134567623[[#This Row],[ISIN No.]],'[1]Crisil data '!E:F,2,0)</f>
        <v>7.90% Bajaj Finance 10-Jan-2030</v>
      </c>
      <c r="D61" s="10" t="str">
        <f>VLOOKUP(Table134567623[[#This Row],[ISIN No.]],'[1]Crisil data '!E:I,5,0)</f>
        <v>Other credit granting</v>
      </c>
      <c r="E61" s="11">
        <f>SUMIFS('[1]Crisil data '!L:L,'[1]Crisil data '!AI:AI,$D$3,'[1]Crisil data '!E:E,Table134567623[[#This Row],[ISIN No.]])</f>
        <v>2</v>
      </c>
      <c r="F61" s="10">
        <f>SUMIFS('[1]Crisil data '!M:M,'[1]Crisil data '!AI:AI,$D$3,'[1]Crisil data '!E:E,Table134567623[[#This Row],[ISIN No.]])</f>
        <v>2074410</v>
      </c>
      <c r="G61" s="12">
        <f t="shared" si="0"/>
        <v>2.2472326018844042E-2</v>
      </c>
      <c r="H61" s="13" t="str">
        <f>IFERROR(VLOOKUP(Table134567623[[#This Row],[ISIN No.]],'[1]Crisil data '!E:AJ,32,0),0)</f>
        <v>CRISIL AAA</v>
      </c>
    </row>
    <row r="62" spans="1:8" x14ac:dyDescent="0.25">
      <c r="A62" s="9"/>
      <c r="B62" s="10" t="s">
        <v>67</v>
      </c>
      <c r="C62" s="10" t="str">
        <f>VLOOKUP(Table134567623[[#This Row],[ISIN No.]],'[1]Crisil data '!E:F,2,0)</f>
        <v>8.52% HUDCO 28 Nov 2028 (GOI Service)</v>
      </c>
      <c r="D62" s="10" t="str">
        <f>VLOOKUP(Table134567623[[#This Row],[ISIN No.]],'[1]Crisil data '!E:I,5,0)</f>
        <v>Activities of specialized institutions granting credit for house purchases</v>
      </c>
      <c r="E62" s="11">
        <f>SUMIFS('[1]Crisil data '!L:L,'[1]Crisil data '!AI:AI,$D$3,'[1]Crisil data '!E:E,Table134567623[[#This Row],[ISIN No.]])</f>
        <v>1</v>
      </c>
      <c r="F62" s="10">
        <f>SUMIFS('[1]Crisil data '!M:M,'[1]Crisil data '!AI:AI,$D$3,'[1]Crisil data '!E:E,Table134567623[[#This Row],[ISIN No.]])</f>
        <v>1097432</v>
      </c>
      <c r="G62" s="12">
        <f t="shared" si="0"/>
        <v>1.1888609140677135E-2</v>
      </c>
      <c r="H62" s="13" t="str">
        <f>IFERROR(VLOOKUP(Table134567623[[#This Row],[ISIN No.]],'[1]Crisil data '!E:AJ,32,0),0)</f>
        <v>[ICRA]AAA</v>
      </c>
    </row>
    <row r="63" spans="1:8" x14ac:dyDescent="0.25">
      <c r="A63" s="9"/>
      <c r="B63" s="10" t="s">
        <v>68</v>
      </c>
      <c r="C63" s="10" t="str">
        <f>VLOOKUP(Table134567623[[#This Row],[ISIN No.]],'[1]Crisil data '!E:F,2,0)</f>
        <v>8.20% NABARD 09.03.2028 (GOI Service)</v>
      </c>
      <c r="D63" s="10" t="str">
        <f>VLOOKUP(Table134567623[[#This Row],[ISIN No.]],'[1]Crisil data '!E:I,5,0)</f>
        <v>Other monetary intermediation services n.e.c.</v>
      </c>
      <c r="E63" s="11">
        <f>SUMIFS('[1]Crisil data '!L:L,'[1]Crisil data '!AI:AI,$D$3,'[1]Crisil data '!E:E,Table134567623[[#This Row],[ISIN No.]])</f>
        <v>1</v>
      </c>
      <c r="F63" s="10">
        <f>SUMIFS('[1]Crisil data '!M:M,'[1]Crisil data '!AI:AI,$D$3,'[1]Crisil data '!E:E,Table134567623[[#This Row],[ISIN No.]])</f>
        <v>1070962</v>
      </c>
      <c r="G63" s="12">
        <f t="shared" si="0"/>
        <v>1.1601856536457717E-2</v>
      </c>
      <c r="H63" s="13" t="str">
        <f>IFERROR(VLOOKUP(Table134567623[[#This Row],[ISIN No.]],'[1]Crisil data '!E:AJ,32,0),0)</f>
        <v>CRISIL AAA</v>
      </c>
    </row>
    <row r="64" spans="1:8" hidden="1" outlineLevel="1" x14ac:dyDescent="0.25">
      <c r="A64" s="9"/>
      <c r="B64" s="10"/>
      <c r="C64" s="10"/>
      <c r="D64" s="10"/>
      <c r="E64" s="11"/>
      <c r="F64" s="10"/>
      <c r="G64" s="12"/>
      <c r="H64" s="13"/>
    </row>
    <row r="65" spans="1:8" hidden="1" outlineLevel="1" x14ac:dyDescent="0.25">
      <c r="A65" s="9"/>
      <c r="B65" s="10"/>
      <c r="C65" s="10"/>
      <c r="D65" s="10"/>
      <c r="E65" s="11"/>
      <c r="F65" s="10"/>
      <c r="G65" s="12"/>
      <c r="H65" s="13"/>
    </row>
    <row r="66" spans="1:8" hidden="1" outlineLevel="1" x14ac:dyDescent="0.25">
      <c r="A66" s="9"/>
      <c r="B66" s="10"/>
      <c r="C66" s="10"/>
      <c r="D66" s="10"/>
      <c r="E66" s="11"/>
      <c r="F66" s="10"/>
      <c r="G66" s="12"/>
      <c r="H66" s="13"/>
    </row>
    <row r="67" spans="1:8" hidden="1" outlineLevel="1" x14ac:dyDescent="0.25">
      <c r="A67" s="9"/>
      <c r="B67" s="10"/>
      <c r="C67" s="10"/>
      <c r="D67" s="10"/>
      <c r="E67" s="11"/>
      <c r="F67" s="10"/>
      <c r="G67" s="12"/>
      <c r="H67" s="13"/>
    </row>
    <row r="68" spans="1:8" hidden="1" outlineLevel="1" x14ac:dyDescent="0.25">
      <c r="A68" s="9"/>
      <c r="B68" s="10"/>
      <c r="C68" s="10"/>
      <c r="D68" s="10"/>
      <c r="E68" s="11"/>
      <c r="F68" s="10"/>
      <c r="G68" s="12"/>
      <c r="H68" s="13"/>
    </row>
    <row r="69" spans="1:8" hidden="1" outlineLevel="1" x14ac:dyDescent="0.25">
      <c r="A69" s="9"/>
      <c r="B69" s="10"/>
      <c r="C69" s="10"/>
      <c r="D69" s="10"/>
      <c r="E69" s="11"/>
      <c r="F69" s="10"/>
      <c r="G69" s="12"/>
      <c r="H69" s="13"/>
    </row>
    <row r="70" spans="1:8" hidden="1" outlineLevel="1" x14ac:dyDescent="0.25">
      <c r="A70" s="9"/>
      <c r="B70" s="10"/>
      <c r="C70" s="10"/>
      <c r="D70" s="10"/>
      <c r="E70" s="11"/>
      <c r="F70" s="10"/>
      <c r="G70" s="12"/>
      <c r="H70" s="13"/>
    </row>
    <row r="71" spans="1:8" hidden="1" outlineLevel="1" x14ac:dyDescent="0.25">
      <c r="A71" s="9"/>
      <c r="B71" s="10"/>
      <c r="C71" s="10"/>
      <c r="D71" s="10"/>
      <c r="E71" s="11"/>
      <c r="F71" s="10"/>
      <c r="G71" s="12"/>
      <c r="H71" s="13"/>
    </row>
    <row r="72" spans="1:8" hidden="1" outlineLevel="1" x14ac:dyDescent="0.25">
      <c r="A72" s="9"/>
      <c r="B72" s="10"/>
      <c r="C72" s="10"/>
      <c r="D72" s="10"/>
      <c r="E72" s="11"/>
      <c r="F72" s="10"/>
      <c r="G72" s="12"/>
      <c r="H72" s="13"/>
    </row>
    <row r="73" spans="1:8" hidden="1" outlineLevel="1" x14ac:dyDescent="0.25">
      <c r="A73" s="9"/>
      <c r="B73" s="10"/>
      <c r="C73" s="10"/>
      <c r="D73" s="10"/>
      <c r="E73" s="11"/>
      <c r="F73" s="10"/>
      <c r="G73" s="12"/>
      <c r="H73" s="13"/>
    </row>
    <row r="74" spans="1:8" hidden="1" outlineLevel="1" x14ac:dyDescent="0.25">
      <c r="A74" s="9"/>
      <c r="B74" s="10"/>
      <c r="C74" s="10"/>
      <c r="D74" s="10"/>
      <c r="E74" s="11"/>
      <c r="F74" s="10"/>
      <c r="G74" s="12"/>
      <c r="H74" s="13"/>
    </row>
    <row r="75" spans="1:8" hidden="1" outlineLevel="1" x14ac:dyDescent="0.25">
      <c r="A75" s="9"/>
      <c r="B75" s="10"/>
      <c r="C75" s="10"/>
      <c r="D75" s="10"/>
      <c r="E75" s="11"/>
      <c r="F75" s="10"/>
      <c r="G75" s="12"/>
      <c r="H75" s="13"/>
    </row>
    <row r="76" spans="1:8" hidden="1" outlineLevel="1" x14ac:dyDescent="0.25">
      <c r="A76" s="9"/>
      <c r="B76" s="10"/>
      <c r="C76" s="10"/>
      <c r="D76" s="10"/>
      <c r="E76" s="11"/>
      <c r="F76" s="10"/>
      <c r="G76" s="12"/>
      <c r="H76" s="13"/>
    </row>
    <row r="77" spans="1:8" hidden="1" outlineLevel="1" x14ac:dyDescent="0.25">
      <c r="A77" s="9"/>
      <c r="B77" s="10"/>
      <c r="C77" s="10"/>
      <c r="D77" s="10"/>
      <c r="E77" s="11"/>
      <c r="F77" s="10"/>
      <c r="G77" s="12"/>
      <c r="H77" s="13"/>
    </row>
    <row r="78" spans="1:8" hidden="1" outlineLevel="1" x14ac:dyDescent="0.25">
      <c r="A78" s="9"/>
      <c r="B78" s="10"/>
      <c r="C78" s="10"/>
      <c r="D78" s="10"/>
      <c r="E78" s="11"/>
      <c r="F78" s="10"/>
      <c r="G78" s="12"/>
      <c r="H78" s="13"/>
    </row>
    <row r="79" spans="1:8" hidden="1" outlineLevel="1" x14ac:dyDescent="0.25">
      <c r="A79" s="9"/>
      <c r="B79" s="10"/>
      <c r="C79" s="10"/>
      <c r="D79" s="10"/>
      <c r="E79" s="11"/>
      <c r="F79" s="10"/>
      <c r="G79" s="12"/>
      <c r="H79" s="13"/>
    </row>
    <row r="80" spans="1:8" hidden="1" outlineLevel="1" x14ac:dyDescent="0.25">
      <c r="A80" s="9"/>
      <c r="B80" s="10"/>
      <c r="C80" s="10"/>
      <c r="D80" s="10"/>
      <c r="E80" s="11"/>
      <c r="F80" s="10"/>
      <c r="G80" s="12"/>
      <c r="H80" s="13"/>
    </row>
    <row r="81" spans="1:8" hidden="1" outlineLevel="1" x14ac:dyDescent="0.25">
      <c r="A81" s="9"/>
      <c r="B81" s="10"/>
      <c r="C81" s="10"/>
      <c r="D81" s="10"/>
      <c r="E81" s="11"/>
      <c r="F81" s="10"/>
      <c r="G81" s="12"/>
      <c r="H81" s="13"/>
    </row>
    <row r="82" spans="1:8" hidden="1" outlineLevel="1" x14ac:dyDescent="0.25">
      <c r="A82" s="9"/>
      <c r="B82" s="10"/>
      <c r="C82" s="10"/>
      <c r="D82" s="10"/>
      <c r="E82" s="11"/>
      <c r="F82" s="10"/>
      <c r="G82" s="12"/>
      <c r="H82" s="13"/>
    </row>
    <row r="83" spans="1:8" hidden="1" outlineLevel="1" x14ac:dyDescent="0.25">
      <c r="A83" s="9"/>
      <c r="B83" s="10"/>
      <c r="C83" s="10"/>
      <c r="D83" s="10"/>
      <c r="E83" s="11"/>
      <c r="F83" s="10"/>
      <c r="G83" s="12"/>
      <c r="H83" s="13"/>
    </row>
    <row r="84" spans="1:8" hidden="1" outlineLevel="1" x14ac:dyDescent="0.25">
      <c r="A84" s="9"/>
      <c r="B84" s="10"/>
      <c r="C84" s="10"/>
      <c r="D84" s="10"/>
      <c r="E84" s="11"/>
      <c r="F84" s="10"/>
      <c r="G84" s="12"/>
      <c r="H84" s="13"/>
    </row>
    <row r="85" spans="1:8" hidden="1" outlineLevel="1" x14ac:dyDescent="0.25">
      <c r="A85" s="9"/>
      <c r="B85" s="10"/>
      <c r="C85" s="10"/>
      <c r="D85" s="10"/>
      <c r="E85" s="11"/>
      <c r="F85" s="10"/>
      <c r="G85" s="12"/>
      <c r="H85" s="13"/>
    </row>
    <row r="86" spans="1:8" hidden="1" outlineLevel="1" x14ac:dyDescent="0.25">
      <c r="A86" s="9"/>
      <c r="B86" s="10"/>
      <c r="C86" s="10"/>
      <c r="D86" s="10"/>
      <c r="E86" s="11"/>
      <c r="F86" s="10"/>
      <c r="G86" s="12"/>
      <c r="H86" s="13"/>
    </row>
    <row r="87" spans="1:8" hidden="1" outlineLevel="1" x14ac:dyDescent="0.25">
      <c r="A87" s="9"/>
      <c r="B87" s="10"/>
      <c r="C87" s="10"/>
      <c r="D87" s="10"/>
      <c r="E87" s="11"/>
      <c r="F87" s="10"/>
      <c r="G87" s="12"/>
      <c r="H87" s="13"/>
    </row>
    <row r="88" spans="1:8" hidden="1" outlineLevel="1" x14ac:dyDescent="0.25">
      <c r="A88" s="9"/>
      <c r="B88" s="10"/>
      <c r="C88" s="10"/>
      <c r="D88" s="10"/>
      <c r="E88" s="11"/>
      <c r="F88" s="10"/>
      <c r="G88" s="12"/>
      <c r="H88" s="13"/>
    </row>
    <row r="89" spans="1:8" hidden="1" outlineLevel="1" x14ac:dyDescent="0.25">
      <c r="A89" s="9"/>
      <c r="B89" s="10"/>
      <c r="C89" s="10"/>
      <c r="D89" s="10"/>
      <c r="E89" s="11"/>
      <c r="F89" s="10"/>
      <c r="G89" s="12"/>
      <c r="H89" s="13"/>
    </row>
    <row r="90" spans="1:8" hidden="1" outlineLevel="1" x14ac:dyDescent="0.25">
      <c r="A90" s="9"/>
      <c r="B90" s="14"/>
      <c r="C90" s="10"/>
      <c r="D90" s="10"/>
      <c r="E90" s="11"/>
      <c r="F90" s="10"/>
      <c r="G90" s="12"/>
      <c r="H90" s="13"/>
    </row>
    <row r="91" spans="1:8" hidden="1" outlineLevel="1" x14ac:dyDescent="0.25">
      <c r="A91" s="9"/>
      <c r="B91" s="14"/>
      <c r="C91" s="10"/>
      <c r="D91" s="10"/>
      <c r="E91" s="11"/>
      <c r="F91" s="10"/>
      <c r="G91" s="12"/>
      <c r="H91" s="13"/>
    </row>
    <row r="92" spans="1:8" hidden="1" outlineLevel="1" x14ac:dyDescent="0.25">
      <c r="A92" s="9"/>
      <c r="B92" s="14"/>
      <c r="C92" s="10"/>
      <c r="D92" s="10"/>
      <c r="E92" s="11"/>
      <c r="F92" s="10"/>
      <c r="G92" s="12"/>
      <c r="H92" s="13"/>
    </row>
    <row r="93" spans="1:8" hidden="1" outlineLevel="1" x14ac:dyDescent="0.25">
      <c r="A93" s="9"/>
      <c r="B93" s="14"/>
      <c r="C93" s="10"/>
      <c r="D93" s="10"/>
      <c r="E93" s="11"/>
      <c r="F93" s="10"/>
      <c r="G93" s="12"/>
      <c r="H93" s="13"/>
    </row>
    <row r="94" spans="1:8" hidden="1" outlineLevel="1" x14ac:dyDescent="0.25">
      <c r="A94" s="9"/>
      <c r="B94" s="14"/>
      <c r="C94" s="10"/>
      <c r="D94" s="10"/>
      <c r="E94" s="11"/>
      <c r="F94" s="10"/>
      <c r="G94" s="12"/>
      <c r="H94" s="13"/>
    </row>
    <row r="95" spans="1:8" hidden="1" outlineLevel="1" x14ac:dyDescent="0.25">
      <c r="A95" s="9"/>
      <c r="B95" s="14"/>
      <c r="C95" s="10"/>
      <c r="D95" s="10"/>
      <c r="E95" s="11"/>
      <c r="F95" s="10"/>
      <c r="G95" s="12"/>
      <c r="H95" s="13"/>
    </row>
    <row r="96" spans="1:8" hidden="1" outlineLevel="1" x14ac:dyDescent="0.25">
      <c r="A96" s="9"/>
      <c r="B96" s="14"/>
      <c r="C96" s="10"/>
      <c r="D96" s="10"/>
      <c r="E96" s="11"/>
      <c r="F96" s="10"/>
      <c r="G96" s="12"/>
      <c r="H96" s="13"/>
    </row>
    <row r="97" spans="1:8" hidden="1" outlineLevel="1" x14ac:dyDescent="0.25">
      <c r="A97" s="9"/>
      <c r="B97" s="14"/>
      <c r="C97" s="10"/>
      <c r="D97" s="10"/>
      <c r="E97" s="11"/>
      <c r="F97" s="10"/>
      <c r="G97" s="12"/>
      <c r="H97" s="13"/>
    </row>
    <row r="98" spans="1:8" hidden="1" outlineLevel="1" x14ac:dyDescent="0.25">
      <c r="A98" s="9"/>
      <c r="B98" s="14"/>
      <c r="C98" s="10"/>
      <c r="D98" s="10"/>
      <c r="E98" s="11"/>
      <c r="F98" s="10"/>
      <c r="G98" s="12"/>
      <c r="H98" s="13"/>
    </row>
    <row r="99" spans="1:8" hidden="1" outlineLevel="1" x14ac:dyDescent="0.25">
      <c r="A99" s="9"/>
      <c r="B99" s="14"/>
      <c r="C99" s="10"/>
      <c r="D99" s="10"/>
      <c r="E99" s="11"/>
      <c r="F99" s="10"/>
      <c r="G99" s="12"/>
      <c r="H99" s="13"/>
    </row>
    <row r="100" spans="1:8" hidden="1" outlineLevel="1" x14ac:dyDescent="0.25">
      <c r="A100" s="9"/>
      <c r="B100" s="14"/>
      <c r="C100" s="10"/>
      <c r="D100" s="10"/>
      <c r="E100" s="11"/>
      <c r="F100" s="10"/>
      <c r="G100" s="12"/>
      <c r="H100" s="13"/>
    </row>
    <row r="101" spans="1:8" hidden="1" outlineLevel="1" x14ac:dyDescent="0.25">
      <c r="A101" s="9"/>
      <c r="B101" s="14"/>
      <c r="C101" s="10"/>
      <c r="D101" s="10"/>
      <c r="E101" s="11"/>
      <c r="F101" s="10"/>
      <c r="G101" s="12"/>
      <c r="H101" s="13"/>
    </row>
    <row r="102" spans="1:8" hidden="1" outlineLevel="1" x14ac:dyDescent="0.25">
      <c r="A102" s="9"/>
      <c r="B102" s="14"/>
      <c r="C102" s="10"/>
      <c r="D102" s="10"/>
      <c r="E102" s="11"/>
      <c r="F102" s="10"/>
      <c r="G102" s="12"/>
      <c r="H102" s="13"/>
    </row>
    <row r="103" spans="1:8" hidden="1" outlineLevel="1" x14ac:dyDescent="0.25">
      <c r="A103" s="9"/>
      <c r="B103" s="14"/>
      <c r="C103" s="10"/>
      <c r="D103" s="10"/>
      <c r="E103" s="11"/>
      <c r="F103" s="10"/>
      <c r="G103" s="12"/>
      <c r="H103" s="13"/>
    </row>
    <row r="104" spans="1:8" hidden="1" outlineLevel="1" x14ac:dyDescent="0.25">
      <c r="A104" s="9"/>
      <c r="B104" s="14"/>
      <c r="C104" s="10"/>
      <c r="D104" s="10"/>
      <c r="E104" s="11"/>
      <c r="F104" s="10"/>
      <c r="G104" s="12"/>
      <c r="H104" s="13"/>
    </row>
    <row r="105" spans="1:8" hidden="1" outlineLevel="1" x14ac:dyDescent="0.25">
      <c r="A105" s="9"/>
      <c r="B105" s="14"/>
      <c r="C105" s="10"/>
      <c r="D105" s="10"/>
      <c r="E105" s="11"/>
      <c r="F105" s="10"/>
      <c r="G105" s="12"/>
      <c r="H105" s="13"/>
    </row>
    <row r="106" spans="1:8" hidden="1" outlineLevel="1" x14ac:dyDescent="0.25">
      <c r="A106" s="9"/>
      <c r="B106" s="14"/>
      <c r="C106" s="10"/>
      <c r="D106" s="10"/>
      <c r="E106" s="11"/>
      <c r="F106" s="10"/>
      <c r="G106" s="12"/>
      <c r="H106" s="13"/>
    </row>
    <row r="107" spans="1:8" hidden="1" outlineLevel="1" x14ac:dyDescent="0.25">
      <c r="A107" s="9"/>
      <c r="B107" s="14"/>
      <c r="C107" s="10"/>
      <c r="D107" s="10"/>
      <c r="E107" s="11"/>
      <c r="F107" s="10"/>
      <c r="G107" s="12"/>
      <c r="H107" s="13"/>
    </row>
    <row r="108" spans="1:8" hidden="1" outlineLevel="1" x14ac:dyDescent="0.25">
      <c r="A108" s="9"/>
      <c r="B108" s="14"/>
      <c r="C108" s="10"/>
      <c r="D108" s="10"/>
      <c r="E108" s="11"/>
      <c r="F108" s="10"/>
      <c r="G108" s="12"/>
      <c r="H108" s="13"/>
    </row>
    <row r="109" spans="1:8" hidden="1" outlineLevel="1" x14ac:dyDescent="0.25">
      <c r="A109" s="9"/>
      <c r="B109" s="14"/>
      <c r="C109" s="10"/>
      <c r="D109" s="10"/>
      <c r="E109" s="11"/>
      <c r="F109" s="10"/>
      <c r="G109" s="12"/>
      <c r="H109" s="13"/>
    </row>
    <row r="110" spans="1:8" hidden="1" outlineLevel="1" x14ac:dyDescent="0.25">
      <c r="A110" s="9"/>
      <c r="B110" s="14"/>
      <c r="C110" s="10"/>
      <c r="D110" s="10"/>
      <c r="E110" s="11"/>
      <c r="F110" s="10"/>
      <c r="G110" s="12"/>
      <c r="H110" s="13"/>
    </row>
    <row r="111" spans="1:8" hidden="1" outlineLevel="1" x14ac:dyDescent="0.25">
      <c r="A111" s="9"/>
      <c r="B111" s="14"/>
      <c r="C111" s="10"/>
      <c r="D111" s="10"/>
      <c r="E111" s="11"/>
      <c r="F111" s="10"/>
      <c r="G111" s="12"/>
      <c r="H111" s="13"/>
    </row>
    <row r="112" spans="1:8" hidden="1" outlineLevel="1" x14ac:dyDescent="0.25">
      <c r="A112" s="9"/>
      <c r="B112" s="14"/>
      <c r="C112" s="10"/>
      <c r="D112" s="10"/>
      <c r="E112" s="11"/>
      <c r="F112" s="10"/>
      <c r="G112" s="12"/>
      <c r="H112" s="13"/>
    </row>
    <row r="113" spans="1:8" hidden="1" outlineLevel="1" x14ac:dyDescent="0.25">
      <c r="A113" s="9"/>
      <c r="B113" s="14"/>
      <c r="C113" s="10"/>
      <c r="D113" s="10"/>
      <c r="E113" s="11"/>
      <c r="F113" s="10"/>
      <c r="G113" s="12"/>
      <c r="H113" s="13"/>
    </row>
    <row r="114" spans="1:8" hidden="1" outlineLevel="1" x14ac:dyDescent="0.25">
      <c r="A114" s="9"/>
      <c r="B114" s="14"/>
      <c r="C114" s="10"/>
      <c r="D114" s="10"/>
      <c r="E114" s="11"/>
      <c r="F114" s="10"/>
      <c r="G114" s="12"/>
      <c r="H114" s="13"/>
    </row>
    <row r="115" spans="1:8" hidden="1" outlineLevel="1" x14ac:dyDescent="0.25">
      <c r="A115" s="9"/>
      <c r="B115" s="14"/>
      <c r="C115" s="10"/>
      <c r="D115" s="10"/>
      <c r="E115" s="11"/>
      <c r="F115" s="10"/>
      <c r="G115" s="12"/>
      <c r="H115" s="13"/>
    </row>
    <row r="116" spans="1:8" hidden="1" outlineLevel="1" x14ac:dyDescent="0.25">
      <c r="A116" s="9"/>
      <c r="B116" s="14"/>
      <c r="C116" s="10"/>
      <c r="D116" s="10"/>
      <c r="E116" s="11"/>
      <c r="F116" s="10"/>
      <c r="G116" s="12"/>
      <c r="H116" s="13"/>
    </row>
    <row r="117" spans="1:8" hidden="1" outlineLevel="1" x14ac:dyDescent="0.25">
      <c r="A117" s="9"/>
      <c r="B117" s="14"/>
      <c r="C117" s="10"/>
      <c r="D117" s="10"/>
      <c r="E117" s="11"/>
      <c r="F117" s="10"/>
      <c r="G117" s="12"/>
      <c r="H117" s="13"/>
    </row>
    <row r="118" spans="1:8" hidden="1" outlineLevel="1" x14ac:dyDescent="0.25">
      <c r="A118" s="9"/>
      <c r="B118" s="14"/>
      <c r="C118" s="10"/>
      <c r="D118" s="10"/>
      <c r="E118" s="11"/>
      <c r="F118" s="10"/>
      <c r="G118" s="12"/>
      <c r="H118" s="13"/>
    </row>
    <row r="119" spans="1:8" hidden="1" outlineLevel="1" x14ac:dyDescent="0.25">
      <c r="A119" s="9"/>
      <c r="B119" s="14"/>
      <c r="C119" s="10"/>
      <c r="D119" s="10"/>
      <c r="E119" s="11"/>
      <c r="F119" s="10"/>
      <c r="G119" s="12"/>
      <c r="H119" s="13"/>
    </row>
    <row r="120" spans="1:8" hidden="1" outlineLevel="1" x14ac:dyDescent="0.25">
      <c r="A120" s="9"/>
      <c r="B120" s="14"/>
      <c r="C120" s="10"/>
      <c r="D120" s="10"/>
      <c r="E120" s="11"/>
      <c r="F120" s="10"/>
      <c r="G120" s="12"/>
      <c r="H120" s="13"/>
    </row>
    <row r="121" spans="1:8" hidden="1" outlineLevel="1" x14ac:dyDescent="0.25">
      <c r="A121" s="9"/>
      <c r="B121" s="14"/>
      <c r="C121" s="10"/>
      <c r="D121" s="10"/>
      <c r="E121" s="11"/>
      <c r="F121" s="10"/>
      <c r="G121" s="12"/>
      <c r="H121" s="13"/>
    </row>
    <row r="122" spans="1:8" hidden="1" outlineLevel="1" x14ac:dyDescent="0.25">
      <c r="A122" s="9"/>
      <c r="B122" s="14"/>
      <c r="C122" s="10"/>
      <c r="D122" s="10"/>
      <c r="E122" s="11"/>
      <c r="F122" s="10"/>
      <c r="G122" s="12"/>
      <c r="H122" s="13"/>
    </row>
    <row r="123" spans="1:8" hidden="1" outlineLevel="1" x14ac:dyDescent="0.25">
      <c r="A123" s="9"/>
      <c r="B123" s="14"/>
      <c r="C123" s="10"/>
      <c r="D123" s="10"/>
      <c r="E123" s="11"/>
      <c r="F123" s="10"/>
      <c r="G123" s="12"/>
      <c r="H123" s="13"/>
    </row>
    <row r="124" spans="1:8" hidden="1" outlineLevel="1" x14ac:dyDescent="0.25">
      <c r="A124" s="9"/>
      <c r="B124" s="14"/>
      <c r="C124" s="10"/>
      <c r="D124" s="10"/>
      <c r="E124" s="11"/>
      <c r="F124" s="10"/>
      <c r="G124" s="12"/>
      <c r="H124" s="13"/>
    </row>
    <row r="125" spans="1:8" hidden="1" outlineLevel="1" x14ac:dyDescent="0.25">
      <c r="A125" s="9"/>
      <c r="B125" s="14"/>
      <c r="C125" s="10"/>
      <c r="D125" s="10"/>
      <c r="E125" s="11"/>
      <c r="F125" s="10"/>
      <c r="G125" s="12"/>
      <c r="H125" s="13"/>
    </row>
    <row r="126" spans="1:8" hidden="1" outlineLevel="1" x14ac:dyDescent="0.25">
      <c r="A126" s="9"/>
      <c r="B126" s="14"/>
      <c r="C126" s="10"/>
      <c r="D126" s="10"/>
      <c r="E126" s="11"/>
      <c r="F126" s="10"/>
      <c r="G126" s="12"/>
      <c r="H126" s="13"/>
    </row>
    <row r="127" spans="1:8" hidden="1" outlineLevel="1" x14ac:dyDescent="0.25">
      <c r="A127" s="9"/>
      <c r="B127" s="14"/>
      <c r="C127" s="10"/>
      <c r="D127" s="10"/>
      <c r="E127" s="11"/>
      <c r="F127" s="10"/>
      <c r="G127" s="12"/>
      <c r="H127" s="13"/>
    </row>
    <row r="128" spans="1:8" hidden="1" outlineLevel="1" x14ac:dyDescent="0.25">
      <c r="A128" s="9"/>
      <c r="B128" s="14"/>
      <c r="C128" s="10"/>
      <c r="D128" s="10"/>
      <c r="E128" s="11"/>
      <c r="F128" s="10"/>
      <c r="G128" s="12"/>
      <c r="H128" s="13"/>
    </row>
    <row r="129" spans="1:8" hidden="1" outlineLevel="1" x14ac:dyDescent="0.25">
      <c r="A129" s="9"/>
      <c r="B129" s="14"/>
      <c r="C129" s="10"/>
      <c r="D129" s="10"/>
      <c r="E129" s="11"/>
      <c r="F129" s="10"/>
      <c r="G129" s="12"/>
      <c r="H129" s="13"/>
    </row>
    <row r="130" spans="1:8" hidden="1" outlineLevel="1" x14ac:dyDescent="0.25">
      <c r="A130" s="9"/>
      <c r="B130" s="14"/>
      <c r="C130" s="10"/>
      <c r="D130" s="10"/>
      <c r="E130" s="11"/>
      <c r="F130" s="10"/>
      <c r="G130" s="12"/>
      <c r="H130" s="13"/>
    </row>
    <row r="131" spans="1:8" hidden="1" outlineLevel="1" x14ac:dyDescent="0.25">
      <c r="A131" s="9"/>
      <c r="B131" s="14"/>
      <c r="C131" s="10"/>
      <c r="D131" s="10"/>
      <c r="E131" s="11"/>
      <c r="F131" s="10"/>
      <c r="G131" s="12"/>
      <c r="H131" s="13"/>
    </row>
    <row r="132" spans="1:8" hidden="1" outlineLevel="1" x14ac:dyDescent="0.25">
      <c r="A132" s="9"/>
      <c r="B132" s="14"/>
      <c r="C132" s="10"/>
      <c r="D132" s="10"/>
      <c r="E132" s="11"/>
      <c r="F132" s="10"/>
      <c r="G132" s="12"/>
      <c r="H132" s="13"/>
    </row>
    <row r="133" spans="1:8" hidden="1" outlineLevel="1" x14ac:dyDescent="0.25">
      <c r="A133" s="9"/>
      <c r="B133" s="14"/>
      <c r="C133" s="10"/>
      <c r="D133" s="10"/>
      <c r="E133" s="11"/>
      <c r="F133" s="10"/>
      <c r="G133" s="12"/>
      <c r="H133" s="13"/>
    </row>
    <row r="134" spans="1:8" hidden="1" outlineLevel="1" x14ac:dyDescent="0.25">
      <c r="A134" s="9"/>
      <c r="B134" s="14"/>
      <c r="C134" s="10"/>
      <c r="D134" s="10"/>
      <c r="E134" s="11"/>
      <c r="F134" s="10"/>
      <c r="G134" s="12"/>
      <c r="H134" s="13"/>
    </row>
    <row r="135" spans="1:8" hidden="1" outlineLevel="1" x14ac:dyDescent="0.25">
      <c r="A135" s="9"/>
      <c r="B135" s="14"/>
      <c r="C135" s="10"/>
      <c r="D135" s="10"/>
      <c r="E135" s="11"/>
      <c r="F135" s="10"/>
      <c r="G135" s="12"/>
      <c r="H135" s="13"/>
    </row>
    <row r="136" spans="1:8" hidden="1" outlineLevel="1" x14ac:dyDescent="0.25">
      <c r="A136" s="9"/>
      <c r="B136" s="14"/>
      <c r="C136" s="10"/>
      <c r="D136" s="10"/>
      <c r="E136" s="11"/>
      <c r="F136" s="10"/>
      <c r="G136" s="12"/>
      <c r="H136" s="13"/>
    </row>
    <row r="137" spans="1:8" hidden="1" outlineLevel="1" x14ac:dyDescent="0.25">
      <c r="A137" s="9"/>
      <c r="B137" s="14"/>
      <c r="C137" s="10"/>
      <c r="D137" s="10"/>
      <c r="E137" s="11"/>
      <c r="F137" s="10"/>
      <c r="G137" s="12"/>
      <c r="H137" s="13"/>
    </row>
    <row r="138" spans="1:8" hidden="1" outlineLevel="1" x14ac:dyDescent="0.25">
      <c r="A138" s="9"/>
      <c r="B138" s="14"/>
      <c r="C138" s="10"/>
      <c r="D138" s="10"/>
      <c r="E138" s="11"/>
      <c r="F138" s="10"/>
      <c r="G138" s="12"/>
      <c r="H138" s="13"/>
    </row>
    <row r="139" spans="1:8" hidden="1" outlineLevel="1" x14ac:dyDescent="0.25">
      <c r="A139" s="9"/>
      <c r="B139" s="14"/>
      <c r="C139" s="10"/>
      <c r="D139" s="10"/>
      <c r="E139" s="11"/>
      <c r="F139" s="10"/>
      <c r="G139" s="12"/>
      <c r="H139" s="13"/>
    </row>
    <row r="140" spans="1:8" hidden="1" outlineLevel="1" x14ac:dyDescent="0.25">
      <c r="A140" s="9"/>
      <c r="B140" s="14"/>
      <c r="C140" s="10"/>
      <c r="D140" s="10"/>
      <c r="E140" s="11"/>
      <c r="F140" s="10"/>
      <c r="G140" s="12"/>
      <c r="H140" s="13"/>
    </row>
    <row r="141" spans="1:8" hidden="1" outlineLevel="1" x14ac:dyDescent="0.25">
      <c r="A141" s="9"/>
      <c r="B141" s="14"/>
      <c r="C141" s="10"/>
      <c r="D141" s="10"/>
      <c r="E141" s="11"/>
      <c r="F141" s="10"/>
      <c r="G141" s="12"/>
      <c r="H141" s="13"/>
    </row>
    <row r="142" spans="1:8" hidden="1" outlineLevel="1" x14ac:dyDescent="0.25">
      <c r="A142" s="9"/>
      <c r="B142" s="14"/>
      <c r="C142" s="10"/>
      <c r="D142" s="10"/>
      <c r="E142" s="11"/>
      <c r="F142" s="10"/>
      <c r="G142" s="12"/>
      <c r="H142" s="13"/>
    </row>
    <row r="143" spans="1:8" hidden="1" outlineLevel="1" x14ac:dyDescent="0.25">
      <c r="A143" s="9"/>
      <c r="B143" s="14"/>
      <c r="C143" s="10"/>
      <c r="D143" s="10"/>
      <c r="E143" s="11"/>
      <c r="F143" s="10"/>
      <c r="G143" s="12"/>
      <c r="H143" s="13"/>
    </row>
    <row r="144" spans="1:8" hidden="1" outlineLevel="2" x14ac:dyDescent="0.25">
      <c r="A144" s="9"/>
      <c r="B144" s="10"/>
      <c r="C144" s="10"/>
      <c r="D144" s="10"/>
      <c r="E144" s="11"/>
      <c r="F144" s="10"/>
      <c r="G144" s="12"/>
      <c r="H144" s="13"/>
    </row>
    <row r="145" spans="1:8" hidden="1" outlineLevel="2" x14ac:dyDescent="0.25">
      <c r="A145" s="9"/>
      <c r="B145" s="10"/>
      <c r="C145" s="10"/>
      <c r="D145" s="10"/>
      <c r="E145" s="11"/>
      <c r="F145" s="10"/>
      <c r="G145" s="12"/>
      <c r="H145" s="13"/>
    </row>
    <row r="146" spans="1:8" hidden="1" outlineLevel="2" x14ac:dyDescent="0.25">
      <c r="A146" s="9"/>
      <c r="B146" s="10"/>
      <c r="C146" s="10"/>
      <c r="D146" s="10"/>
      <c r="E146" s="11"/>
      <c r="F146" s="10"/>
      <c r="G146" s="12"/>
      <c r="H146" s="13"/>
    </row>
    <row r="147" spans="1:8" hidden="1" outlineLevel="2" x14ac:dyDescent="0.25">
      <c r="A147" s="9"/>
      <c r="B147" s="10"/>
      <c r="C147" s="10"/>
      <c r="D147" s="10"/>
      <c r="E147" s="11"/>
      <c r="F147" s="10"/>
      <c r="G147" s="12"/>
      <c r="H147" s="13"/>
    </row>
    <row r="148" spans="1:8" hidden="1" outlineLevel="2" x14ac:dyDescent="0.25">
      <c r="A148" s="9"/>
      <c r="B148" s="10"/>
      <c r="C148" s="10"/>
      <c r="D148" s="10"/>
      <c r="E148" s="11"/>
      <c r="F148" s="10"/>
      <c r="G148" s="12"/>
      <c r="H148" s="13"/>
    </row>
    <row r="149" spans="1:8" hidden="1" outlineLevel="2" x14ac:dyDescent="0.25">
      <c r="A149" s="9"/>
      <c r="B149" s="10"/>
      <c r="C149" s="10"/>
      <c r="D149" s="10"/>
      <c r="E149" s="11"/>
      <c r="F149" s="10"/>
      <c r="G149" s="12"/>
      <c r="H149" s="13"/>
    </row>
    <row r="150" spans="1:8" hidden="1" outlineLevel="2" x14ac:dyDescent="0.25">
      <c r="A150" s="9"/>
      <c r="B150" s="10"/>
      <c r="C150" s="10"/>
      <c r="D150" s="10"/>
      <c r="E150" s="11"/>
      <c r="F150" s="10"/>
      <c r="G150" s="12"/>
      <c r="H150" s="13"/>
    </row>
    <row r="151" spans="1:8" hidden="1" outlineLevel="2" x14ac:dyDescent="0.25">
      <c r="A151" s="9"/>
      <c r="B151" s="10"/>
      <c r="C151" s="10"/>
      <c r="D151" s="10"/>
      <c r="E151" s="11"/>
      <c r="F151" s="10"/>
      <c r="G151" s="12"/>
      <c r="H151" s="13"/>
    </row>
    <row r="152" spans="1:8" hidden="1" outlineLevel="2" x14ac:dyDescent="0.25">
      <c r="A152" s="9"/>
      <c r="B152" s="10"/>
      <c r="C152" s="10"/>
      <c r="D152" s="10"/>
      <c r="E152" s="11"/>
      <c r="F152" s="10"/>
      <c r="G152" s="12"/>
      <c r="H152" s="13"/>
    </row>
    <row r="153" spans="1:8" hidden="1" outlineLevel="2" x14ac:dyDescent="0.25">
      <c r="A153" s="9"/>
      <c r="B153" s="10"/>
      <c r="C153" s="10"/>
      <c r="D153" s="10"/>
      <c r="E153" s="11"/>
      <c r="F153" s="10"/>
      <c r="G153" s="12"/>
      <c r="H153" s="13"/>
    </row>
    <row r="154" spans="1:8" hidden="1" outlineLevel="2" x14ac:dyDescent="0.25">
      <c r="A154" s="9"/>
      <c r="B154" s="10"/>
      <c r="C154" s="10"/>
      <c r="D154" s="10"/>
      <c r="E154" s="11"/>
      <c r="F154" s="10"/>
      <c r="G154" s="12"/>
      <c r="H154" s="13"/>
    </row>
    <row r="155" spans="1:8" hidden="1" outlineLevel="2" x14ac:dyDescent="0.25">
      <c r="A155" s="9"/>
      <c r="B155" s="10"/>
      <c r="C155" s="10"/>
      <c r="D155" s="10"/>
      <c r="E155" s="11"/>
      <c r="F155" s="10"/>
      <c r="G155" s="12"/>
      <c r="H155" s="13"/>
    </row>
    <row r="156" spans="1:8" hidden="1" outlineLevel="2" x14ac:dyDescent="0.25">
      <c r="A156" s="9"/>
      <c r="B156" s="10"/>
      <c r="C156" s="10"/>
      <c r="D156" s="10"/>
      <c r="E156" s="11"/>
      <c r="F156" s="10"/>
      <c r="G156" s="12"/>
      <c r="H156" s="13"/>
    </row>
    <row r="157" spans="1:8" hidden="1" outlineLevel="1" x14ac:dyDescent="0.25">
      <c r="A157" s="9"/>
      <c r="B157" s="10"/>
      <c r="C157" s="15"/>
      <c r="D157" s="15"/>
      <c r="E157" s="16"/>
      <c r="F157" s="10">
        <f>SUMIFS('[1]Crisil data '!M:M,'[1]Crisil data '!AI:AI,$D$3,'[1]Crisil data '!E:E,Table134567623[[#This Row],[ISIN No.]])</f>
        <v>0</v>
      </c>
      <c r="G157" s="17">
        <f>+F157/$F$170</f>
        <v>0</v>
      </c>
      <c r="H157" s="18"/>
    </row>
    <row r="158" spans="1:8" collapsed="1" x14ac:dyDescent="0.25">
      <c r="B158" s="15"/>
      <c r="C158" s="15" t="s">
        <v>69</v>
      </c>
      <c r="D158" s="15"/>
      <c r="E158" s="19"/>
      <c r="F158" s="20">
        <f>SUM(F7:F157)</f>
        <v>84544608.700000003</v>
      </c>
      <c r="G158" s="21">
        <f>+F158/$F$170</f>
        <v>0.91588162891713709</v>
      </c>
      <c r="H158" s="22"/>
    </row>
    <row r="160" spans="1:8" x14ac:dyDescent="0.25">
      <c r="B160" s="23"/>
      <c r="C160" s="23" t="s">
        <v>70</v>
      </c>
      <c r="D160" s="23"/>
      <c r="E160" s="23"/>
      <c r="F160" s="23" t="s">
        <v>9</v>
      </c>
      <c r="G160" s="23" t="s">
        <v>10</v>
      </c>
      <c r="H160" s="23" t="s">
        <v>11</v>
      </c>
    </row>
    <row r="161" spans="1:8" x14ac:dyDescent="0.25">
      <c r="B161" s="24"/>
      <c r="C161" s="15" t="s">
        <v>71</v>
      </c>
      <c r="D161" s="10"/>
      <c r="E161" s="25"/>
      <c r="F161" s="26" t="s">
        <v>72</v>
      </c>
      <c r="G161" s="25">
        <v>0</v>
      </c>
      <c r="H161" s="10"/>
    </row>
    <row r="162" spans="1:8" x14ac:dyDescent="0.25">
      <c r="A162" s="10" t="s">
        <v>73</v>
      </c>
      <c r="B162" s="24" t="s">
        <v>74</v>
      </c>
      <c r="C162" s="15" t="s">
        <v>75</v>
      </c>
      <c r="D162" s="15"/>
      <c r="E162" s="19"/>
      <c r="F162" s="10">
        <f>SUMIFS('[1]Crisil data '!M:M,'[1]Crisil data '!AI:AI,'C-TIER II'!$D$3,'[1]Crisil data '!K:K,A162)</f>
        <v>7040358.4800000004</v>
      </c>
      <c r="G162" s="21">
        <f>+F162/$F$170</f>
        <v>7.6269026398876449E-2</v>
      </c>
      <c r="H162" s="10"/>
    </row>
    <row r="163" spans="1:8" x14ac:dyDescent="0.25">
      <c r="B163" s="24"/>
      <c r="C163" s="15" t="s">
        <v>76</v>
      </c>
      <c r="D163" s="10"/>
      <c r="E163" s="25"/>
      <c r="F163" s="19" t="s">
        <v>72</v>
      </c>
      <c r="G163" s="25">
        <v>0</v>
      </c>
      <c r="H163" s="10"/>
    </row>
    <row r="164" spans="1:8" x14ac:dyDescent="0.25">
      <c r="B164" s="24"/>
      <c r="C164" s="15" t="s">
        <v>77</v>
      </c>
      <c r="D164" s="10"/>
      <c r="E164" s="25"/>
      <c r="F164" s="19" t="s">
        <v>72</v>
      </c>
      <c r="G164" s="25">
        <v>0</v>
      </c>
      <c r="H164" s="10"/>
    </row>
    <row r="165" spans="1:8" x14ac:dyDescent="0.25">
      <c r="B165" s="24"/>
      <c r="C165" s="15" t="s">
        <v>78</v>
      </c>
      <c r="D165" s="10"/>
      <c r="E165" s="25"/>
      <c r="F165" s="19" t="s">
        <v>72</v>
      </c>
      <c r="G165" s="25">
        <v>0</v>
      </c>
      <c r="H165" s="10"/>
    </row>
    <row r="166" spans="1:8" x14ac:dyDescent="0.25">
      <c r="A166" s="27" t="s">
        <v>79</v>
      </c>
      <c r="B166" s="10" t="s">
        <v>79</v>
      </c>
      <c r="C166" s="10" t="s">
        <v>80</v>
      </c>
      <c r="D166" s="10"/>
      <c r="E166" s="25"/>
      <c r="F166" s="10">
        <f>SUMIFS('[1]Crisil data '!M:M,'[1]Crisil data '!AI:AI,'C-TIER II'!$D$3,'[1]Crisil data '!K:K,A166)</f>
        <v>724569.37</v>
      </c>
      <c r="G166" s="21">
        <f>+F166/$F$170</f>
        <v>7.8493446839865005E-3</v>
      </c>
      <c r="H166" s="10"/>
    </row>
    <row r="167" spans="1:8" x14ac:dyDescent="0.25">
      <c r="B167" s="24"/>
      <c r="C167" s="10"/>
      <c r="D167" s="10"/>
      <c r="E167" s="25"/>
      <c r="F167" s="26"/>
      <c r="G167" s="21"/>
      <c r="H167" s="10"/>
    </row>
    <row r="168" spans="1:8" x14ac:dyDescent="0.25">
      <c r="B168" s="24"/>
      <c r="C168" s="10" t="s">
        <v>81</v>
      </c>
      <c r="D168" s="10"/>
      <c r="E168" s="25"/>
      <c r="F168" s="28">
        <f>SUM(F161:F167)</f>
        <v>7764927.8500000006</v>
      </c>
      <c r="G168" s="21">
        <f>+F168/$F$170</f>
        <v>8.411837108286295E-2</v>
      </c>
      <c r="H168" s="10"/>
    </row>
    <row r="169" spans="1:8" x14ac:dyDescent="0.25">
      <c r="B169" s="24"/>
      <c r="C169" s="10"/>
      <c r="D169" s="10"/>
      <c r="E169" s="25"/>
      <c r="F169" s="28"/>
      <c r="G169" s="29"/>
      <c r="H169" s="10"/>
    </row>
    <row r="170" spans="1:8" x14ac:dyDescent="0.25">
      <c r="B170" s="30"/>
      <c r="C170" s="31" t="s">
        <v>82</v>
      </c>
      <c r="D170" s="32"/>
      <c r="E170" s="33"/>
      <c r="F170" s="34">
        <f>+F168+F158</f>
        <v>92309536.549999997</v>
      </c>
      <c r="G170" s="35">
        <v>1</v>
      </c>
      <c r="H170" s="10"/>
    </row>
    <row r="172" spans="1:8" x14ac:dyDescent="0.25">
      <c r="C172" s="15" t="s">
        <v>83</v>
      </c>
      <c r="D172" s="36">
        <v>5.58</v>
      </c>
      <c r="F172" s="3"/>
    </row>
    <row r="173" spans="1:8" x14ac:dyDescent="0.25">
      <c r="C173" s="15" t="s">
        <v>84</v>
      </c>
      <c r="D173" s="36">
        <v>4.0999999999999996</v>
      </c>
    </row>
    <row r="174" spans="1:8" x14ac:dyDescent="0.25">
      <c r="C174" s="15" t="s">
        <v>85</v>
      </c>
      <c r="D174" s="37">
        <v>6.4199999999999993E-2</v>
      </c>
    </row>
    <row r="175" spans="1:8" x14ac:dyDescent="0.25">
      <c r="C175" s="15" t="s">
        <v>86</v>
      </c>
      <c r="D175" s="38">
        <v>14.810345759714764</v>
      </c>
    </row>
    <row r="176" spans="1:8" x14ac:dyDescent="0.25">
      <c r="C176" s="15" t="s">
        <v>87</v>
      </c>
      <c r="D176" s="38">
        <v>14.676764672743897</v>
      </c>
    </row>
    <row r="177" spans="1:8" x14ac:dyDescent="0.25">
      <c r="A177" s="39" t="s">
        <v>88</v>
      </c>
      <c r="C177" s="15" t="s">
        <v>89</v>
      </c>
      <c r="D177" s="40">
        <v>6.0886373599999999</v>
      </c>
    </row>
    <row r="178" spans="1:8" x14ac:dyDescent="0.25">
      <c r="C178" s="15" t="s">
        <v>90</v>
      </c>
      <c r="D178" s="36">
        <v>0</v>
      </c>
    </row>
    <row r="179" spans="1:8" x14ac:dyDescent="0.25">
      <c r="C179" s="15" t="s">
        <v>91</v>
      </c>
      <c r="D179" s="36">
        <v>0</v>
      </c>
      <c r="F179" s="41"/>
      <c r="G179" s="42"/>
    </row>
    <row r="180" spans="1:8" x14ac:dyDescent="0.25">
      <c r="B180" s="43"/>
      <c r="C180" s="9"/>
    </row>
    <row r="181" spans="1:8" x14ac:dyDescent="0.25">
      <c r="F181" s="3">
        <f>+F158-SUM(F184:F189)</f>
        <v>0</v>
      </c>
    </row>
    <row r="182" spans="1:8" x14ac:dyDescent="0.25">
      <c r="C182" s="23" t="s">
        <v>92</v>
      </c>
      <c r="D182" s="23"/>
      <c r="E182" s="23"/>
      <c r="F182" s="23"/>
      <c r="G182" s="23"/>
      <c r="H182" s="23"/>
    </row>
    <row r="183" spans="1:8" x14ac:dyDescent="0.25">
      <c r="C183" s="23" t="s">
        <v>93</v>
      </c>
      <c r="D183" s="23"/>
      <c r="E183" s="23"/>
      <c r="F183" s="23" t="s">
        <v>9</v>
      </c>
      <c r="G183" s="23" t="s">
        <v>10</v>
      </c>
      <c r="H183" s="23" t="s">
        <v>11</v>
      </c>
    </row>
    <row r="184" spans="1:8" x14ac:dyDescent="0.25">
      <c r="A184" t="s">
        <v>94</v>
      </c>
      <c r="C184" s="15" t="s">
        <v>95</v>
      </c>
      <c r="D184" s="10"/>
      <c r="E184" s="25"/>
      <c r="F184" s="44">
        <f t="shared" ref="F184:F188" si="1">SUMIF($E$198:$E$207,C184,$H$198:$H$207)</f>
        <v>0</v>
      </c>
      <c r="G184" s="45">
        <f>+F184/$F$170</f>
        <v>0</v>
      </c>
      <c r="H184" s="10"/>
    </row>
    <row r="185" spans="1:8" x14ac:dyDescent="0.25">
      <c r="A185" s="10" t="s">
        <v>96</v>
      </c>
      <c r="C185" s="10" t="s">
        <v>97</v>
      </c>
      <c r="D185" s="10"/>
      <c r="E185" s="25"/>
      <c r="F185" s="44">
        <f t="shared" si="1"/>
        <v>0</v>
      </c>
      <c r="G185" s="45">
        <f t="shared" ref="G185" si="2">+F185/$F$170</f>
        <v>0</v>
      </c>
      <c r="H185" s="10"/>
    </row>
    <row r="186" spans="1:8" x14ac:dyDescent="0.25">
      <c r="C186" s="10" t="s">
        <v>98</v>
      </c>
      <c r="D186" s="10"/>
      <c r="E186" s="25"/>
      <c r="F186" s="44">
        <f t="shared" si="1"/>
        <v>82488002.700000003</v>
      </c>
      <c r="G186" s="45">
        <f>+F186/$F$170</f>
        <v>0.89360217571149758</v>
      </c>
      <c r="H186" s="10"/>
    </row>
    <row r="187" spans="1:8" x14ac:dyDescent="0.25">
      <c r="C187" s="10" t="s">
        <v>99</v>
      </c>
      <c r="D187" s="10"/>
      <c r="E187" s="25"/>
      <c r="F187" s="44">
        <f t="shared" si="1"/>
        <v>0</v>
      </c>
      <c r="G187" s="45">
        <f t="shared" ref="G187:G195" si="3">+F187/$F$170</f>
        <v>0</v>
      </c>
      <c r="H187" s="10"/>
    </row>
    <row r="188" spans="1:8" x14ac:dyDescent="0.25">
      <c r="C188" s="10" t="s">
        <v>100</v>
      </c>
      <c r="D188" s="10"/>
      <c r="E188" s="25"/>
      <c r="F188" s="44">
        <f t="shared" si="1"/>
        <v>2056606</v>
      </c>
      <c r="G188" s="45">
        <f t="shared" si="3"/>
        <v>2.2279453205639566E-2</v>
      </c>
      <c r="H188" s="10"/>
    </row>
    <row r="189" spans="1:8" x14ac:dyDescent="0.25">
      <c r="C189" s="10" t="s">
        <v>101</v>
      </c>
      <c r="D189" s="10"/>
      <c r="E189" s="25"/>
      <c r="F189" s="44">
        <f>SUMIF($E$198:$E$207,C189,$H$198:$H$207)</f>
        <v>0</v>
      </c>
      <c r="G189" s="45">
        <f t="shared" si="3"/>
        <v>0</v>
      </c>
      <c r="H189" s="10"/>
    </row>
    <row r="190" spans="1:8" x14ac:dyDescent="0.25">
      <c r="C190" s="10" t="s">
        <v>102</v>
      </c>
      <c r="D190" s="10"/>
      <c r="E190" s="25"/>
      <c r="F190" s="44">
        <f ca="1">SUMIF($E$198:$E$206,C190,H206:H211)</f>
        <v>0</v>
      </c>
      <c r="G190" s="45">
        <f t="shared" ca="1" si="3"/>
        <v>0</v>
      </c>
      <c r="H190" s="10"/>
    </row>
    <row r="191" spans="1:8" x14ac:dyDescent="0.25">
      <c r="C191" s="10" t="s">
        <v>103</v>
      </c>
      <c r="D191" s="10"/>
      <c r="E191" s="25"/>
      <c r="F191" s="44">
        <f ca="1">SUMIF($E$198:$E$206,C191,H208:H212)</f>
        <v>0</v>
      </c>
      <c r="G191" s="45">
        <f t="shared" ca="1" si="3"/>
        <v>0</v>
      </c>
      <c r="H191" s="10"/>
    </row>
    <row r="192" spans="1:8" x14ac:dyDescent="0.25">
      <c r="C192" s="10" t="s">
        <v>104</v>
      </c>
      <c r="D192" s="10"/>
      <c r="E192" s="25"/>
      <c r="F192" s="44">
        <f>SUMIF($E$198:$E$206,C192,H202:H213)</f>
        <v>0</v>
      </c>
      <c r="G192" s="45">
        <f t="shared" si="3"/>
        <v>0</v>
      </c>
      <c r="H192" s="10"/>
    </row>
    <row r="193" spans="3:8" x14ac:dyDescent="0.25">
      <c r="C193" s="10" t="s">
        <v>105</v>
      </c>
      <c r="D193" s="10"/>
      <c r="E193" s="25"/>
      <c r="F193" s="44">
        <f>SUMIF($E$198:$E$206,C193,H200:H214)</f>
        <v>0</v>
      </c>
      <c r="G193" s="45">
        <f t="shared" si="3"/>
        <v>0</v>
      </c>
      <c r="H193" s="10"/>
    </row>
    <row r="194" spans="3:8" x14ac:dyDescent="0.25">
      <c r="C194" s="10" t="s">
        <v>106</v>
      </c>
      <c r="D194" s="10"/>
      <c r="E194" s="25"/>
      <c r="F194" s="44">
        <f ca="1">SUMIF($E$198:$E$206,C194,H208:H215)</f>
        <v>0</v>
      </c>
      <c r="G194" s="45">
        <f t="shared" ca="1" si="3"/>
        <v>0</v>
      </c>
      <c r="H194" s="10"/>
    </row>
    <row r="195" spans="3:8" x14ac:dyDescent="0.25">
      <c r="C195" s="10" t="s">
        <v>107</v>
      </c>
      <c r="D195" s="10"/>
      <c r="E195" s="25"/>
      <c r="F195" s="44">
        <f ca="1">SUMIF($E$198:$E$206,C195,H209:H216)</f>
        <v>0</v>
      </c>
      <c r="G195" s="45">
        <f t="shared" ca="1" si="3"/>
        <v>0</v>
      </c>
      <c r="H195" s="10"/>
    </row>
    <row r="198" spans="3:8" x14ac:dyDescent="0.25">
      <c r="E198" s="10" t="s">
        <v>98</v>
      </c>
      <c r="F198" s="46" t="s">
        <v>108</v>
      </c>
      <c r="G198" s="10">
        <f>SUMIF($H$7:$H$89,F198,$E$7:$E$157)</f>
        <v>103</v>
      </c>
      <c r="H198" s="10">
        <f>SUMIF($H$7:$H$89,F198,$F$7:$F$89)</f>
        <v>60465586.600000001</v>
      </c>
    </row>
    <row r="199" spans="3:8" x14ac:dyDescent="0.25">
      <c r="E199" s="10" t="s">
        <v>100</v>
      </c>
      <c r="F199" s="46" t="s">
        <v>109</v>
      </c>
      <c r="G199" s="10">
        <f t="shared" ref="G199:G207" si="4">SUMIF($H$7:$H$89,F199,$E$7:$E$157)</f>
        <v>1</v>
      </c>
      <c r="H199" s="10">
        <f t="shared" ref="H199:H207" si="5">SUMIF($H$7:$H$89,F199,$F$7:$F$89)</f>
        <v>1031435</v>
      </c>
    </row>
    <row r="200" spans="3:8" x14ac:dyDescent="0.25">
      <c r="E200" s="10" t="s">
        <v>98</v>
      </c>
      <c r="F200" s="10" t="s">
        <v>110</v>
      </c>
      <c r="G200" s="10">
        <f t="shared" si="4"/>
        <v>0</v>
      </c>
      <c r="H200" s="10">
        <f t="shared" si="5"/>
        <v>0</v>
      </c>
    </row>
    <row r="201" spans="3:8" x14ac:dyDescent="0.25">
      <c r="E201" s="10" t="s">
        <v>98</v>
      </c>
      <c r="F201" s="46" t="s">
        <v>111</v>
      </c>
      <c r="G201" s="10">
        <f t="shared" si="4"/>
        <v>0</v>
      </c>
      <c r="H201" s="10">
        <f t="shared" si="5"/>
        <v>0</v>
      </c>
    </row>
    <row r="202" spans="3:8" x14ac:dyDescent="0.25">
      <c r="E202" s="10" t="s">
        <v>101</v>
      </c>
      <c r="F202" s="10" t="s">
        <v>112</v>
      </c>
      <c r="G202" s="10">
        <f t="shared" si="4"/>
        <v>0</v>
      </c>
      <c r="H202" s="10">
        <f t="shared" si="5"/>
        <v>0</v>
      </c>
    </row>
    <row r="203" spans="3:8" x14ac:dyDescent="0.25">
      <c r="E203" s="10" t="s">
        <v>98</v>
      </c>
      <c r="F203" s="46" t="s">
        <v>113</v>
      </c>
      <c r="G203" s="10">
        <f t="shared" si="4"/>
        <v>900</v>
      </c>
      <c r="H203" s="10">
        <f t="shared" si="5"/>
        <v>919169.1</v>
      </c>
    </row>
    <row r="204" spans="3:8" x14ac:dyDescent="0.25">
      <c r="E204" s="10" t="s">
        <v>100</v>
      </c>
      <c r="F204" s="46" t="s">
        <v>114</v>
      </c>
      <c r="G204" s="10">
        <f t="shared" si="4"/>
        <v>1</v>
      </c>
      <c r="H204" s="10">
        <f t="shared" si="5"/>
        <v>1025171</v>
      </c>
    </row>
    <row r="205" spans="3:8" x14ac:dyDescent="0.25">
      <c r="E205" s="10" t="s">
        <v>98</v>
      </c>
      <c r="F205" s="46" t="s">
        <v>115</v>
      </c>
      <c r="G205" s="10">
        <f t="shared" si="4"/>
        <v>20</v>
      </c>
      <c r="H205" s="10">
        <f t="shared" si="5"/>
        <v>21103247</v>
      </c>
    </row>
    <row r="206" spans="3:8" x14ac:dyDescent="0.25">
      <c r="E206" s="10" t="s">
        <v>101</v>
      </c>
      <c r="F206" s="10" t="s">
        <v>116</v>
      </c>
      <c r="G206" s="10">
        <f t="shared" si="4"/>
        <v>0</v>
      </c>
      <c r="H206" s="10">
        <f t="shared" si="5"/>
        <v>0</v>
      </c>
    </row>
    <row r="207" spans="3:8" x14ac:dyDescent="0.25">
      <c r="E207" s="10" t="s">
        <v>101</v>
      </c>
      <c r="F207" s="46" t="s">
        <v>117</v>
      </c>
      <c r="G207" s="10">
        <f t="shared" si="4"/>
        <v>0</v>
      </c>
      <c r="H207" s="10">
        <f t="shared" si="5"/>
        <v>0</v>
      </c>
    </row>
    <row r="208" spans="3:8" x14ac:dyDescent="0.25">
      <c r="G208">
        <f>SUM(G198:G207)</f>
        <v>1025</v>
      </c>
      <c r="H208">
        <f>SUM(H198:H207)</f>
        <v>84544608.700000003</v>
      </c>
    </row>
    <row r="211" spans="5:5" x14ac:dyDescent="0.25">
      <c r="E211" s="47"/>
    </row>
    <row r="212" spans="5:5" x14ac:dyDescent="0.25">
      <c r="E212" s="47"/>
    </row>
    <row r="213" spans="5:5" x14ac:dyDescent="0.25">
      <c r="E213" s="48"/>
    </row>
    <row r="214" spans="5:5" x14ac:dyDescent="0.25">
      <c r="E214" s="48"/>
    </row>
    <row r="215" spans="5:5" x14ac:dyDescent="0.25">
      <c r="E215" s="48"/>
    </row>
    <row r="216" spans="5:5" x14ac:dyDescent="0.25">
      <c r="E216" s="48"/>
    </row>
    <row r="217" spans="5:5" x14ac:dyDescent="0.25">
      <c r="E217" s="48"/>
    </row>
    <row r="218" spans="5:5" x14ac:dyDescent="0.25">
      <c r="E218" s="48"/>
    </row>
    <row r="219" spans="5:5" x14ac:dyDescent="0.25">
      <c r="E219" s="48"/>
    </row>
    <row r="220" spans="5:5" x14ac:dyDescent="0.25">
      <c r="E220"/>
    </row>
    <row r="221" spans="5:5" x14ac:dyDescent="0.25">
      <c r="E221" s="47"/>
    </row>
    <row r="222" spans="5:5" x14ac:dyDescent="0.25">
      <c r="E222" s="47"/>
    </row>
  </sheetData>
  <pageMargins left="0.7" right="0.7" top="0.75" bottom="0.75" header="0.3" footer="0.3"/>
  <pageSetup scale="41" orientation="portrait" horizontalDpi="4294967295" verticalDpi="4294967295" r:id="rId1"/>
  <rowBreaks count="1" manualBreakCount="1">
    <brk id="181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II</vt:lpstr>
      <vt:lpstr>'C-TIER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2022-03-10T12:37:46Z</dcterms:created>
  <dcterms:modified xsi:type="dcterms:W3CDTF">2022-03-10T12:38:13Z</dcterms:modified>
</cp:coreProperties>
</file>