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LIAZVDIFSPRVI\redirection$\inven20281\Documents\July Portfolio\"/>
    </mc:Choice>
  </mc:AlternateContent>
  <xr:revisionPtr revIDLastSave="0" documentId="8_{EC0E108A-E8E4-4AB7-9601-314EC05BD02E}" xr6:coauthVersionLast="45" xr6:coauthVersionMax="45" xr10:uidLastSave="{00000000-0000-0000-0000-000000000000}"/>
  <bookViews>
    <workbookView xWindow="-120" yWindow="-120" windowWidth="19440" windowHeight="10440" xr2:uid="{F612E799-31CE-457A-9542-75B13EF4DB58}"/>
  </bookViews>
  <sheets>
    <sheet name="C-TIER II" sheetId="1" r:id="rId1"/>
  </sheets>
  <externalReferences>
    <externalReference r:id="rId2"/>
  </externalReferences>
  <definedNames>
    <definedName name="_xlnm._FilterDatabase" localSheetId="0" hidden="1">'C-TIER II'!$C$6:$H$157</definedName>
    <definedName name="_xlnm.Print_Area" localSheetId="0">'C-TIER II'!$B$2:$H$188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5" i="1" l="1"/>
  <c r="F194" i="1"/>
  <c r="F193" i="1"/>
  <c r="F192" i="1"/>
  <c r="F191" i="1"/>
  <c r="F190" i="1"/>
  <c r="F187" i="1"/>
  <c r="F185" i="1"/>
  <c r="F184" i="1"/>
  <c r="F166" i="1"/>
  <c r="F162" i="1"/>
  <c r="F157" i="1"/>
  <c r="H64" i="1"/>
  <c r="F64" i="1"/>
  <c r="E64" i="1"/>
  <c r="D64" i="1"/>
  <c r="C64" i="1"/>
  <c r="H63" i="1"/>
  <c r="F63" i="1"/>
  <c r="E63" i="1"/>
  <c r="D63" i="1"/>
  <c r="C63" i="1"/>
  <c r="H62" i="1"/>
  <c r="F62" i="1"/>
  <c r="E62" i="1"/>
  <c r="D62" i="1"/>
  <c r="C62" i="1"/>
  <c r="H61" i="1"/>
  <c r="F61" i="1"/>
  <c r="E61" i="1"/>
  <c r="D61" i="1"/>
  <c r="C61" i="1"/>
  <c r="H60" i="1"/>
  <c r="F60" i="1"/>
  <c r="E60" i="1"/>
  <c r="D60" i="1"/>
  <c r="C60" i="1"/>
  <c r="H59" i="1"/>
  <c r="F59" i="1"/>
  <c r="E59" i="1"/>
  <c r="D59" i="1"/>
  <c r="C59" i="1"/>
  <c r="H58" i="1"/>
  <c r="F58" i="1"/>
  <c r="E58" i="1"/>
  <c r="D58" i="1"/>
  <c r="C58" i="1"/>
  <c r="H57" i="1"/>
  <c r="F57" i="1"/>
  <c r="E57" i="1"/>
  <c r="D57" i="1"/>
  <c r="C57" i="1"/>
  <c r="H56" i="1"/>
  <c r="F56" i="1"/>
  <c r="E56" i="1"/>
  <c r="D56" i="1"/>
  <c r="C56" i="1"/>
  <c r="H55" i="1"/>
  <c r="F55" i="1"/>
  <c r="E55" i="1"/>
  <c r="D55" i="1"/>
  <c r="C55" i="1"/>
  <c r="H54" i="1"/>
  <c r="F54" i="1"/>
  <c r="E54" i="1"/>
  <c r="D54" i="1"/>
  <c r="C54" i="1"/>
  <c r="H53" i="1"/>
  <c r="F53" i="1"/>
  <c r="E53" i="1"/>
  <c r="D53" i="1"/>
  <c r="C53" i="1"/>
  <c r="H52" i="1"/>
  <c r="F52" i="1"/>
  <c r="E52" i="1"/>
  <c r="D52" i="1"/>
  <c r="C52" i="1"/>
  <c r="H51" i="1"/>
  <c r="F51" i="1"/>
  <c r="E51" i="1"/>
  <c r="D51" i="1"/>
  <c r="C51" i="1"/>
  <c r="H50" i="1"/>
  <c r="F50" i="1"/>
  <c r="E50" i="1"/>
  <c r="D50" i="1"/>
  <c r="C50" i="1"/>
  <c r="H49" i="1"/>
  <c r="F49" i="1"/>
  <c r="E49" i="1"/>
  <c r="D49" i="1"/>
  <c r="C49" i="1"/>
  <c r="H48" i="1"/>
  <c r="F48" i="1"/>
  <c r="E48" i="1"/>
  <c r="D48" i="1"/>
  <c r="C48" i="1"/>
  <c r="H47" i="1"/>
  <c r="F47" i="1"/>
  <c r="E47" i="1"/>
  <c r="D47" i="1"/>
  <c r="C47" i="1"/>
  <c r="H46" i="1"/>
  <c r="F46" i="1"/>
  <c r="E46" i="1"/>
  <c r="D46" i="1"/>
  <c r="C46" i="1"/>
  <c r="H45" i="1"/>
  <c r="F45" i="1"/>
  <c r="E45" i="1"/>
  <c r="D45" i="1"/>
  <c r="C45" i="1"/>
  <c r="H44" i="1"/>
  <c r="F44" i="1"/>
  <c r="E44" i="1"/>
  <c r="D44" i="1"/>
  <c r="C44" i="1"/>
  <c r="H43" i="1"/>
  <c r="F43" i="1"/>
  <c r="E43" i="1"/>
  <c r="D43" i="1"/>
  <c r="C43" i="1"/>
  <c r="H42" i="1"/>
  <c r="F42" i="1"/>
  <c r="E42" i="1"/>
  <c r="D42" i="1"/>
  <c r="C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H206" i="1" s="1"/>
  <c r="F7" i="1"/>
  <c r="F158" i="1" s="1"/>
  <c r="E7" i="1"/>
  <c r="D7" i="1"/>
  <c r="C7" i="1"/>
  <c r="D4" i="1"/>
  <c r="G199" i="1" l="1"/>
  <c r="G203" i="1"/>
  <c r="G207" i="1"/>
  <c r="H199" i="1"/>
  <c r="F188" i="1" s="1"/>
  <c r="H203" i="1"/>
  <c r="H207" i="1"/>
  <c r="F168" i="1"/>
  <c r="G200" i="1"/>
  <c r="G204" i="1"/>
  <c r="G208" i="1"/>
  <c r="H200" i="1"/>
  <c r="H204" i="1"/>
  <c r="F189" i="1" s="1"/>
  <c r="H208" i="1"/>
  <c r="G201" i="1"/>
  <c r="G205" i="1"/>
  <c r="G209" i="1"/>
  <c r="H201" i="1"/>
  <c r="H205" i="1"/>
  <c r="H209" i="1"/>
  <c r="G198" i="1"/>
  <c r="G210" i="1" s="1"/>
  <c r="G202" i="1"/>
  <c r="G206" i="1"/>
  <c r="H198" i="1"/>
  <c r="H202" i="1"/>
  <c r="H210" i="1" l="1"/>
  <c r="F186" i="1"/>
  <c r="F170" i="1"/>
  <c r="G168" i="1"/>
  <c r="G188" i="1"/>
  <c r="G189" i="1"/>
  <c r="G7" i="1" l="1"/>
  <c r="G61" i="1"/>
  <c r="G57" i="1"/>
  <c r="G15" i="1"/>
  <c r="G11" i="1"/>
  <c r="G63" i="1"/>
  <c r="G59" i="1"/>
  <c r="G55" i="1"/>
  <c r="G51" i="1"/>
  <c r="G47" i="1"/>
  <c r="G43" i="1"/>
  <c r="G39" i="1"/>
  <c r="G35" i="1"/>
  <c r="G31" i="1"/>
  <c r="G27" i="1"/>
  <c r="G23" i="1"/>
  <c r="G19" i="1"/>
  <c r="G14" i="1"/>
  <c r="G187" i="1"/>
  <c r="G190" i="1"/>
  <c r="G10" i="1"/>
  <c r="G192" i="1"/>
  <c r="G44" i="1"/>
  <c r="G17" i="1"/>
  <c r="G22" i="1"/>
  <c r="G16" i="1"/>
  <c r="G13" i="1"/>
  <c r="G18" i="1"/>
  <c r="G52" i="1"/>
  <c r="G25" i="1"/>
  <c r="G30" i="1"/>
  <c r="G24" i="1"/>
  <c r="G21" i="1"/>
  <c r="G26" i="1"/>
  <c r="G158" i="1"/>
  <c r="G60" i="1"/>
  <c r="G33" i="1"/>
  <c r="G38" i="1"/>
  <c r="G32" i="1"/>
  <c r="G29" i="1"/>
  <c r="G34" i="1"/>
  <c r="G162" i="1"/>
  <c r="G166" i="1"/>
  <c r="G41" i="1"/>
  <c r="G46" i="1"/>
  <c r="G40" i="1"/>
  <c r="G37" i="1"/>
  <c r="G42" i="1"/>
  <c r="G193" i="1"/>
  <c r="G194" i="1"/>
  <c r="G54" i="1"/>
  <c r="G48" i="1"/>
  <c r="G45" i="1"/>
  <c r="G50" i="1"/>
  <c r="G12" i="1"/>
  <c r="G8" i="1"/>
  <c r="G184" i="1"/>
  <c r="G62" i="1"/>
  <c r="G56" i="1"/>
  <c r="G53" i="1"/>
  <c r="G58" i="1"/>
  <c r="G28" i="1"/>
  <c r="G20" i="1"/>
  <c r="G195" i="1"/>
  <c r="G49" i="1"/>
  <c r="G185" i="1"/>
  <c r="G64" i="1"/>
  <c r="G191" i="1"/>
  <c r="G157" i="1"/>
  <c r="G36" i="1"/>
  <c r="G9" i="1"/>
  <c r="G186" i="1"/>
  <c r="F181" i="1"/>
</calcChain>
</file>

<file path=xl/sharedStrings.xml><?xml version="1.0" encoding="utf-8"?>
<sst xmlns="http://schemas.openxmlformats.org/spreadsheetml/2006/main" count="143" uniqueCount="121">
  <si>
    <t>NAME OF PENSION FUND</t>
  </si>
  <si>
    <t>ADITYA BIRLA SUN LIFE PENSION MANAGEMENT LIMITED</t>
  </si>
  <si>
    <t>SCHEME NAME</t>
  </si>
  <si>
    <t>Scheme C TIER II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</si>
  <si>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</si>
  <si>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</si>
  <si>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</si>
  <si>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</si>
  <si>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</si>
  <si>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</si>
  <si>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</si>
  <si>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</si>
  <si>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INE261F08AO5</t>
  </si>
  <si>
    <t>INE235P07894</t>
  </si>
  <si>
    <t>INE001A07RT1</t>
  </si>
  <si>
    <t>INE261F08BM7</t>
  </si>
  <si>
    <t>INE906B07GP0</t>
  </si>
  <si>
    <t>INE261F08AV0</t>
  </si>
  <si>
    <t>INE121A08OA2</t>
  </si>
  <si>
    <t>INE020B08AQ9</t>
  </si>
  <si>
    <t>INE115A07PP1</t>
  </si>
  <si>
    <t>INE053F09HQ4</t>
  </si>
  <si>
    <t>INE002A08534</t>
  </si>
  <si>
    <t>INE001A07TG4</t>
  </si>
  <si>
    <t>INE062A08165</t>
  </si>
  <si>
    <t>INE094A08101</t>
  </si>
  <si>
    <t>INE261F08BE4</t>
  </si>
  <si>
    <t>INE134E08CY2</t>
  </si>
  <si>
    <t>INE535H08660</t>
  </si>
  <si>
    <t>INE752E07KX8</t>
  </si>
  <si>
    <t>INE752E07KY6</t>
  </si>
  <si>
    <t>INE523E08NH8</t>
  </si>
  <si>
    <t>INE053F09GR4</t>
  </si>
  <si>
    <t>INE774D08MK5</t>
  </si>
  <si>
    <t>INE296A07RA7</t>
  </si>
  <si>
    <t>INE062A08231</t>
  </si>
  <si>
    <t>INE134E08JP5</t>
  </si>
  <si>
    <t>INE134E08JR1</t>
  </si>
  <si>
    <t>INE031A08624</t>
  </si>
  <si>
    <t>INE206D08162</t>
  </si>
  <si>
    <t>INE206D08204</t>
  </si>
  <si>
    <t>INE514E08EE3</t>
  </si>
  <si>
    <t>INE848E07AW7</t>
  </si>
  <si>
    <t>INE053F07AB5</t>
  </si>
  <si>
    <t>INE752E07OB6</t>
  </si>
  <si>
    <t>INE134E08KV1</t>
  </si>
  <si>
    <t>INE053F07CS5</t>
  </si>
  <si>
    <t>INE261F08AD8</t>
  </si>
  <si>
    <t>INE906B08039</t>
  </si>
  <si>
    <t>INE261F08832</t>
  </si>
  <si>
    <t>INE733E07JB6</t>
  </si>
  <si>
    <t>INE115A07JS8</t>
  </si>
  <si>
    <t>INE514E08EL8</t>
  </si>
  <si>
    <t>INE296A07RO8</t>
  </si>
  <si>
    <t>INE001A07SB7</t>
  </si>
  <si>
    <t>INE001A07SW3</t>
  </si>
  <si>
    <t>INE296A07RN0</t>
  </si>
  <si>
    <t>INE733E07KA6</t>
  </si>
  <si>
    <t>INE115A07OF5</t>
  </si>
  <si>
    <t>INE733E07KL3</t>
  </si>
  <si>
    <t>INE848E07476</t>
  </si>
  <si>
    <t>INE094A08093</t>
  </si>
  <si>
    <t>INE238A08351</t>
  </si>
  <si>
    <t>INE053F07BT5</t>
  </si>
  <si>
    <t>INE848E07369</t>
  </si>
  <si>
    <t>INE090A08UE8</t>
  </si>
  <si>
    <t>INE733E07HC8</t>
  </si>
  <si>
    <t>INE094A08044</t>
  </si>
  <si>
    <t>INE752E07OC4</t>
  </si>
  <si>
    <t>INE537P07489</t>
  </si>
  <si>
    <t xml:space="preserve">Subtotal A </t>
  </si>
  <si>
    <t>Money Market Instruments:-</t>
  </si>
  <si>
    <t xml:space="preserve">  - Treasury Bills</t>
  </si>
  <si>
    <t>Nil</t>
  </si>
  <si>
    <t>MF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</si>
  <si>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</si>
  <si>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</si>
  <si>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</si>
  <si>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</si>
  <si>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</si>
  <si>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</si>
  <si>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</si>
  <si>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</si>
  <si>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</si>
  <si>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</si>
  <si>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</si>
  <si>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</si>
  <si>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</si>
  <si>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</si>
  <si>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</t>
  </si>
  <si>
    <t>Total investment in Infrastructure (Rs in Cr )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</si>
  <si>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</si>
  <si>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</si>
  <si>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</si>
  <si>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</si>
  <si>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</si>
  <si>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</si>
  <si>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</si>
  <si>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</si>
  <si>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</si>
  <si>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</si>
  <si>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</si>
  <si>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</si>
  <si>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</si>
  <si>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</si>
  <si>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</si>
  <si>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</si>
  <si>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</si>
  <si>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</si>
  <si>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</si>
  <si>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[ICRA]AA+</t>
  </si>
  <si>
    <t>CARE AAA</t>
  </si>
  <si>
    <t>CARE AAA(CE)</t>
  </si>
  <si>
    <t>BWR AAA(CE)</t>
  </si>
  <si>
    <t>BWR AAA</t>
  </si>
  <si>
    <t>CARE AA</t>
  </si>
  <si>
    <t>IND AAA</t>
  </si>
  <si>
    <t>IND AA+</t>
  </si>
  <si>
    <t>CRISIL AAA</t>
  </si>
  <si>
    <t>CRISIL AA+</t>
  </si>
  <si>
    <t>CRISIL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</si>
</sst>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43" fontId="0" fillId="0" borderId="0" xfId="1" applyFont="1"/>
    <xf numFmtId="17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43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0" fontId="0" fillId="0" borderId="5" xfId="0" applyBorder="1"/>
    <xf numFmtId="164" fontId="0" fillId="0" borderId="5" xfId="1" applyNumberFormat="1" applyFont="1" applyBorder="1"/>
    <xf numFmtId="10" fontId="0" fillId="0" borderId="5" xfId="2" applyNumberFormat="1" applyFont="1" applyFill="1" applyBorder="1"/>
    <xf numFmtId="43" fontId="0" fillId="0" borderId="6" xfId="1" quotePrefix="1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43" fontId="0" fillId="0" borderId="5" xfId="1" applyFont="1" applyFill="1" applyBorder="1" applyAlignment="1">
      <alignment horizontal="right" vertical="top"/>
    </xf>
    <xf numFmtId="164" fontId="0" fillId="0" borderId="5" xfId="2" applyNumberFormat="1" applyFont="1" applyFill="1" applyBorder="1"/>
    <xf numFmtId="0" fontId="0" fillId="0" borderId="6" xfId="0" quotePrefix="1" applyBorder="1"/>
    <xf numFmtId="43" fontId="0" fillId="0" borderId="5" xfId="1" applyFont="1" applyBorder="1" applyAlignment="1">
      <alignment horizontal="right" vertical="top"/>
    </xf>
    <xf numFmtId="4" fontId="0" fillId="0" borderId="5" xfId="0" applyNumberFormat="1" applyBorder="1" applyAlignment="1">
      <alignment horizontal="right" vertical="top"/>
    </xf>
    <xf numFmtId="10" fontId="0" fillId="0" borderId="5" xfId="2" applyNumberFormat="1" applyFont="1" applyBorder="1"/>
    <xf numFmtId="0" fontId="0" fillId="0" borderId="5" xfId="0" quotePrefix="1" applyBorder="1"/>
    <xf numFmtId="0" fontId="2" fillId="2" borderId="5" xfId="0" applyFont="1" applyFill="1" applyBorder="1"/>
    <xf numFmtId="0" fontId="5" fillId="0" borderId="5" xfId="0" applyFont="1" applyBorder="1"/>
    <xf numFmtId="43" fontId="0" fillId="0" borderId="5" xfId="1" applyFont="1" applyBorder="1"/>
    <xf numFmtId="164" fontId="0" fillId="0" borderId="5" xfId="1" applyNumberFormat="1" applyFont="1" applyBorder="1" applyAlignment="1">
      <alignment horizontal="right" vertical="top"/>
    </xf>
    <xf numFmtId="0" fontId="3" fillId="0" borderId="5" xfId="0" applyFont="1" applyBorder="1"/>
    <xf numFmtId="164" fontId="6" fillId="0" borderId="5" xfId="1" applyNumberFormat="1" applyFont="1" applyFill="1" applyBorder="1" applyAlignment="1">
      <alignment vertical="center" wrapText="1"/>
    </xf>
    <xf numFmtId="9" fontId="0" fillId="0" borderId="5" xfId="2" applyFont="1" applyBorder="1"/>
    <xf numFmtId="0" fontId="2" fillId="0" borderId="5" xfId="0" applyFont="1" applyBorder="1"/>
    <xf numFmtId="0" fontId="4" fillId="0" borderId="5" xfId="0" applyFont="1" applyBorder="1" applyAlignment="1">
      <alignment vertical="top"/>
    </xf>
    <xf numFmtId="0" fontId="4" fillId="0" borderId="5" xfId="0" applyFont="1" applyBorder="1"/>
    <xf numFmtId="43" fontId="4" fillId="0" borderId="5" xfId="1" applyFont="1" applyBorder="1"/>
    <xf numFmtId="164" fontId="4" fillId="0" borderId="5" xfId="1" applyNumberFormat="1" applyFont="1" applyBorder="1"/>
    <xf numFmtId="10" fontId="4" fillId="0" borderId="5" xfId="2" applyNumberFormat="1" applyFont="1" applyBorder="1"/>
    <xf numFmtId="43" fontId="0" fillId="3" borderId="5" xfId="1" applyFont="1" applyFill="1" applyBorder="1" applyAlignment="1">
      <alignment horizontal="right"/>
    </xf>
    <xf numFmtId="10" fontId="0" fillId="3" borderId="5" xfId="2" applyNumberFormat="1" applyFont="1" applyFill="1" applyBorder="1" applyAlignment="1">
      <alignment horizontal="right"/>
    </xf>
    <xf numFmtId="165" fontId="0" fillId="0" borderId="5" xfId="0" applyNumberFormat="1" applyBorder="1" applyAlignment="1">
      <alignment horizontal="right" vertical="top"/>
    </xf>
    <xf numFmtId="0" fontId="0" fillId="0" borderId="5" xfId="0" applyBorder="1" applyAlignment="1">
      <alignment horizontal="right"/>
    </xf>
    <xf numFmtId="43" fontId="7" fillId="0" borderId="5" xfId="1" applyFont="1" applyFill="1" applyBorder="1"/>
    <xf numFmtId="164" fontId="0" fillId="0" borderId="0" xfId="0" applyNumberFormat="1"/>
    <xf numFmtId="10" fontId="0" fillId="0" borderId="0" xfId="2" applyNumberFormat="1" applyFont="1"/>
    <xf numFmtId="10" fontId="0" fillId="3" borderId="0" xfId="2" applyNumberFormat="1" applyFont="1" applyFill="1" applyBorder="1"/>
    <xf numFmtId="164" fontId="0" fillId="0" borderId="5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  <xf numFmtId="43" fontId="0" fillId="0" borderId="7" xfId="1" quotePrefix="1" applyFont="1" applyBorder="1"/>
    <xf numFmtId="43" fontId="0" fillId="0" borderId="0" xfId="1" applyFont="1" applyBorder="1"/>
    <xf numFmtId="43" fontId="0" fillId="0" borderId="0" xfId="1" quotePrefix="1" applyFont="1" applyBorder="1"/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July%20%202022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>
        <row r="4">
          <cell r="D4" t="str">
            <v>29th Jul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INE090A08UB4</v>
          </cell>
          <cell r="F2" t="str">
            <v>9.15% ICICI 20-March-2099 BASEL III (CALL OPT 20-JUNE-2023)</v>
          </cell>
          <cell r="G2" t="str">
            <v>ICICI BANK LTD</v>
          </cell>
          <cell r="H2" t="str">
            <v>64191</v>
          </cell>
          <cell r="I2" t="str">
            <v>Monetary intermediation of commercial banks, saving banks. postal savings</v>
          </cell>
          <cell r="J2">
            <v>0</v>
          </cell>
          <cell r="K2" t="str">
            <v>Bonds</v>
          </cell>
          <cell r="L2">
            <v>3</v>
          </cell>
          <cell r="M2">
            <v>3048585</v>
          </cell>
          <cell r="N2">
            <v>0.13669677319473447</v>
          </cell>
          <cell r="O2">
            <v>9.1499999999999998E-2</v>
          </cell>
          <cell r="P2" t="str">
            <v>Yearly</v>
          </cell>
          <cell r="Q2">
            <v>3102404</v>
          </cell>
          <cell r="R2">
            <v>3102404</v>
          </cell>
          <cell r="S2">
            <v>45097</v>
          </cell>
          <cell r="T2">
            <v>0</v>
          </cell>
          <cell r="U2">
            <v>45097</v>
          </cell>
          <cell r="V2">
            <v>0</v>
          </cell>
          <cell r="W2">
            <v>0</v>
          </cell>
          <cell r="X2">
            <v>8.7524999999999992E-2</v>
          </cell>
          <cell r="Y2">
            <v>8.4424321911900151</v>
          </cell>
          <cell r="Z2">
            <v>0</v>
          </cell>
          <cell r="AA2">
            <v>0</v>
          </cell>
          <cell r="AB2">
            <v>0</v>
          </cell>
          <cell r="AC2" t="str">
            <v>AA+</v>
          </cell>
          <cell r="AD2" t="str">
            <v>AA+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 t="str">
            <v>Scheme A TIER I</v>
          </cell>
          <cell r="AJ2" t="str">
            <v>[ICRA]AA+</v>
          </cell>
        </row>
        <row r="3">
          <cell r="E3" t="str">
            <v>INE0CCU25019</v>
          </cell>
          <cell r="F3" t="str">
            <v>Mindspace Business Parks REIT</v>
          </cell>
          <cell r="G3" t="str">
            <v>MINDSPACE BUSINESS PARKS REIT</v>
          </cell>
          <cell r="H3" t="str">
            <v>68100</v>
          </cell>
          <cell r="I3" t="str">
            <v>Real estate activities with own or leased property</v>
          </cell>
          <cell r="J3" t="str">
            <v>Social and
Commercial
Infrastructure</v>
          </cell>
          <cell r="K3" t="str">
            <v>REIT</v>
          </cell>
          <cell r="L3">
            <v>5990</v>
          </cell>
          <cell r="M3">
            <v>2153944.1</v>
          </cell>
          <cell r="N3">
            <v>9.6581597072686667E-2</v>
          </cell>
          <cell r="O3">
            <v>0</v>
          </cell>
          <cell r="P3" t="str">
            <v/>
          </cell>
          <cell r="Q3">
            <v>1793637.99</v>
          </cell>
          <cell r="R3">
            <v>1793637.99</v>
          </cell>
          <cell r="S3">
            <v>0</v>
          </cell>
          <cell r="T3">
            <v>0</v>
          </cell>
          <cell r="U3">
            <v>0</v>
          </cell>
          <cell r="AI3" t="str">
            <v>Scheme A TIER I</v>
          </cell>
          <cell r="AJ3" t="e">
            <v>#N/A</v>
          </cell>
        </row>
        <row r="4">
          <cell r="E4" t="str">
            <v>INE062A08199</v>
          </cell>
          <cell r="F4" t="str">
            <v>9.45% SBI 22-March-2099 BASEL III (CALL OPT 22-MARCH-2024)</v>
          </cell>
          <cell r="G4" t="str">
            <v>STATE BANK OF INDIA</v>
          </cell>
          <cell r="H4" t="str">
            <v>64191</v>
          </cell>
          <cell r="I4" t="str">
            <v>Monetary intermediation of commercial banks, saving banks. postal savings</v>
          </cell>
          <cell r="J4">
            <v>0</v>
          </cell>
          <cell r="K4" t="str">
            <v>Bonds</v>
          </cell>
          <cell r="L4">
            <v>1</v>
          </cell>
          <cell r="M4">
            <v>1028342</v>
          </cell>
          <cell r="N4">
            <v>4.611025545970332E-2</v>
          </cell>
          <cell r="O4">
            <v>9.4499999999999987E-2</v>
          </cell>
          <cell r="P4" t="str">
            <v>Yearly</v>
          </cell>
          <cell r="Q4">
            <v>1055236</v>
          </cell>
          <cell r="R4">
            <v>1055236</v>
          </cell>
          <cell r="S4">
            <v>45373</v>
          </cell>
          <cell r="T4">
            <v>0</v>
          </cell>
          <cell r="U4">
            <v>45373</v>
          </cell>
          <cell r="AI4" t="str">
            <v>Scheme A TIER I</v>
          </cell>
          <cell r="AJ4" t="str">
            <v>CRISIL AA+</v>
          </cell>
        </row>
        <row r="5">
          <cell r="E5" t="str">
            <v>INE062A08249</v>
          </cell>
          <cell r="F5" t="str">
            <v>7.74%SBI Perpetual 09-Sept-2099(call 09.09.2025)</v>
          </cell>
          <cell r="G5" t="str">
            <v>STATE BANK OF INDIA</v>
          </cell>
          <cell r="H5" t="str">
            <v>64191</v>
          </cell>
          <cell r="I5" t="str">
            <v>Monetary intermediation of commercial banks, saving banks. postal savings</v>
          </cell>
          <cell r="J5">
            <v>0</v>
          </cell>
          <cell r="K5" t="str">
            <v>Bonds</v>
          </cell>
          <cell r="L5">
            <v>6</v>
          </cell>
          <cell r="M5">
            <v>5992518</v>
          </cell>
          <cell r="N5">
            <v>0.26870101175180089</v>
          </cell>
          <cell r="O5">
            <v>7.7399999999999997E-2</v>
          </cell>
          <cell r="P5" t="str">
            <v>Yearly</v>
          </cell>
          <cell r="Q5">
            <v>6093336</v>
          </cell>
          <cell r="R5">
            <v>6093336</v>
          </cell>
          <cell r="S5">
            <v>45909</v>
          </cell>
          <cell r="T5">
            <v>0</v>
          </cell>
          <cell r="U5">
            <v>45909</v>
          </cell>
          <cell r="AI5" t="str">
            <v>Scheme A TIER I</v>
          </cell>
          <cell r="AJ5" t="str">
            <v>CRISIL AA+</v>
          </cell>
        </row>
        <row r="6">
          <cell r="E6" t="str">
            <v/>
          </cell>
          <cell r="F6" t="str">
            <v>Net Current Asset</v>
          </cell>
          <cell r="G6" t="str">
            <v/>
          </cell>
          <cell r="H6" t="str">
            <v/>
          </cell>
          <cell r="I6" t="str">
            <v/>
          </cell>
          <cell r="J6">
            <v>0</v>
          </cell>
          <cell r="K6" t="str">
            <v>NCA</v>
          </cell>
          <cell r="L6">
            <v>0</v>
          </cell>
          <cell r="M6">
            <v>538269.42000000004</v>
          </cell>
          <cell r="N6">
            <v>2.4135686826314923E-2</v>
          </cell>
          <cell r="O6">
            <v>0</v>
          </cell>
          <cell r="P6" t="str">
            <v/>
          </cell>
          <cell r="Q6">
            <v>0</v>
          </cell>
          <cell r="R6">
            <v>538269.42000000004</v>
          </cell>
          <cell r="S6">
            <v>0</v>
          </cell>
          <cell r="T6">
            <v>0</v>
          </cell>
          <cell r="U6">
            <v>0</v>
          </cell>
          <cell r="AI6" t="str">
            <v>Scheme A TIER I</v>
          </cell>
          <cell r="AJ6" t="e">
            <v>#N/A</v>
          </cell>
        </row>
        <row r="7">
          <cell r="E7" t="str">
            <v>INE041025011</v>
          </cell>
          <cell r="F7" t="str">
            <v>Embassy Office Parks REIT</v>
          </cell>
          <cell r="G7" t="str">
            <v>EMBASSY OFFICE PARKS REIT</v>
          </cell>
          <cell r="H7" t="str">
            <v>68100</v>
          </cell>
          <cell r="I7" t="str">
            <v>Real estate activities with own or leased property</v>
          </cell>
          <cell r="J7" t="str">
            <v>Social and
Commercial
Infrastructure</v>
          </cell>
          <cell r="K7" t="str">
            <v>REIT</v>
          </cell>
          <cell r="L7">
            <v>5190</v>
          </cell>
          <cell r="M7">
            <v>1888744.8</v>
          </cell>
          <cell r="N7">
            <v>8.4690215148448919E-2</v>
          </cell>
          <cell r="O7">
            <v>0</v>
          </cell>
          <cell r="P7" t="str">
            <v/>
          </cell>
          <cell r="Q7">
            <v>1809727.05</v>
          </cell>
          <cell r="R7">
            <v>1809727.05</v>
          </cell>
          <cell r="S7">
            <v>0</v>
          </cell>
          <cell r="T7">
            <v>0</v>
          </cell>
          <cell r="U7">
            <v>0</v>
          </cell>
          <cell r="AI7" t="str">
            <v>Scheme A TIER I</v>
          </cell>
          <cell r="AJ7" t="e">
            <v>#N/A</v>
          </cell>
        </row>
        <row r="8">
          <cell r="E8" t="str">
            <v>INE0GGX23010</v>
          </cell>
          <cell r="F8" t="str">
            <v>POWERGRID Infrastructure Investment Trust</v>
          </cell>
          <cell r="G8" t="str">
            <v>POWERGRID INFRASTRUCTURE INVESTMENT</v>
          </cell>
          <cell r="H8" t="str">
            <v>35107</v>
          </cell>
          <cell r="I8" t="str">
            <v>Transmission of electric energy</v>
          </cell>
          <cell r="J8" t="str">
            <v>Social and
Commercial
Infrastructure</v>
          </cell>
          <cell r="K8" t="str">
            <v>InvIT</v>
          </cell>
          <cell r="L8">
            <v>14770</v>
          </cell>
          <cell r="M8">
            <v>1980361.6</v>
          </cell>
          <cell r="N8">
            <v>8.8798259021402218E-2</v>
          </cell>
          <cell r="O8">
            <v>0</v>
          </cell>
          <cell r="P8" t="str">
            <v/>
          </cell>
          <cell r="Q8">
            <v>1726773.38</v>
          </cell>
          <cell r="R8">
            <v>1726773.38</v>
          </cell>
          <cell r="S8">
            <v>0</v>
          </cell>
          <cell r="T8">
            <v>0</v>
          </cell>
          <cell r="U8">
            <v>0</v>
          </cell>
          <cell r="AI8" t="str">
            <v>Scheme A TIER I</v>
          </cell>
          <cell r="AJ8" t="e">
            <v>#N/A</v>
          </cell>
        </row>
        <row r="9">
          <cell r="E9" t="str">
            <v>INE219X23014</v>
          </cell>
          <cell r="F9" t="str">
            <v>India Grid Trust - InvITs</v>
          </cell>
          <cell r="G9" t="str">
            <v>INDIA GRID TRUST - INVIT</v>
          </cell>
          <cell r="H9" t="str">
            <v>35107</v>
          </cell>
          <cell r="I9" t="str">
            <v>Transmission of electric energy</v>
          </cell>
          <cell r="J9" t="str">
            <v>Social and
Commercial
Infrastructure</v>
          </cell>
          <cell r="K9" t="str">
            <v>InvIT</v>
          </cell>
          <cell r="L9">
            <v>11601</v>
          </cell>
          <cell r="M9">
            <v>1640613.42</v>
          </cell>
          <cell r="N9">
            <v>7.3564148801485818E-2</v>
          </cell>
          <cell r="O9">
            <v>0</v>
          </cell>
          <cell r="P9" t="str">
            <v/>
          </cell>
          <cell r="Q9">
            <v>1574920.75</v>
          </cell>
          <cell r="R9">
            <v>1574920.75</v>
          </cell>
          <cell r="S9">
            <v>0</v>
          </cell>
          <cell r="T9">
            <v>0</v>
          </cell>
          <cell r="U9">
            <v>0</v>
          </cell>
          <cell r="AI9" t="str">
            <v>Scheme A TIER I</v>
          </cell>
          <cell r="AJ9" t="e">
            <v>#N/A</v>
          </cell>
        </row>
        <row r="10">
          <cell r="E10" t="str">
            <v>INF846K01N65</v>
          </cell>
          <cell r="F10" t="str">
            <v>AXIS OVERNIGHT FUND - DIRECT PLAN- GROWTH OPTION</v>
          </cell>
          <cell r="G10" t="str">
            <v>AXIS MUTUAL FUND</v>
          </cell>
          <cell r="H10" t="str">
            <v>66301</v>
          </cell>
          <cell r="I10" t="str">
            <v>Management of mutual funds</v>
          </cell>
          <cell r="J10">
            <v>0</v>
          </cell>
          <cell r="K10" t="str">
            <v>MF</v>
          </cell>
          <cell r="L10">
            <v>3537.404</v>
          </cell>
          <cell r="M10">
            <v>4030428.27</v>
          </cell>
          <cell r="N10">
            <v>0.18072205272342284</v>
          </cell>
          <cell r="O10">
            <v>0</v>
          </cell>
          <cell r="P10" t="str">
            <v/>
          </cell>
          <cell r="Q10">
            <v>3997187.58</v>
          </cell>
          <cell r="R10">
            <v>3997187.58</v>
          </cell>
          <cell r="S10">
            <v>0</v>
          </cell>
          <cell r="T10">
            <v>0</v>
          </cell>
          <cell r="U10">
            <v>0</v>
          </cell>
          <cell r="AI10" t="str">
            <v>Scheme A TIER I</v>
          </cell>
          <cell r="AJ10" t="e">
            <v>#N/A</v>
          </cell>
        </row>
        <row r="11">
          <cell r="E11" t="str">
            <v>INE774D08MK5</v>
          </cell>
          <cell r="F11" t="str">
            <v>8%Mahindra Financial Sevices LTD NCD MD 24/07/2027</v>
          </cell>
          <cell r="G11" t="str">
            <v>MAHINDRA &amp; MAHINDRA FINANCIAL SERVI</v>
          </cell>
          <cell r="H11" t="str">
            <v>64990</v>
          </cell>
          <cell r="I11" t="str">
            <v>Other financial service activities, except insurance and pension funding activities</v>
          </cell>
          <cell r="J11" t="str">
            <v>Social and
Commercial
Infrastructure</v>
          </cell>
          <cell r="K11" t="str">
            <v>Bonds</v>
          </cell>
          <cell r="L11">
            <v>1300</v>
          </cell>
          <cell r="M11">
            <v>1289905.5</v>
          </cell>
          <cell r="N11">
            <v>1.092556309657406E-3</v>
          </cell>
          <cell r="O11">
            <v>0.08</v>
          </cell>
          <cell r="P11" t="str">
            <v>Yearly</v>
          </cell>
          <cell r="Q11">
            <v>1283023.3</v>
          </cell>
          <cell r="R11">
            <v>1283023.3</v>
          </cell>
          <cell r="S11">
            <v>0</v>
          </cell>
          <cell r="T11">
            <v>0</v>
          </cell>
          <cell r="U11">
            <v>46592</v>
          </cell>
          <cell r="AI11" t="str">
            <v>Scheme C TIER I</v>
          </cell>
          <cell r="AJ11" t="str">
            <v>BWR AAA</v>
          </cell>
        </row>
        <row r="12">
          <cell r="E12" t="str">
            <v>INE572E09197</v>
          </cell>
          <cell r="F12" t="str">
            <v>9.10% PNB HOUSING FINANCE LTD 21.12.2022</v>
          </cell>
          <cell r="G12" t="str">
            <v>PNB HOUSING FINANCE LTD</v>
          </cell>
          <cell r="H12" t="str">
            <v>64192</v>
          </cell>
          <cell r="I12" t="str">
            <v>Activities of specialized institutions granting credit for house purchases</v>
          </cell>
          <cell r="J12" t="str">
            <v>Social and
Commercial
Infrastructure</v>
          </cell>
          <cell r="K12" t="str">
            <v>Bonds</v>
          </cell>
          <cell r="L12">
            <v>1</v>
          </cell>
          <cell r="M12">
            <v>999227</v>
          </cell>
          <cell r="N12">
            <v>8.463501889324766E-4</v>
          </cell>
          <cell r="O12">
            <v>9.0999999999999998E-2</v>
          </cell>
          <cell r="P12" t="str">
            <v>Half Yly</v>
          </cell>
          <cell r="Q12">
            <v>1069000</v>
          </cell>
          <cell r="R12">
            <v>1069000</v>
          </cell>
          <cell r="S12">
            <v>0</v>
          </cell>
          <cell r="T12">
            <v>0</v>
          </cell>
          <cell r="U12">
            <v>44916</v>
          </cell>
          <cell r="AI12" t="str">
            <v>Scheme C TIER I</v>
          </cell>
          <cell r="AJ12" t="str">
            <v>CRISIL AA</v>
          </cell>
        </row>
        <row r="13">
          <cell r="E13" t="str">
            <v>INE134E08DB8</v>
          </cell>
          <cell r="F13" t="str">
            <v>8.85% PFC 15.06.2030</v>
          </cell>
          <cell r="G13" t="str">
            <v>POWER FINANCE CORPORATION</v>
          </cell>
          <cell r="H13" t="str">
            <v>64920</v>
          </cell>
          <cell r="I13" t="str">
            <v>Other credit granting</v>
          </cell>
          <cell r="J13" t="str">
            <v>Social and
Commercial
Infrastructure</v>
          </cell>
          <cell r="K13" t="str">
            <v>Bonds</v>
          </cell>
          <cell r="L13">
            <v>1</v>
          </cell>
          <cell r="M13">
            <v>1069200</v>
          </cell>
          <cell r="N13">
            <v>9.0561766446123251E-4</v>
          </cell>
          <cell r="O13">
            <v>8.8499999999999995E-2</v>
          </cell>
          <cell r="P13" t="str">
            <v>Yearly</v>
          </cell>
          <cell r="Q13">
            <v>1083286</v>
          </cell>
          <cell r="R13">
            <v>1083286</v>
          </cell>
          <cell r="S13">
            <v>0</v>
          </cell>
          <cell r="T13">
            <v>0</v>
          </cell>
          <cell r="U13">
            <v>47649</v>
          </cell>
          <cell r="AI13" t="str">
            <v>Scheme C TIER I</v>
          </cell>
          <cell r="AJ13" t="str">
            <v>CRISIL AAA</v>
          </cell>
        </row>
        <row r="14">
          <cell r="E14" t="str">
            <v>INE537P07430</v>
          </cell>
          <cell r="F14" t="str">
            <v>9.25 % INDIA INFRADEBT 19.06.2023</v>
          </cell>
          <cell r="G14" t="str">
            <v>INDIA INFRADEBT LIMITED</v>
          </cell>
          <cell r="H14" t="str">
            <v>64199</v>
          </cell>
          <cell r="I14" t="str">
            <v>Other monetary intermediation services n.e.c.</v>
          </cell>
          <cell r="J14" t="str">
            <v>Social and
Commercial
Infrastructure</v>
          </cell>
          <cell r="K14" t="str">
            <v>Bonds</v>
          </cell>
          <cell r="L14">
            <v>5</v>
          </cell>
          <cell r="M14">
            <v>5083255</v>
          </cell>
          <cell r="N14">
            <v>4.3055420136184838E-3</v>
          </cell>
          <cell r="O14">
            <v>9.2499999999999999E-2</v>
          </cell>
          <cell r="P14" t="str">
            <v>Yearly</v>
          </cell>
          <cell r="Q14">
            <v>5000000</v>
          </cell>
          <cell r="R14">
            <v>5000000</v>
          </cell>
          <cell r="S14">
            <v>0</v>
          </cell>
          <cell r="T14">
            <v>0</v>
          </cell>
          <cell r="U14">
            <v>45096</v>
          </cell>
          <cell r="AI14" t="str">
            <v>Scheme C TIER I</v>
          </cell>
          <cell r="AJ14" t="str">
            <v>CRISIL AAA</v>
          </cell>
        </row>
        <row r="15">
          <cell r="E15" t="str">
            <v>INE206D08188</v>
          </cell>
          <cell r="F15" t="str">
            <v>9.18% NPCIL 23.01.2026</v>
          </cell>
          <cell r="G15" t="str">
            <v>NUCLEAR POWER CORPORATION OF INDIA</v>
          </cell>
          <cell r="H15" t="str">
            <v>35107</v>
          </cell>
          <cell r="I15" t="str">
            <v>Transmission of electric energy</v>
          </cell>
          <cell r="J15" t="str">
            <v>Social and
Commercial
Infrastructure</v>
          </cell>
          <cell r="K15" t="str">
            <v>Bonds</v>
          </cell>
          <cell r="L15">
            <v>2</v>
          </cell>
          <cell r="M15">
            <v>2133518</v>
          </cell>
          <cell r="N15">
            <v>1.8071002508847735E-3</v>
          </cell>
          <cell r="O15">
            <v>9.1799999999999993E-2</v>
          </cell>
          <cell r="P15" t="str">
            <v>Half Yly</v>
          </cell>
          <cell r="Q15">
            <v>2181026</v>
          </cell>
          <cell r="R15">
            <v>2181026</v>
          </cell>
          <cell r="S15">
            <v>0</v>
          </cell>
          <cell r="T15">
            <v>0</v>
          </cell>
          <cell r="U15">
            <v>46045</v>
          </cell>
          <cell r="AI15" t="str">
            <v>Scheme C TIER I</v>
          </cell>
          <cell r="AJ15" t="str">
            <v>CRISIL AAA</v>
          </cell>
        </row>
        <row r="16">
          <cell r="E16" t="str">
            <v>INE752E07KZ3</v>
          </cell>
          <cell r="F16" t="str">
            <v>7.93% POWER GRID CORPORATION MD 20.05.2028</v>
          </cell>
          <cell r="G16" t="str">
            <v>POWER GRID CORPN OF INDIA LTD</v>
          </cell>
          <cell r="H16" t="str">
            <v>35107</v>
          </cell>
          <cell r="I16" t="str">
            <v>Transmission of electric energy</v>
          </cell>
          <cell r="J16" t="str">
            <v>Social and
Commercial
Infrastructure</v>
          </cell>
          <cell r="K16" t="str">
            <v>Bonds</v>
          </cell>
          <cell r="L16">
            <v>1</v>
          </cell>
          <cell r="M16">
            <v>1028538</v>
          </cell>
          <cell r="N16">
            <v>8.7117675025217656E-4</v>
          </cell>
          <cell r="O16">
            <v>7.9299999999999995E-2</v>
          </cell>
          <cell r="P16" t="str">
            <v>Yearly</v>
          </cell>
          <cell r="Q16">
            <v>1010700</v>
          </cell>
          <cell r="R16">
            <v>1010700</v>
          </cell>
          <cell r="S16">
            <v>0</v>
          </cell>
          <cell r="T16">
            <v>0</v>
          </cell>
          <cell r="U16">
            <v>46893</v>
          </cell>
          <cell r="AI16" t="str">
            <v>Scheme C TIER I</v>
          </cell>
          <cell r="AJ16" t="str">
            <v>CRISIL AAA</v>
          </cell>
        </row>
        <row r="17">
          <cell r="E17" t="str">
            <v>INE134E08CY2</v>
          </cell>
          <cell r="F17" t="str">
            <v>8.70% PFC 14.05.2025</v>
          </cell>
          <cell r="G17" t="str">
            <v>POWER FINANCE CORPORATION</v>
          </cell>
          <cell r="H17" t="str">
            <v>64920</v>
          </cell>
          <cell r="I17" t="str">
            <v>Other credit granting</v>
          </cell>
          <cell r="J17" t="str">
            <v>Social and
Commercial
Infrastructure</v>
          </cell>
          <cell r="K17" t="str">
            <v>Bonds</v>
          </cell>
          <cell r="L17">
            <v>16</v>
          </cell>
          <cell r="M17">
            <v>16607808</v>
          </cell>
          <cell r="N17">
            <v>1.406689514850409E-2</v>
          </cell>
          <cell r="O17">
            <v>8.6999999999999994E-2</v>
          </cell>
          <cell r="P17" t="str">
            <v>Yearly</v>
          </cell>
          <cell r="Q17">
            <v>16948703</v>
          </cell>
          <cell r="R17">
            <v>16948703</v>
          </cell>
          <cell r="S17">
            <v>0</v>
          </cell>
          <cell r="T17">
            <v>0</v>
          </cell>
          <cell r="U17">
            <v>45791</v>
          </cell>
          <cell r="AI17" t="str">
            <v>Scheme C TIER I</v>
          </cell>
          <cell r="AJ17" t="str">
            <v>CRISIL AAA</v>
          </cell>
        </row>
        <row r="18">
          <cell r="E18" t="str">
            <v>INF846K01N65</v>
          </cell>
          <cell r="F18" t="str">
            <v>AXIS OVERNIGHT FUND - DIRECT PLAN- GROWTH OPTION</v>
          </cell>
          <cell r="G18" t="str">
            <v>AXIS MUTUAL FUND</v>
          </cell>
          <cell r="H18" t="str">
            <v>66301</v>
          </cell>
          <cell r="I18" t="str">
            <v>Management of mutual funds</v>
          </cell>
          <cell r="J18">
            <v>0</v>
          </cell>
          <cell r="K18" t="str">
            <v>MF</v>
          </cell>
          <cell r="L18">
            <v>34546.173000000003</v>
          </cell>
          <cell r="M18">
            <v>39361032.039999999</v>
          </cell>
          <cell r="N18">
            <v>3.3338987941309899E-2</v>
          </cell>
          <cell r="O18">
            <v>0</v>
          </cell>
          <cell r="P18" t="str">
            <v/>
          </cell>
          <cell r="Q18">
            <v>39363000</v>
          </cell>
          <cell r="R18">
            <v>39363000</v>
          </cell>
          <cell r="S18">
            <v>0</v>
          </cell>
          <cell r="T18">
            <v>0</v>
          </cell>
          <cell r="U18">
            <v>0</v>
          </cell>
          <cell r="AI18" t="str">
            <v>Scheme C TIER I</v>
          </cell>
          <cell r="AJ18" t="e">
            <v>#N/A</v>
          </cell>
        </row>
        <row r="19">
          <cell r="E19" t="str">
            <v>INE121A08OA2</v>
          </cell>
          <cell r="F19" t="str">
            <v>9.08% Cholamandalam Investment &amp; Finance co. Ltd 23.11.2023</v>
          </cell>
          <cell r="G19" t="str">
            <v>CHOLAMANDALAM INVESTMENT AND FIN. C</v>
          </cell>
          <cell r="H19" t="str">
            <v>64920</v>
          </cell>
          <cell r="I19" t="str">
            <v>Other credit granting</v>
          </cell>
          <cell r="J19" t="str">
            <v>Social and
Commercial
Infrastructure</v>
          </cell>
          <cell r="K19" t="str">
            <v>Bonds</v>
          </cell>
          <cell r="L19">
            <v>1</v>
          </cell>
          <cell r="M19">
            <v>1016947</v>
          </cell>
          <cell r="N19">
            <v>8.6135911618112333E-4</v>
          </cell>
          <cell r="O19">
            <v>9.0800000000000006E-2</v>
          </cell>
          <cell r="P19" t="str">
            <v>Yearly</v>
          </cell>
          <cell r="Q19">
            <v>978000</v>
          </cell>
          <cell r="R19">
            <v>978000</v>
          </cell>
          <cell r="S19">
            <v>0</v>
          </cell>
          <cell r="T19">
            <v>0</v>
          </cell>
          <cell r="U19">
            <v>45253</v>
          </cell>
          <cell r="AI19" t="str">
            <v>Scheme C TIER I</v>
          </cell>
          <cell r="AJ19" t="str">
            <v>[ICRA]AA+</v>
          </cell>
        </row>
        <row r="20">
          <cell r="E20" t="str">
            <v>INE001A07NP8</v>
          </cell>
          <cell r="F20" t="str">
            <v>8.43% HDFC Ltd  4 Mar 2025</v>
          </cell>
          <cell r="G20" t="str">
            <v>HOUSING DEVELOPMENT FINANCE CORPORA</v>
          </cell>
          <cell r="H20" t="str">
            <v>64192</v>
          </cell>
          <cell r="I20" t="str">
            <v>Activities of specialized institutions granting credit for house purchases</v>
          </cell>
          <cell r="J20" t="str">
            <v>Social and
Commercial
Infrastructure</v>
          </cell>
          <cell r="K20" t="str">
            <v>Bonds</v>
          </cell>
          <cell r="L20">
            <v>12</v>
          </cell>
          <cell r="M20">
            <v>6143868</v>
          </cell>
          <cell r="N20">
            <v>5.2038864467995735E-3</v>
          </cell>
          <cell r="O20">
            <v>8.43E-2</v>
          </cell>
          <cell r="P20" t="str">
            <v>Yearly</v>
          </cell>
          <cell r="Q20">
            <v>5921112</v>
          </cell>
          <cell r="R20">
            <v>5921112</v>
          </cell>
          <cell r="S20">
            <v>0</v>
          </cell>
          <cell r="T20">
            <v>0</v>
          </cell>
          <cell r="U20">
            <v>45720</v>
          </cell>
          <cell r="AI20" t="str">
            <v>Scheme C TIER I</v>
          </cell>
          <cell r="AJ20" t="str">
            <v>CRISIL AAA</v>
          </cell>
        </row>
        <row r="21">
          <cell r="E21" t="str">
            <v>INE261F08AD8</v>
          </cell>
          <cell r="F21" t="str">
            <v>8.20% NABARD 09.03.2028 (GOI Service)</v>
          </cell>
          <cell r="G21" t="str">
            <v>NABARD</v>
          </cell>
          <cell r="H21" t="str">
            <v>64199</v>
          </cell>
          <cell r="I21" t="str">
            <v>Other monetary intermediation services n.e.c.</v>
          </cell>
          <cell r="J21" t="str">
            <v>Social and
Commercial
Infrastructure</v>
          </cell>
          <cell r="K21" t="str">
            <v>Bonds</v>
          </cell>
          <cell r="L21">
            <v>5</v>
          </cell>
          <cell r="M21">
            <v>5208710</v>
          </cell>
          <cell r="N21">
            <v>4.4118030163261008E-3</v>
          </cell>
          <cell r="O21">
            <v>8.199999999999999E-2</v>
          </cell>
          <cell r="P21" t="str">
            <v>Half Yly</v>
          </cell>
          <cell r="Q21">
            <v>5009000</v>
          </cell>
          <cell r="R21">
            <v>5009000</v>
          </cell>
          <cell r="S21">
            <v>0</v>
          </cell>
          <cell r="T21">
            <v>0</v>
          </cell>
          <cell r="U21">
            <v>46821</v>
          </cell>
          <cell r="AI21" t="str">
            <v>Scheme C TIER I</v>
          </cell>
          <cell r="AJ21" t="str">
            <v>CRISIL AAA</v>
          </cell>
        </row>
        <row r="22">
          <cell r="E22" t="str">
            <v>INE020B08AQ9</v>
          </cell>
          <cell r="F22" t="str">
            <v>7.70% REC 10.12.2027</v>
          </cell>
          <cell r="G22" t="str">
            <v>RURAL ELECTRIFICATION CORP LTD.</v>
          </cell>
          <cell r="H22" t="str">
            <v>64920</v>
          </cell>
          <cell r="I22" t="str">
            <v>Other credit granting</v>
          </cell>
          <cell r="J22" t="str">
            <v>Social and
Commercial
Infrastructure</v>
          </cell>
          <cell r="K22" t="str">
            <v>Bonds</v>
          </cell>
          <cell r="L22">
            <v>5</v>
          </cell>
          <cell r="M22">
            <v>5082375</v>
          </cell>
          <cell r="N22">
            <v>4.3047966492855937E-3</v>
          </cell>
          <cell r="O22">
            <v>7.6999999999999999E-2</v>
          </cell>
          <cell r="P22" t="str">
            <v>Yearly</v>
          </cell>
          <cell r="Q22">
            <v>4946920</v>
          </cell>
          <cell r="R22">
            <v>4946920</v>
          </cell>
          <cell r="S22">
            <v>0</v>
          </cell>
          <cell r="T22">
            <v>0</v>
          </cell>
          <cell r="U22">
            <v>46731</v>
          </cell>
          <cell r="AI22" t="str">
            <v>Scheme C TIER I</v>
          </cell>
          <cell r="AJ22" t="str">
            <v>CRISIL AAA</v>
          </cell>
        </row>
        <row r="23">
          <cell r="E23" t="str">
            <v>INE134E08JD1</v>
          </cell>
          <cell r="F23" t="str">
            <v>7.10 % PFC 08.08.2022</v>
          </cell>
          <cell r="G23" t="str">
            <v>POWER FINANCE CORPORATION</v>
          </cell>
          <cell r="H23" t="str">
            <v>64920</v>
          </cell>
          <cell r="I23" t="str">
            <v>Other credit granting</v>
          </cell>
          <cell r="J23" t="str">
            <v>Social and
Commercial
Infrastructure</v>
          </cell>
          <cell r="K23" t="str">
            <v>Bonds</v>
          </cell>
          <cell r="L23">
            <v>5</v>
          </cell>
          <cell r="M23">
            <v>5001170</v>
          </cell>
          <cell r="N23">
            <v>4.2360156144534067E-3</v>
          </cell>
          <cell r="O23">
            <v>7.0999999999999994E-2</v>
          </cell>
          <cell r="P23" t="str">
            <v>Yearly</v>
          </cell>
          <cell r="Q23">
            <v>4731460</v>
          </cell>
          <cell r="R23">
            <v>4731460</v>
          </cell>
          <cell r="S23">
            <v>0</v>
          </cell>
          <cell r="T23">
            <v>0</v>
          </cell>
          <cell r="U23">
            <v>44781</v>
          </cell>
          <cell r="AI23" t="str">
            <v>Scheme C TIER I</v>
          </cell>
          <cell r="AJ23" t="str">
            <v>CRISIL AAA</v>
          </cell>
        </row>
        <row r="24">
          <cell r="E24" t="str">
            <v>INE202E07062</v>
          </cell>
          <cell r="F24" t="str">
            <v>9.02% IREDA 24 Sep 2025</v>
          </cell>
          <cell r="G24" t="str">
            <v>INDIAN RENEWABLE ENERGY DEVELOPMENT</v>
          </cell>
          <cell r="H24" t="str">
            <v>64920</v>
          </cell>
          <cell r="I24" t="str">
            <v>Other credit granting</v>
          </cell>
          <cell r="J24" t="str">
            <v>Social and
Commercial
Infrastructure</v>
          </cell>
          <cell r="K24" t="str">
            <v>Bonds</v>
          </cell>
          <cell r="L24">
            <v>1</v>
          </cell>
          <cell r="M24">
            <v>1042023</v>
          </cell>
          <cell r="N24">
            <v>8.825986116487906E-4</v>
          </cell>
          <cell r="O24">
            <v>9.0200000000000002E-2</v>
          </cell>
          <cell r="P24" t="str">
            <v>Yearly</v>
          </cell>
          <cell r="Q24">
            <v>1018300</v>
          </cell>
          <cell r="R24">
            <v>1018300</v>
          </cell>
          <cell r="S24">
            <v>0</v>
          </cell>
          <cell r="T24">
            <v>0</v>
          </cell>
          <cell r="U24">
            <v>45924</v>
          </cell>
          <cell r="AI24" t="str">
            <v>Scheme C TIER I</v>
          </cell>
          <cell r="AJ24" t="str">
            <v>BWR AAA(CE)</v>
          </cell>
        </row>
        <row r="25">
          <cell r="E25" t="str">
            <v>INE660A08BX8</v>
          </cell>
          <cell r="F25" t="str">
            <v>8.45% SUNDARAM FINANCE 19.01.2028</v>
          </cell>
          <cell r="G25" t="str">
            <v>SUNDARAM FINANCE LIMITED</v>
          </cell>
          <cell r="H25" t="str">
            <v>64910</v>
          </cell>
          <cell r="I25" t="str">
            <v>Financial leasing</v>
          </cell>
          <cell r="J25" t="str">
            <v>Social and
Commercial
Infrastructure</v>
          </cell>
          <cell r="K25" t="str">
            <v>Bonds</v>
          </cell>
          <cell r="L25">
            <v>5</v>
          </cell>
          <cell r="M25">
            <v>5044950</v>
          </cell>
          <cell r="N25">
            <v>4.273097490014679E-3</v>
          </cell>
          <cell r="O25">
            <v>8.4499999999999992E-2</v>
          </cell>
          <cell r="P25" t="str">
            <v>Yearly</v>
          </cell>
          <cell r="Q25">
            <v>5000000</v>
          </cell>
          <cell r="R25">
            <v>5000000</v>
          </cell>
          <cell r="S25">
            <v>0</v>
          </cell>
          <cell r="T25">
            <v>0</v>
          </cell>
          <cell r="U25">
            <v>46771</v>
          </cell>
          <cell r="AI25" t="str">
            <v>Scheme C TIER I</v>
          </cell>
          <cell r="AJ25" t="str">
            <v>CRISIL AAA</v>
          </cell>
        </row>
        <row r="26">
          <cell r="E26" t="str">
            <v>INE235P07894</v>
          </cell>
          <cell r="F26" t="str">
            <v>9.30% L&amp;T INFRA DEBT FUND 5 July 2024</v>
          </cell>
          <cell r="G26" t="str">
            <v>L&amp;T INFRA DEBT FUND LIMITED</v>
          </cell>
          <cell r="H26" t="str">
            <v>64920</v>
          </cell>
          <cell r="I26" t="str">
            <v>Other credit granting</v>
          </cell>
          <cell r="J26" t="str">
            <v>Social and
Commercial
Infrastructure</v>
          </cell>
          <cell r="K26" t="str">
            <v>Bonds</v>
          </cell>
          <cell r="L26">
            <v>9</v>
          </cell>
          <cell r="M26">
            <v>9225522</v>
          </cell>
          <cell r="N26">
            <v>7.8140625580580981E-3</v>
          </cell>
          <cell r="O26">
            <v>9.3000000000000013E-2</v>
          </cell>
          <cell r="P26" t="str">
            <v>Yearly</v>
          </cell>
          <cell r="Q26">
            <v>9052108</v>
          </cell>
          <cell r="R26">
            <v>9052108</v>
          </cell>
          <cell r="S26">
            <v>0</v>
          </cell>
          <cell r="T26">
            <v>0</v>
          </cell>
          <cell r="U26">
            <v>45478</v>
          </cell>
          <cell r="AI26" t="str">
            <v>Scheme C TIER I</v>
          </cell>
          <cell r="AJ26" t="str">
            <v>CRISIL AAA</v>
          </cell>
        </row>
        <row r="27">
          <cell r="E27" t="str">
            <v>INE660A08BY6</v>
          </cell>
          <cell r="F27" t="str">
            <v>8.45 % SUNDARAM FINANCE 21.02.2028</v>
          </cell>
          <cell r="G27" t="str">
            <v>SUNDARAM FINANCE LIMITED</v>
          </cell>
          <cell r="H27" t="str">
            <v>64910</v>
          </cell>
          <cell r="I27" t="str">
            <v>Financial leasing</v>
          </cell>
          <cell r="J27" t="str">
            <v>Social and
Commercial
Infrastructure</v>
          </cell>
          <cell r="K27" t="str">
            <v>Bonds</v>
          </cell>
          <cell r="L27">
            <v>7</v>
          </cell>
          <cell r="M27">
            <v>7063931</v>
          </cell>
          <cell r="N27">
            <v>5.9831843379492137E-3</v>
          </cell>
          <cell r="O27">
            <v>8.4499999999999992E-2</v>
          </cell>
          <cell r="P27" t="str">
            <v>Yearly</v>
          </cell>
          <cell r="Q27">
            <v>7036652</v>
          </cell>
          <cell r="R27">
            <v>7036652</v>
          </cell>
          <cell r="S27">
            <v>0</v>
          </cell>
          <cell r="T27">
            <v>0</v>
          </cell>
          <cell r="U27">
            <v>46804</v>
          </cell>
          <cell r="AI27" t="str">
            <v>Scheme C TIER I</v>
          </cell>
          <cell r="AJ27" t="str">
            <v>CRISIL AAA</v>
          </cell>
        </row>
        <row r="28">
          <cell r="E28" t="str">
            <v>INE535H08553</v>
          </cell>
          <cell r="F28" t="str">
            <v>11.40 % FULLERTON INDIA CREDIT CO LTD 28-Oct-2022</v>
          </cell>
          <cell r="G28" t="str">
            <v>FULLERTON INDIA CREDIT CO LTD</v>
          </cell>
          <cell r="H28" t="str">
            <v>64920</v>
          </cell>
          <cell r="I28" t="str">
            <v>Other credit granting</v>
          </cell>
          <cell r="J28" t="str">
            <v>Social and
Commercial
Infrastructure</v>
          </cell>
          <cell r="K28" t="str">
            <v>Bonds</v>
          </cell>
          <cell r="L28">
            <v>8</v>
          </cell>
          <cell r="M28">
            <v>8082632</v>
          </cell>
          <cell r="N28">
            <v>6.8460291007665739E-3</v>
          </cell>
          <cell r="O28">
            <v>0.114</v>
          </cell>
          <cell r="P28" t="str">
            <v>Yearly</v>
          </cell>
          <cell r="Q28">
            <v>8808500</v>
          </cell>
          <cell r="R28">
            <v>8808500</v>
          </cell>
          <cell r="S28">
            <v>0</v>
          </cell>
          <cell r="T28">
            <v>0</v>
          </cell>
          <cell r="U28">
            <v>44862</v>
          </cell>
          <cell r="AI28" t="str">
            <v>Scheme C TIER I</v>
          </cell>
          <cell r="AJ28" t="str">
            <v>[ICRA]AAA</v>
          </cell>
        </row>
        <row r="29">
          <cell r="E29" t="str">
            <v>INE733E07JB6</v>
          </cell>
          <cell r="F29" t="str">
            <v>8.84% NTPC 4 Oct 2022</v>
          </cell>
          <cell r="G29" t="str">
            <v>NTPC LIMITED</v>
          </cell>
          <cell r="H29" t="str">
            <v>35102</v>
          </cell>
          <cell r="I29" t="str">
            <v>Electric power generation by coal based thermal power plants</v>
          </cell>
          <cell r="J29" t="str">
            <v>Social and
Commercial
Infrastructure</v>
          </cell>
          <cell r="K29" t="str">
            <v>Bonds</v>
          </cell>
          <cell r="L29">
            <v>2</v>
          </cell>
          <cell r="M29">
            <v>2009416</v>
          </cell>
          <cell r="N29">
            <v>1.7019852458389751E-3</v>
          </cell>
          <cell r="O29">
            <v>8.8399999999999992E-2</v>
          </cell>
          <cell r="P29" t="str">
            <v>Yearly</v>
          </cell>
          <cell r="Q29">
            <v>2025600</v>
          </cell>
          <cell r="R29">
            <v>2025600</v>
          </cell>
          <cell r="S29">
            <v>0</v>
          </cell>
          <cell r="T29">
            <v>0</v>
          </cell>
          <cell r="U29">
            <v>44838</v>
          </cell>
          <cell r="AI29" t="str">
            <v>Scheme C TIER I</v>
          </cell>
          <cell r="AJ29" t="str">
            <v>CRISIL AAA</v>
          </cell>
        </row>
        <row r="30">
          <cell r="E30" t="str">
            <v>INE514E08EL8</v>
          </cell>
          <cell r="F30" t="str">
            <v>8.15 % EXIM 05.03.2025</v>
          </cell>
          <cell r="G30" t="str">
            <v>EXPORT IMPORT BANK OF INDIA</v>
          </cell>
          <cell r="H30" t="str">
            <v>64199</v>
          </cell>
          <cell r="I30" t="str">
            <v>Other monetary intermediation services n.e.c.</v>
          </cell>
          <cell r="J30" t="str">
            <v>Social and
Commercial
Infrastructure</v>
          </cell>
          <cell r="K30" t="str">
            <v>Bonds</v>
          </cell>
          <cell r="L30">
            <v>5</v>
          </cell>
          <cell r="M30">
            <v>5130330</v>
          </cell>
          <cell r="N30">
            <v>4.3454147704034751E-3</v>
          </cell>
          <cell r="O30">
            <v>8.1500000000000003E-2</v>
          </cell>
          <cell r="P30" t="str">
            <v>Yearly</v>
          </cell>
          <cell r="Q30">
            <v>4937880</v>
          </cell>
          <cell r="R30">
            <v>4937880</v>
          </cell>
          <cell r="S30">
            <v>0</v>
          </cell>
          <cell r="T30">
            <v>0</v>
          </cell>
          <cell r="U30">
            <v>45721</v>
          </cell>
          <cell r="AI30" t="str">
            <v>Scheme C TIER I</v>
          </cell>
          <cell r="AJ30" t="str">
            <v>CRISIL AAA</v>
          </cell>
        </row>
        <row r="31">
          <cell r="E31" t="str">
            <v>INE121A08OE4</v>
          </cell>
          <cell r="F31" t="str">
            <v>8.80% Chola Investment &amp; Finance 28 Jun 27</v>
          </cell>
          <cell r="G31" t="str">
            <v>CHOLAMANDALAM INVESTMENT AND FIN. C</v>
          </cell>
          <cell r="H31" t="str">
            <v>64920</v>
          </cell>
          <cell r="I31" t="str">
            <v>Other credit granting</v>
          </cell>
          <cell r="J31" t="str">
            <v>Social and
Commercial
Infrastructure</v>
          </cell>
          <cell r="K31" t="str">
            <v>Bonds</v>
          </cell>
          <cell r="L31">
            <v>5</v>
          </cell>
          <cell r="M31">
            <v>5097880</v>
          </cell>
          <cell r="N31">
            <v>4.3179294606281596E-3</v>
          </cell>
          <cell r="O31">
            <v>8.8000000000000009E-2</v>
          </cell>
          <cell r="P31" t="str">
            <v>Yearly</v>
          </cell>
          <cell r="Q31">
            <v>4789425</v>
          </cell>
          <cell r="R31">
            <v>4789425</v>
          </cell>
          <cell r="S31">
            <v>0</v>
          </cell>
          <cell r="T31">
            <v>0</v>
          </cell>
          <cell r="U31">
            <v>46566</v>
          </cell>
          <cell r="AI31" t="str">
            <v>Scheme C TIER I</v>
          </cell>
          <cell r="AJ31" t="str">
            <v>[ICRA]AA+</v>
          </cell>
        </row>
        <row r="32">
          <cell r="E32" t="str">
            <v>INE238A08351</v>
          </cell>
          <cell r="F32" t="str">
            <v>8.85 % AXIS BANK 05.12.2024 (infras Bond)</v>
          </cell>
          <cell r="G32" t="str">
            <v>AXIS BANK LTD.</v>
          </cell>
          <cell r="H32" t="str">
            <v>64191</v>
          </cell>
          <cell r="I32" t="str">
            <v>Monetary intermediation of commercial banks, saving banks. postal savings</v>
          </cell>
          <cell r="J32" t="str">
            <v>Social and
Commercial
Infrastructure</v>
          </cell>
          <cell r="K32" t="str">
            <v>Bonds</v>
          </cell>
          <cell r="L32">
            <v>53</v>
          </cell>
          <cell r="M32">
            <v>54649837</v>
          </cell>
          <cell r="N32">
            <v>4.6288681020507906E-2</v>
          </cell>
          <cell r="O32">
            <v>8.8499999999999995E-2</v>
          </cell>
          <cell r="P32" t="str">
            <v>Yearly</v>
          </cell>
          <cell r="Q32">
            <v>57671607.390000001</v>
          </cell>
          <cell r="R32">
            <v>57671607.390000001</v>
          </cell>
          <cell r="S32">
            <v>0</v>
          </cell>
          <cell r="T32">
            <v>0</v>
          </cell>
          <cell r="U32">
            <v>45631</v>
          </cell>
          <cell r="AI32" t="str">
            <v>Scheme C TIER I</v>
          </cell>
          <cell r="AJ32" t="str">
            <v>CRISIL AAA</v>
          </cell>
        </row>
        <row r="33">
          <cell r="E33" t="str">
            <v>INE134E08JP5</v>
          </cell>
          <cell r="F33" t="str">
            <v>7.85% PFC 03.04.2028.</v>
          </cell>
          <cell r="G33" t="str">
            <v>POWER FINANCE CORPORATION</v>
          </cell>
          <cell r="H33" t="str">
            <v>64920</v>
          </cell>
          <cell r="I33" t="str">
            <v>Other credit granting</v>
          </cell>
          <cell r="J33" t="str">
            <v>Social and
Commercial
Infrastructure</v>
          </cell>
          <cell r="K33" t="str">
            <v>Bonds</v>
          </cell>
          <cell r="L33">
            <v>2</v>
          </cell>
          <cell r="M33">
            <v>2050196</v>
          </cell>
          <cell r="N33">
            <v>1.7365261066290322E-3</v>
          </cell>
          <cell r="O33">
            <v>7.85E-2</v>
          </cell>
          <cell r="P33" t="str">
            <v>Half Yly</v>
          </cell>
          <cell r="Q33">
            <v>1981292</v>
          </cell>
          <cell r="R33">
            <v>1981292</v>
          </cell>
          <cell r="S33">
            <v>0</v>
          </cell>
          <cell r="T33">
            <v>0</v>
          </cell>
          <cell r="U33">
            <v>46846</v>
          </cell>
          <cell r="AI33" t="str">
            <v>Scheme C TIER I</v>
          </cell>
          <cell r="AJ33" t="str">
            <v>CRISIL AAA</v>
          </cell>
        </row>
        <row r="34">
          <cell r="E34" t="str">
            <v>INE134E08CS4</v>
          </cell>
          <cell r="F34" t="str">
            <v>08.90% POWER FINANCE CORPORATION 15-03-2025</v>
          </cell>
          <cell r="G34" t="str">
            <v>POWER FINANCE CORPORATION</v>
          </cell>
          <cell r="H34" t="str">
            <v>64920</v>
          </cell>
          <cell r="I34" t="str">
            <v>Other credit granting</v>
          </cell>
          <cell r="J34" t="str">
            <v>Social and
Commercial
Infrastructure</v>
          </cell>
          <cell r="K34" t="str">
            <v>Bonds</v>
          </cell>
          <cell r="L34">
            <v>7</v>
          </cell>
          <cell r="M34">
            <v>7289912</v>
          </cell>
          <cell r="N34">
            <v>6.1745913576205695E-3</v>
          </cell>
          <cell r="O34">
            <v>8.900000000000001E-2</v>
          </cell>
          <cell r="P34" t="str">
            <v>Yearly</v>
          </cell>
          <cell r="Q34">
            <v>7463419</v>
          </cell>
          <cell r="R34">
            <v>7463419</v>
          </cell>
          <cell r="S34">
            <v>0</v>
          </cell>
          <cell r="T34">
            <v>0</v>
          </cell>
          <cell r="U34">
            <v>45731</v>
          </cell>
          <cell r="AI34" t="str">
            <v>Scheme C TIER I</v>
          </cell>
          <cell r="AJ34" t="str">
            <v>CRISIL AAA</v>
          </cell>
        </row>
        <row r="35">
          <cell r="E35" t="str">
            <v>INE206D08170</v>
          </cell>
          <cell r="F35" t="str">
            <v>09.18% NUCLEAR POWER CORPORATION OF INDIA LTD 23-Jan-2025</v>
          </cell>
          <cell r="G35" t="str">
            <v>NUCLEAR POWER CORPORATION OF INDIA</v>
          </cell>
          <cell r="H35" t="str">
            <v>35107</v>
          </cell>
          <cell r="I35" t="str">
            <v>Transmission of electric energy</v>
          </cell>
          <cell r="J35" t="str">
            <v>Social and
Commercial
Infrastructure</v>
          </cell>
          <cell r="K35" t="str">
            <v>Bonds</v>
          </cell>
          <cell r="L35">
            <v>10</v>
          </cell>
          <cell r="M35">
            <v>10507710</v>
          </cell>
          <cell r="N35">
            <v>8.9000821072165517E-3</v>
          </cell>
          <cell r="O35">
            <v>9.1799999999999993E-2</v>
          </cell>
          <cell r="P35" t="str">
            <v>Half Yly</v>
          </cell>
          <cell r="Q35">
            <v>11126011</v>
          </cell>
          <cell r="R35">
            <v>11126011</v>
          </cell>
          <cell r="S35">
            <v>0</v>
          </cell>
          <cell r="T35">
            <v>0</v>
          </cell>
          <cell r="U35">
            <v>45680</v>
          </cell>
          <cell r="AI35" t="str">
            <v>Scheme C TIER I</v>
          </cell>
          <cell r="AJ35" t="str">
            <v>CRISIL AAA</v>
          </cell>
        </row>
        <row r="36">
          <cell r="E36" t="str">
            <v>INE733E08163</v>
          </cell>
          <cell r="F36" t="str">
            <v>05.45% NTPC 15-Oct-2025</v>
          </cell>
          <cell r="G36" t="str">
            <v>NTPC LIMITED</v>
          </cell>
          <cell r="H36" t="str">
            <v>35102</v>
          </cell>
          <cell r="I36" t="str">
            <v>Electric power generation by coal based thermal power plants</v>
          </cell>
          <cell r="J36" t="str">
            <v>Social and
Commercial
Infrastructure</v>
          </cell>
          <cell r="K36" t="str">
            <v>Bonds</v>
          </cell>
          <cell r="L36">
            <v>50</v>
          </cell>
          <cell r="M36">
            <v>47944850</v>
          </cell>
          <cell r="N36">
            <v>4.0609524017905095E-2</v>
          </cell>
          <cell r="O36">
            <v>5.45E-2</v>
          </cell>
          <cell r="P36" t="str">
            <v>Yearly</v>
          </cell>
          <cell r="Q36">
            <v>49461511</v>
          </cell>
          <cell r="R36">
            <v>49461511</v>
          </cell>
          <cell r="S36">
            <v>0</v>
          </cell>
          <cell r="T36">
            <v>0</v>
          </cell>
          <cell r="U36">
            <v>45945</v>
          </cell>
          <cell r="AI36" t="str">
            <v>Scheme C TIER I</v>
          </cell>
          <cell r="AJ36" t="str">
            <v>CRISIL AAA</v>
          </cell>
        </row>
        <row r="37">
          <cell r="E37" t="str">
            <v>INE537P07489</v>
          </cell>
          <cell r="F37" t="str">
            <v>8.40% India Infradebt 20.11.2024</v>
          </cell>
          <cell r="G37" t="str">
            <v>INDIA INFRADEBT LIMITED</v>
          </cell>
          <cell r="H37" t="str">
            <v>64199</v>
          </cell>
          <cell r="I37" t="str">
            <v>Other monetary intermediation services n.e.c.</v>
          </cell>
          <cell r="J37" t="str">
            <v>Social and
Commercial
Infrastructure</v>
          </cell>
          <cell r="K37" t="str">
            <v>Bonds</v>
          </cell>
          <cell r="L37">
            <v>10</v>
          </cell>
          <cell r="M37">
            <v>10161390</v>
          </cell>
          <cell r="N37">
            <v>8.6067473620274268E-3</v>
          </cell>
          <cell r="O37">
            <v>8.4000000000000005E-2</v>
          </cell>
          <cell r="P37" t="str">
            <v>Yearly</v>
          </cell>
          <cell r="Q37">
            <v>10197081</v>
          </cell>
          <cell r="R37">
            <v>10197081</v>
          </cell>
          <cell r="S37">
            <v>0</v>
          </cell>
          <cell r="T37">
            <v>0</v>
          </cell>
          <cell r="U37">
            <v>45616</v>
          </cell>
          <cell r="AI37" t="str">
            <v>Scheme C TIER I</v>
          </cell>
          <cell r="AJ37" t="str">
            <v>CRISIL AAA</v>
          </cell>
        </row>
        <row r="38">
          <cell r="E38" t="str">
            <v>INE090A08UE8</v>
          </cell>
          <cell r="F38" t="str">
            <v>6.45%ICICI Bank (Infrastructure Bond) 15.06.2028</v>
          </cell>
          <cell r="G38" t="str">
            <v>ICICI BANK LTD</v>
          </cell>
          <cell r="H38" t="str">
            <v>64191</v>
          </cell>
          <cell r="I38" t="str">
            <v>Monetary intermediation of commercial banks, saving banks. postal savings</v>
          </cell>
          <cell r="J38" t="str">
            <v>Social and
Commercial
Infrastructure</v>
          </cell>
          <cell r="K38" t="str">
            <v>Bonds</v>
          </cell>
          <cell r="L38">
            <v>10</v>
          </cell>
          <cell r="M38">
            <v>9454840</v>
          </cell>
          <cell r="N38">
            <v>8.0082960331599694E-3</v>
          </cell>
          <cell r="O38">
            <v>6.4500000000000002E-2</v>
          </cell>
          <cell r="P38" t="str">
            <v>Yearly</v>
          </cell>
          <cell r="Q38">
            <v>10000000</v>
          </cell>
          <cell r="R38">
            <v>10000000</v>
          </cell>
          <cell r="S38">
            <v>0</v>
          </cell>
          <cell r="T38">
            <v>0</v>
          </cell>
          <cell r="U38">
            <v>46919</v>
          </cell>
          <cell r="AI38" t="str">
            <v>Scheme C TIER I</v>
          </cell>
          <cell r="AJ38" t="str">
            <v>[ICRA]AAA</v>
          </cell>
        </row>
        <row r="39">
          <cell r="E39" t="str">
            <v>INE848E07369</v>
          </cell>
          <cell r="F39" t="str">
            <v>8.85% NHPC 11.02.2025</v>
          </cell>
          <cell r="G39" t="str">
            <v>NHPC LIMITED</v>
          </cell>
          <cell r="H39" t="str">
            <v>35101</v>
          </cell>
          <cell r="I39" t="str">
            <v>Electric power generation by hydroelectric power plants</v>
          </cell>
          <cell r="J39" t="str">
            <v>Social and
Commercial
Infrastructure</v>
          </cell>
          <cell r="K39" t="str">
            <v>Bonds</v>
          </cell>
          <cell r="L39">
            <v>100</v>
          </cell>
          <cell r="M39">
            <v>10432760</v>
          </cell>
          <cell r="N39">
            <v>8.8365990881823491E-3</v>
          </cell>
          <cell r="O39">
            <v>8.8499999999999995E-2</v>
          </cell>
          <cell r="P39" t="str">
            <v>Yearly</v>
          </cell>
          <cell r="Q39">
            <v>11043011</v>
          </cell>
          <cell r="R39">
            <v>11043011</v>
          </cell>
          <cell r="S39">
            <v>0</v>
          </cell>
          <cell r="T39">
            <v>0</v>
          </cell>
          <cell r="U39">
            <v>45699</v>
          </cell>
          <cell r="AI39" t="str">
            <v>Scheme C TIER I</v>
          </cell>
          <cell r="AJ39" t="str">
            <v>[ICRA]AAA</v>
          </cell>
        </row>
        <row r="40">
          <cell r="E40" t="str">
            <v>INE094A08093</v>
          </cell>
          <cell r="F40" t="str">
            <v>6.63% HPCL(Hindustan Petroleum Corporation Ltd)11.04.2031</v>
          </cell>
          <cell r="G40" t="str">
            <v>HINDUSTAN PETROLEUM CORPORATION LIM</v>
          </cell>
          <cell r="H40" t="str">
            <v>19201</v>
          </cell>
          <cell r="I40" t="str">
            <v>Production of liquid and gaseous fuels, illuminating oils, lubricating</v>
          </cell>
          <cell r="J40" t="str">
            <v>Social and
Commercial
Infrastructure</v>
          </cell>
          <cell r="K40" t="str">
            <v>Bonds</v>
          </cell>
          <cell r="L40">
            <v>1</v>
          </cell>
          <cell r="M40">
            <v>941605</v>
          </cell>
          <cell r="N40">
            <v>7.9754407121681529E-4</v>
          </cell>
          <cell r="O40">
            <v>6.6299999999999998E-2</v>
          </cell>
          <cell r="P40" t="str">
            <v>Yearly</v>
          </cell>
          <cell r="Q40">
            <v>1000001</v>
          </cell>
          <cell r="R40">
            <v>1000001</v>
          </cell>
          <cell r="S40">
            <v>0</v>
          </cell>
          <cell r="T40">
            <v>0</v>
          </cell>
          <cell r="U40">
            <v>47949</v>
          </cell>
          <cell r="AI40" t="str">
            <v>Scheme C TIER I</v>
          </cell>
          <cell r="AJ40" t="str">
            <v>CRISIL AAA</v>
          </cell>
        </row>
        <row r="41">
          <cell r="E41" t="str">
            <v>INE848E07476</v>
          </cell>
          <cell r="F41" t="str">
            <v>8.78% NHPC 11-Sept-2027</v>
          </cell>
          <cell r="G41" t="str">
            <v>NHPC LIMITED</v>
          </cell>
          <cell r="H41" t="str">
            <v>35101</v>
          </cell>
          <cell r="I41" t="str">
            <v>Electric power generation by hydroelectric power plants</v>
          </cell>
          <cell r="J41" t="str">
            <v>Social and
Commercial
Infrastructure</v>
          </cell>
          <cell r="K41" t="str">
            <v>Bonds</v>
          </cell>
          <cell r="L41">
            <v>130</v>
          </cell>
          <cell r="M41">
            <v>13828282</v>
          </cell>
          <cell r="N41">
            <v>1.1712622940844838E-2</v>
          </cell>
          <cell r="O41">
            <v>8.7799999999999989E-2</v>
          </cell>
          <cell r="P41" t="str">
            <v>Yearly</v>
          </cell>
          <cell r="Q41">
            <v>14528022</v>
          </cell>
          <cell r="R41">
            <v>14528022</v>
          </cell>
          <cell r="S41">
            <v>0</v>
          </cell>
          <cell r="T41">
            <v>0</v>
          </cell>
          <cell r="U41">
            <v>46429</v>
          </cell>
          <cell r="AI41" t="str">
            <v>Scheme C TIER I</v>
          </cell>
          <cell r="AJ41" t="str">
            <v>[ICRA]AAA</v>
          </cell>
        </row>
        <row r="42">
          <cell r="E42" t="str">
            <v>INE206D08477</v>
          </cell>
          <cell r="F42" t="str">
            <v>6.80% Nuclear Power Corporation of India Limited 24-Mar-2031</v>
          </cell>
          <cell r="G42" t="str">
            <v>NUCLEAR POWER CORPORATION OF INDIA</v>
          </cell>
          <cell r="H42" t="str">
            <v>35107</v>
          </cell>
          <cell r="I42" t="str">
            <v>Transmission of electric energy</v>
          </cell>
          <cell r="J42" t="str">
            <v>Social and
Commercial
Infrastructure</v>
          </cell>
          <cell r="K42" t="str">
            <v>Bonds</v>
          </cell>
          <cell r="L42">
            <v>25</v>
          </cell>
          <cell r="M42">
            <v>23736900</v>
          </cell>
          <cell r="N42">
            <v>2.0105271174289029E-2</v>
          </cell>
          <cell r="O42">
            <v>6.8000000000000005E-2</v>
          </cell>
          <cell r="P42" t="str">
            <v>Yearly</v>
          </cell>
          <cell r="Q42">
            <v>25000000</v>
          </cell>
          <cell r="R42">
            <v>25000000</v>
          </cell>
          <cell r="S42">
            <v>0</v>
          </cell>
          <cell r="T42">
            <v>0</v>
          </cell>
          <cell r="U42">
            <v>47930</v>
          </cell>
          <cell r="AI42" t="str">
            <v>Scheme C TIER I</v>
          </cell>
          <cell r="AJ42" t="str">
            <v>[ICRA]AAA</v>
          </cell>
        </row>
        <row r="43">
          <cell r="E43" t="str">
            <v>INE115A07OF5</v>
          </cell>
          <cell r="F43" t="str">
            <v>7.99% LIC Housing 12 July 2029 Put Option (12July2021)</v>
          </cell>
          <cell r="G43" t="str">
            <v>LIC HOUSING FINANCE LTD</v>
          </cell>
          <cell r="H43" t="str">
            <v>64192</v>
          </cell>
          <cell r="I43" t="str">
            <v>Activities of specialized institutions granting credit for house purchases</v>
          </cell>
          <cell r="J43" t="str">
            <v>Social and
Commercial
Infrastructure</v>
          </cell>
          <cell r="K43" t="str">
            <v>Bonds</v>
          </cell>
          <cell r="L43">
            <v>17</v>
          </cell>
          <cell r="M43">
            <v>17105587</v>
          </cell>
          <cell r="N43">
            <v>1.4488516412437731E-2</v>
          </cell>
          <cell r="O43">
            <v>7.9899999999999999E-2</v>
          </cell>
          <cell r="P43" t="str">
            <v>Yearly</v>
          </cell>
          <cell r="Q43">
            <v>17730586</v>
          </cell>
          <cell r="R43">
            <v>17730586</v>
          </cell>
          <cell r="S43">
            <v>0</v>
          </cell>
          <cell r="T43">
            <v>0</v>
          </cell>
          <cell r="U43">
            <v>47311</v>
          </cell>
          <cell r="AI43" t="str">
            <v>Scheme C TIER I</v>
          </cell>
          <cell r="AJ43" t="str">
            <v>CRISIL AAA</v>
          </cell>
        </row>
        <row r="44">
          <cell r="E44" t="str">
            <v>INE296A07RN0</v>
          </cell>
          <cell r="F44" t="str">
            <v>6.92% Bajaj Finance 24-Dec-2030</v>
          </cell>
          <cell r="G44" t="str">
            <v>BAJAJ FINANCE LIMITED</v>
          </cell>
          <cell r="H44" t="str">
            <v>64920</v>
          </cell>
          <cell r="I44" t="str">
            <v>Other credit granting</v>
          </cell>
          <cell r="J44" t="str">
            <v>Social and
Commercial
Infrastructure</v>
          </cell>
          <cell r="K44" t="str">
            <v>Bonds</v>
          </cell>
          <cell r="L44">
            <v>3</v>
          </cell>
          <cell r="M44">
            <v>2798367</v>
          </cell>
          <cell r="N44">
            <v>2.3702306274274092E-3</v>
          </cell>
          <cell r="O44">
            <v>6.9199999999999998E-2</v>
          </cell>
          <cell r="P44" t="str">
            <v>Yearly</v>
          </cell>
          <cell r="Q44">
            <v>2996595</v>
          </cell>
          <cell r="R44">
            <v>2996595</v>
          </cell>
          <cell r="S44">
            <v>0</v>
          </cell>
          <cell r="T44">
            <v>0</v>
          </cell>
          <cell r="U44">
            <v>47841</v>
          </cell>
          <cell r="AI44" t="str">
            <v>Scheme C TIER I</v>
          </cell>
          <cell r="AJ44" t="str">
            <v>CRISIL AAA</v>
          </cell>
        </row>
        <row r="45">
          <cell r="E45" t="str">
            <v>INE001A07SW3</v>
          </cell>
          <cell r="F45" t="str">
            <v>6.83% HDFC 2031 08-Jan-2031</v>
          </cell>
          <cell r="G45" t="str">
            <v>HOUSING DEVELOPMENT FINANCE CORPORA</v>
          </cell>
          <cell r="H45" t="str">
            <v>64192</v>
          </cell>
          <cell r="I45" t="str">
            <v>Activities of specialized institutions granting credit for house purchases</v>
          </cell>
          <cell r="J45" t="str">
            <v>Social and
Commercial
Infrastructure</v>
          </cell>
          <cell r="K45" t="str">
            <v>Bonds</v>
          </cell>
          <cell r="L45">
            <v>14</v>
          </cell>
          <cell r="M45">
            <v>13092646</v>
          </cell>
          <cell r="N45">
            <v>1.1089535626765524E-2</v>
          </cell>
          <cell r="O45">
            <v>6.83E-2</v>
          </cell>
          <cell r="P45" t="str">
            <v>Yearly</v>
          </cell>
          <cell r="Q45">
            <v>13877900</v>
          </cell>
          <cell r="R45">
            <v>13877900</v>
          </cell>
          <cell r="S45">
            <v>0</v>
          </cell>
          <cell r="T45">
            <v>0</v>
          </cell>
          <cell r="U45">
            <v>47856</v>
          </cell>
          <cell r="AI45" t="str">
            <v>Scheme C TIER I</v>
          </cell>
          <cell r="AJ45" t="str">
            <v>CRISIL AAA</v>
          </cell>
        </row>
        <row r="46">
          <cell r="E46" t="str">
            <v>INE296A07RO8</v>
          </cell>
          <cell r="F46" t="str">
            <v>6% Bajaj Finance 24-Dec-2025</v>
          </cell>
          <cell r="G46" t="str">
            <v>BAJAJ FINANCE LIMITED</v>
          </cell>
          <cell r="H46" t="str">
            <v>64920</v>
          </cell>
          <cell r="I46" t="str">
            <v>Other credit granting</v>
          </cell>
          <cell r="J46" t="str">
            <v>Social and
Commercial
Infrastructure</v>
          </cell>
          <cell r="K46" t="str">
            <v>Bonds</v>
          </cell>
          <cell r="L46">
            <v>9</v>
          </cell>
          <cell r="M46">
            <v>8564553</v>
          </cell>
          <cell r="N46">
            <v>7.2542185606195688E-3</v>
          </cell>
          <cell r="O46">
            <v>0.06</v>
          </cell>
          <cell r="P46" t="str">
            <v>Yearly</v>
          </cell>
          <cell r="Q46">
            <v>9000000</v>
          </cell>
          <cell r="R46">
            <v>9000000</v>
          </cell>
          <cell r="S46">
            <v>0</v>
          </cell>
          <cell r="T46">
            <v>0</v>
          </cell>
          <cell r="U46">
            <v>46015</v>
          </cell>
          <cell r="AI46" t="str">
            <v>Scheme C TIER I</v>
          </cell>
          <cell r="AJ46" t="str">
            <v>CRISIL AAA</v>
          </cell>
        </row>
        <row r="47">
          <cell r="E47" t="str">
            <v>INE115A07JS8</v>
          </cell>
          <cell r="F47" t="str">
            <v>8.48% LIC Housing 29 Jun 2026</v>
          </cell>
          <cell r="G47" t="str">
            <v>LIC HOUSING FINANCE LTD</v>
          </cell>
          <cell r="H47" t="str">
            <v>64192</v>
          </cell>
          <cell r="I47" t="str">
            <v>Activities of specialized institutions granting credit for house purchases</v>
          </cell>
          <cell r="J47" t="str">
            <v>Social and
Commercial
Infrastructure</v>
          </cell>
          <cell r="K47" t="str">
            <v>Bonds</v>
          </cell>
          <cell r="L47">
            <v>1</v>
          </cell>
          <cell r="M47">
            <v>1024291</v>
          </cell>
          <cell r="N47">
            <v>8.6757952034105903E-4</v>
          </cell>
          <cell r="O47">
            <v>8.48E-2</v>
          </cell>
          <cell r="P47" t="str">
            <v>Yearly</v>
          </cell>
          <cell r="Q47">
            <v>1093396</v>
          </cell>
          <cell r="R47">
            <v>1093396</v>
          </cell>
          <cell r="S47">
            <v>0</v>
          </cell>
          <cell r="T47">
            <v>0</v>
          </cell>
          <cell r="U47">
            <v>46202</v>
          </cell>
          <cell r="AI47" t="str">
            <v>Scheme C TIER I</v>
          </cell>
          <cell r="AJ47" t="str">
            <v>CRISIL AAA</v>
          </cell>
        </row>
        <row r="48">
          <cell r="E48" t="str">
            <v>INE261F08832</v>
          </cell>
          <cell r="F48" t="str">
            <v>7.69% Nabard 31-Mar-2032</v>
          </cell>
          <cell r="G48" t="str">
            <v>NABARD</v>
          </cell>
          <cell r="H48" t="str">
            <v>64199</v>
          </cell>
          <cell r="I48" t="str">
            <v>Other monetary intermediation services n.e.c.</v>
          </cell>
          <cell r="J48" t="str">
            <v>Social and
Commercial
Infrastructure</v>
          </cell>
          <cell r="K48" t="str">
            <v>Bonds</v>
          </cell>
          <cell r="L48">
            <v>1</v>
          </cell>
          <cell r="M48">
            <v>1002708</v>
          </cell>
          <cell r="N48">
            <v>8.4929861307201043E-4</v>
          </cell>
          <cell r="O48">
            <v>7.690000000000001E-2</v>
          </cell>
          <cell r="P48" t="str">
            <v>Yearly</v>
          </cell>
          <cell r="Q48">
            <v>1083310</v>
          </cell>
          <cell r="R48">
            <v>1083310</v>
          </cell>
          <cell r="S48">
            <v>0</v>
          </cell>
          <cell r="T48">
            <v>0</v>
          </cell>
          <cell r="U48">
            <v>48304</v>
          </cell>
          <cell r="AI48" t="str">
            <v>Scheme C TIER I</v>
          </cell>
          <cell r="AJ48" t="str">
            <v>CRISIL AAA</v>
          </cell>
        </row>
        <row r="49">
          <cell r="E49" t="str">
            <v>INE752E07OB6</v>
          </cell>
          <cell r="F49" t="str">
            <v>7.55% Power Grid Corporation 21-Sept-2031</v>
          </cell>
          <cell r="G49" t="str">
            <v>POWER GRID CORPN OF INDIA LTD</v>
          </cell>
          <cell r="H49" t="str">
            <v>35107</v>
          </cell>
          <cell r="I49" t="str">
            <v>Transmission of electric energy</v>
          </cell>
          <cell r="J49" t="str">
            <v>Social and
Commercial
Infrastructure</v>
          </cell>
          <cell r="K49" t="str">
            <v>Bonds</v>
          </cell>
          <cell r="L49">
            <v>17</v>
          </cell>
          <cell r="M49">
            <v>17032368</v>
          </cell>
          <cell r="N49">
            <v>1.442649955892652E-2</v>
          </cell>
          <cell r="O49">
            <v>7.5499999999999998E-2</v>
          </cell>
          <cell r="P49" t="str">
            <v>Yearly</v>
          </cell>
          <cell r="Q49">
            <v>18559665</v>
          </cell>
          <cell r="R49">
            <v>18559665</v>
          </cell>
          <cell r="S49">
            <v>0</v>
          </cell>
          <cell r="T49">
            <v>0</v>
          </cell>
          <cell r="U49">
            <v>48112</v>
          </cell>
          <cell r="AI49" t="str">
            <v>Scheme C TIER I</v>
          </cell>
          <cell r="AJ49" t="str">
            <v>CRISIL AAA</v>
          </cell>
        </row>
        <row r="50">
          <cell r="E50" t="str">
            <v>INE848E07AW7</v>
          </cell>
          <cell r="F50" t="str">
            <v>7.38%NHPC 03.01.2029</v>
          </cell>
          <cell r="G50" t="str">
            <v>NHPC LIMITED</v>
          </cell>
          <cell r="H50" t="str">
            <v>35101</v>
          </cell>
          <cell r="I50" t="str">
            <v>Electric power generation by hydroelectric power plants</v>
          </cell>
          <cell r="J50" t="str">
            <v>Social and
Commercial
Infrastructure</v>
          </cell>
          <cell r="K50" t="str">
            <v>Bonds</v>
          </cell>
          <cell r="L50">
            <v>40</v>
          </cell>
          <cell r="M50">
            <v>7951120</v>
          </cell>
          <cell r="N50">
            <v>6.7346377892358728E-3</v>
          </cell>
          <cell r="O50">
            <v>7.3800000000000004E-2</v>
          </cell>
          <cell r="P50" t="str">
            <v>Yearly</v>
          </cell>
          <cell r="Q50">
            <v>8370960</v>
          </cell>
          <cell r="R50">
            <v>8370960</v>
          </cell>
          <cell r="S50">
            <v>0</v>
          </cell>
          <cell r="T50">
            <v>0</v>
          </cell>
          <cell r="U50">
            <v>47121</v>
          </cell>
          <cell r="AI50" t="str">
            <v>Scheme C TIER I</v>
          </cell>
          <cell r="AJ50" t="str">
            <v>[ICRA]AAA</v>
          </cell>
        </row>
        <row r="51">
          <cell r="E51" t="str">
            <v>INE206D08204</v>
          </cell>
          <cell r="F51" t="str">
            <v>9.18% Nuclear Power Corporation of India Limited 23-Jan-2028</v>
          </cell>
          <cell r="G51" t="str">
            <v>NUCLEAR POWER CORPORATION OF INDIA</v>
          </cell>
          <cell r="H51" t="str">
            <v>35107</v>
          </cell>
          <cell r="I51" t="str">
            <v>Transmission of electric energy</v>
          </cell>
          <cell r="J51" t="str">
            <v>Social and
Commercial
Infrastructure</v>
          </cell>
          <cell r="K51" t="str">
            <v>Bonds</v>
          </cell>
          <cell r="L51">
            <v>9</v>
          </cell>
          <cell r="M51">
            <v>9755865</v>
          </cell>
          <cell r="N51">
            <v>8.2632656903283593E-3</v>
          </cell>
          <cell r="O51">
            <v>9.1799999999999993E-2</v>
          </cell>
          <cell r="P51" t="str">
            <v>Half Yly</v>
          </cell>
          <cell r="Q51">
            <v>10191966</v>
          </cell>
          <cell r="R51">
            <v>10191966</v>
          </cell>
          <cell r="S51">
            <v>0</v>
          </cell>
          <cell r="T51">
            <v>0</v>
          </cell>
          <cell r="U51">
            <v>46775</v>
          </cell>
          <cell r="AI51" t="str">
            <v>Scheme C TIER I</v>
          </cell>
          <cell r="AJ51" t="str">
            <v>CRISIL AAA</v>
          </cell>
        </row>
        <row r="52">
          <cell r="E52" t="str">
            <v>INE206D08162</v>
          </cell>
          <cell r="F52" t="str">
            <v>9.18% Nuclear Power Corporation of India Limited 23-Jan-2029</v>
          </cell>
          <cell r="G52" t="str">
            <v>NUCLEAR POWER CORPORATION OF INDIA</v>
          </cell>
          <cell r="H52" t="str">
            <v>35107</v>
          </cell>
          <cell r="I52" t="str">
            <v>Transmission of electric energy</v>
          </cell>
          <cell r="J52" t="str">
            <v>Social and
Commercial
Infrastructure</v>
          </cell>
          <cell r="K52" t="str">
            <v>Bonds</v>
          </cell>
          <cell r="L52">
            <v>5</v>
          </cell>
          <cell r="M52">
            <v>5449405</v>
          </cell>
          <cell r="N52">
            <v>4.6156728664453455E-3</v>
          </cell>
          <cell r="O52">
            <v>9.1799999999999993E-2</v>
          </cell>
          <cell r="P52" t="str">
            <v>Half Yly</v>
          </cell>
          <cell r="Q52">
            <v>5800000</v>
          </cell>
          <cell r="R52">
            <v>5800000</v>
          </cell>
          <cell r="S52">
            <v>0</v>
          </cell>
          <cell r="T52">
            <v>0</v>
          </cell>
          <cell r="U52">
            <v>47141</v>
          </cell>
          <cell r="AI52" t="str">
            <v>Scheme C TIER I</v>
          </cell>
          <cell r="AJ52" t="str">
            <v>CRISIL AAA</v>
          </cell>
        </row>
        <row r="53">
          <cell r="E53" t="str">
            <v>INE134E08JR1</v>
          </cell>
          <cell r="F53" t="str">
            <v>8.67%PFC 19-Nov-2028</v>
          </cell>
          <cell r="G53" t="str">
            <v>POWER FINANCE CORPORATION</v>
          </cell>
          <cell r="H53" t="str">
            <v>64920</v>
          </cell>
          <cell r="I53" t="str">
            <v>Other credit granting</v>
          </cell>
          <cell r="J53" t="str">
            <v>Social and
Commercial
Infrastructure</v>
          </cell>
          <cell r="K53" t="str">
            <v>Bonds</v>
          </cell>
          <cell r="L53">
            <v>4</v>
          </cell>
          <cell r="M53">
            <v>4258876</v>
          </cell>
          <cell r="N53">
            <v>3.6072889415918407E-3</v>
          </cell>
          <cell r="O53">
            <v>8.6699999999999999E-2</v>
          </cell>
          <cell r="P53" t="str">
            <v>Half Yly</v>
          </cell>
          <cell r="Q53">
            <v>4414972</v>
          </cell>
          <cell r="R53">
            <v>4414972</v>
          </cell>
          <cell r="S53">
            <v>0</v>
          </cell>
          <cell r="T53">
            <v>0</v>
          </cell>
          <cell r="U53">
            <v>47076</v>
          </cell>
          <cell r="AI53" t="str">
            <v>Scheme C TIER I</v>
          </cell>
          <cell r="AJ53" t="str">
            <v>CRISIL AAA</v>
          </cell>
        </row>
        <row r="54">
          <cell r="E54" t="str">
            <v>INE062A08231</v>
          </cell>
          <cell r="F54" t="str">
            <v>6.80% SBI BasellI Tier II 21 Aug 2035 Call 21 Aug 2030</v>
          </cell>
          <cell r="G54" t="str">
            <v>STATE BANK OF INDIA</v>
          </cell>
          <cell r="H54" t="str">
            <v>64191</v>
          </cell>
          <cell r="I54" t="str">
            <v>Monetary intermediation of commercial banks, saving banks. postal savings</v>
          </cell>
          <cell r="J54" t="str">
            <v>Social and
Commercial
Infrastructure</v>
          </cell>
          <cell r="K54" t="str">
            <v>Bonds</v>
          </cell>
          <cell r="L54">
            <v>9</v>
          </cell>
          <cell r="M54">
            <v>8494335</v>
          </cell>
          <cell r="N54">
            <v>7.1947435688844968E-3</v>
          </cell>
          <cell r="O54">
            <v>6.8000000000000005E-2</v>
          </cell>
          <cell r="P54" t="str">
            <v>Yearly</v>
          </cell>
          <cell r="Q54">
            <v>9000000</v>
          </cell>
          <cell r="R54">
            <v>9000000</v>
          </cell>
          <cell r="S54">
            <v>0</v>
          </cell>
          <cell r="T54">
            <v>0</v>
          </cell>
          <cell r="U54">
            <v>49542</v>
          </cell>
          <cell r="AI54" t="str">
            <v>Scheme C TIER I</v>
          </cell>
          <cell r="AJ54" t="str">
            <v>CRISIL AAA</v>
          </cell>
        </row>
        <row r="55">
          <cell r="E55" t="str">
            <v>INE296A07RA7</v>
          </cell>
          <cell r="F55" t="str">
            <v>7.90% Bajaj Finance 10-Jan-2030</v>
          </cell>
          <cell r="G55" t="str">
            <v>BAJAJ FINANCE LIMITED</v>
          </cell>
          <cell r="H55" t="str">
            <v>64920</v>
          </cell>
          <cell r="I55" t="str">
            <v>Other credit granting</v>
          </cell>
          <cell r="J55" t="str">
            <v>Social and
Commercial
Infrastructure</v>
          </cell>
          <cell r="K55" t="str">
            <v>Bonds</v>
          </cell>
          <cell r="L55">
            <v>1</v>
          </cell>
          <cell r="M55">
            <v>991693</v>
          </cell>
          <cell r="N55">
            <v>8.3996885383703056E-4</v>
          </cell>
          <cell r="O55">
            <v>7.9000000000000001E-2</v>
          </cell>
          <cell r="P55" t="str">
            <v>Yearly</v>
          </cell>
          <cell r="Q55">
            <v>1041175</v>
          </cell>
          <cell r="R55">
            <v>1041175</v>
          </cell>
          <cell r="S55">
            <v>0</v>
          </cell>
          <cell r="T55">
            <v>0</v>
          </cell>
          <cell r="U55">
            <v>47493</v>
          </cell>
          <cell r="AI55" t="str">
            <v>Scheme C TIER I</v>
          </cell>
          <cell r="AJ55" t="str">
            <v>CRISIL AAA</v>
          </cell>
        </row>
        <row r="56">
          <cell r="E56" t="str">
            <v/>
          </cell>
          <cell r="F56" t="str">
            <v>Net Current Asset</v>
          </cell>
          <cell r="G56" t="str">
            <v/>
          </cell>
          <cell r="H56" t="str">
            <v/>
          </cell>
          <cell r="I56" t="str">
            <v/>
          </cell>
          <cell r="J56">
            <v>0</v>
          </cell>
          <cell r="K56" t="str">
            <v>NCA</v>
          </cell>
          <cell r="L56">
            <v>0</v>
          </cell>
          <cell r="M56">
            <v>43710126.299999997</v>
          </cell>
          <cell r="N56">
            <v>3.702269219333286E-2</v>
          </cell>
          <cell r="O56">
            <v>0</v>
          </cell>
          <cell r="P56" t="str">
            <v/>
          </cell>
          <cell r="Q56">
            <v>0</v>
          </cell>
          <cell r="R56">
            <v>43710126.299999997</v>
          </cell>
          <cell r="S56">
            <v>0</v>
          </cell>
          <cell r="T56">
            <v>0</v>
          </cell>
          <cell r="U56">
            <v>0</v>
          </cell>
          <cell r="AI56" t="str">
            <v>Scheme C TIER I</v>
          </cell>
          <cell r="AJ56" t="e">
            <v>#N/A</v>
          </cell>
        </row>
        <row r="57">
          <cell r="E57" t="str">
            <v>INE001A07TK6</v>
          </cell>
          <cell r="F57" t="str">
            <v>07.86% HDFC LTD 25-MAY-2032 (AA-005)</v>
          </cell>
          <cell r="G57" t="str">
            <v>HOUSING DEVELOPMENT FINANCE CORPORA</v>
          </cell>
          <cell r="H57" t="str">
            <v>64192</v>
          </cell>
          <cell r="I57" t="str">
            <v>Activities of specialized institutions granting credit for house purchases</v>
          </cell>
          <cell r="J57">
            <v>0</v>
          </cell>
          <cell r="K57" t="str">
            <v>Bonds</v>
          </cell>
          <cell r="L57">
            <v>13</v>
          </cell>
          <cell r="M57">
            <v>12883702</v>
          </cell>
          <cell r="N57">
            <v>1.0912559029979901E-2</v>
          </cell>
          <cell r="O57">
            <v>7.8600000000000003E-2</v>
          </cell>
          <cell r="P57" t="str">
            <v>Yearly</v>
          </cell>
          <cell r="Q57">
            <v>13000000</v>
          </cell>
          <cell r="R57">
            <v>13000000</v>
          </cell>
          <cell r="S57">
            <v>0</v>
          </cell>
          <cell r="T57">
            <v>0</v>
          </cell>
          <cell r="U57">
            <v>48359</v>
          </cell>
          <cell r="AI57" t="str">
            <v>Scheme C TIER I</v>
          </cell>
          <cell r="AJ57" t="str">
            <v>CRISIL AAA</v>
          </cell>
        </row>
        <row r="58">
          <cell r="E58" t="str">
            <v>INE040A08393</v>
          </cell>
          <cell r="F58" t="str">
            <v>8.44% HDFC Bank 28-Dec-2028</v>
          </cell>
          <cell r="G58" t="str">
            <v>HDFC BANK LTD</v>
          </cell>
          <cell r="H58" t="str">
            <v>64191</v>
          </cell>
          <cell r="I58" t="str">
            <v>Monetary intermediation of commercial banks, saving banks. postal savings</v>
          </cell>
          <cell r="J58">
            <v>0</v>
          </cell>
          <cell r="K58" t="str">
            <v>Bonds</v>
          </cell>
          <cell r="L58">
            <v>25</v>
          </cell>
          <cell r="M58">
            <v>26106075</v>
          </cell>
          <cell r="N58">
            <v>2.2111974064487255E-2</v>
          </cell>
          <cell r="O58">
            <v>8.4399999999999989E-2</v>
          </cell>
          <cell r="P58" t="str">
            <v>Yearly</v>
          </cell>
          <cell r="Q58">
            <v>25969827</v>
          </cell>
          <cell r="R58">
            <v>25969827</v>
          </cell>
          <cell r="S58">
            <v>0</v>
          </cell>
          <cell r="T58">
            <v>0</v>
          </cell>
          <cell r="U58">
            <v>47115</v>
          </cell>
          <cell r="AI58" t="str">
            <v>Scheme C TIER I</v>
          </cell>
          <cell r="AJ58" t="str">
            <v>CRISIL AAA</v>
          </cell>
        </row>
        <row r="59">
          <cell r="E59" t="str">
            <v>INE001A07RK0</v>
          </cell>
          <cell r="F59" t="str">
            <v>9.00% HDFC Ltd 29.11.2028</v>
          </cell>
          <cell r="G59" t="str">
            <v>HOUSING DEVELOPMENT FINANCE CORPORA</v>
          </cell>
          <cell r="H59" t="str">
            <v>64192</v>
          </cell>
          <cell r="I59" t="str">
            <v>Activities of specialized institutions granting credit for house purchases</v>
          </cell>
          <cell r="J59" t="str">
            <v>Social and
Commercial
Infrastructure</v>
          </cell>
          <cell r="K59" t="str">
            <v>Bonds</v>
          </cell>
          <cell r="L59">
            <v>2</v>
          </cell>
          <cell r="M59">
            <v>2109936</v>
          </cell>
          <cell r="N59">
            <v>1.7871261807731716E-3</v>
          </cell>
          <cell r="O59">
            <v>0.09</v>
          </cell>
          <cell r="P59" t="str">
            <v>Yearly</v>
          </cell>
          <cell r="Q59">
            <v>2141330</v>
          </cell>
          <cell r="R59">
            <v>2141330</v>
          </cell>
          <cell r="S59">
            <v>0</v>
          </cell>
          <cell r="T59">
            <v>0</v>
          </cell>
          <cell r="U59">
            <v>47086</v>
          </cell>
          <cell r="AI59" t="str">
            <v>Scheme C TIER I</v>
          </cell>
          <cell r="AJ59" t="str">
            <v>CRISIL AAA</v>
          </cell>
        </row>
        <row r="60">
          <cell r="E60" t="str">
            <v>INE261F08BE4</v>
          </cell>
          <cell r="F60" t="str">
            <v>8.62% NABARD 14-MAR-2034</v>
          </cell>
          <cell r="G60" t="str">
            <v>NABARD</v>
          </cell>
          <cell r="H60" t="str">
            <v>64199</v>
          </cell>
          <cell r="I60" t="str">
            <v>Other monetary intermediation services n.e.c.</v>
          </cell>
          <cell r="J60" t="str">
            <v>Social and
Commercial
Infrastructure</v>
          </cell>
          <cell r="K60" t="str">
            <v>Bonds</v>
          </cell>
          <cell r="L60">
            <v>11</v>
          </cell>
          <cell r="M60">
            <v>11716518</v>
          </cell>
          <cell r="N60">
            <v>9.9239484350710731E-3</v>
          </cell>
          <cell r="O60">
            <v>8.6199999999999999E-2</v>
          </cell>
          <cell r="P60" t="str">
            <v>Yearly</v>
          </cell>
          <cell r="Q60">
            <v>12153355</v>
          </cell>
          <cell r="R60">
            <v>12153355</v>
          </cell>
          <cell r="S60">
            <v>0</v>
          </cell>
          <cell r="T60">
            <v>0</v>
          </cell>
          <cell r="U60">
            <v>49017</v>
          </cell>
          <cell r="AI60" t="str">
            <v>Scheme C TIER I</v>
          </cell>
          <cell r="AJ60" t="str">
            <v>CRISIL AAA</v>
          </cell>
        </row>
        <row r="61">
          <cell r="E61" t="str">
            <v>INE094A08101</v>
          </cell>
          <cell r="F61" t="str">
            <v>6.09% HPCL 26.02.2027 (Hindustan Petroleum Corporation Ltd)</v>
          </cell>
          <cell r="G61" t="str">
            <v>HINDUSTAN PETROLEUM CORPORATION LIM</v>
          </cell>
          <cell r="H61" t="str">
            <v>19201</v>
          </cell>
          <cell r="I61" t="str">
            <v>Production of liquid and gaseous fuels, illuminating oils, lubricating</v>
          </cell>
          <cell r="J61">
            <v>0</v>
          </cell>
          <cell r="K61" t="str">
            <v>Bonds</v>
          </cell>
          <cell r="L61">
            <v>8</v>
          </cell>
          <cell r="M61">
            <v>7659736</v>
          </cell>
          <cell r="N61">
            <v>6.4878341065372465E-3</v>
          </cell>
          <cell r="O61">
            <v>6.0899999999999996E-2</v>
          </cell>
          <cell r="P61" t="str">
            <v>Yearly</v>
          </cell>
          <cell r="Q61">
            <v>7879680</v>
          </cell>
          <cell r="R61">
            <v>7879680</v>
          </cell>
          <cell r="S61">
            <v>0</v>
          </cell>
          <cell r="T61">
            <v>0</v>
          </cell>
          <cell r="U61">
            <v>46444</v>
          </cell>
          <cell r="AI61" t="str">
            <v>Scheme C TIER I</v>
          </cell>
          <cell r="AJ61" t="str">
            <v>CRISIL AAA</v>
          </cell>
        </row>
        <row r="62">
          <cell r="E62" t="str">
            <v>INE752E07LR8</v>
          </cell>
          <cell r="F62" t="str">
            <v>9.30% PGC 04-Sept-2029</v>
          </cell>
          <cell r="G62" t="str">
            <v>POWER GRID CORPN OF INDIA LTD</v>
          </cell>
          <cell r="H62" t="str">
            <v>35107</v>
          </cell>
          <cell r="I62" t="str">
            <v>Transmission of electric energy</v>
          </cell>
          <cell r="J62">
            <v>0</v>
          </cell>
          <cell r="K62" t="str">
            <v>Bonds</v>
          </cell>
          <cell r="L62">
            <v>5</v>
          </cell>
          <cell r="M62">
            <v>5508890</v>
          </cell>
          <cell r="N62">
            <v>4.6660569543339313E-3</v>
          </cell>
          <cell r="O62">
            <v>9.3000000000000013E-2</v>
          </cell>
          <cell r="P62" t="str">
            <v>Yearly</v>
          </cell>
          <cell r="Q62">
            <v>5656666</v>
          </cell>
          <cell r="R62">
            <v>5656666</v>
          </cell>
          <cell r="S62">
            <v>0</v>
          </cell>
          <cell r="T62">
            <v>0</v>
          </cell>
          <cell r="U62">
            <v>47365</v>
          </cell>
          <cell r="AI62" t="str">
            <v>Scheme C TIER I</v>
          </cell>
          <cell r="AJ62" t="str">
            <v>CRISIL AAA</v>
          </cell>
        </row>
        <row r="63">
          <cell r="E63" t="str">
            <v>INE514E08FQ4</v>
          </cell>
          <cell r="F63" t="str">
            <v>7.88% EXIM 11-Jan-2033</v>
          </cell>
          <cell r="G63" t="str">
            <v>EXPORT IMPORT BANK OF INDIA</v>
          </cell>
          <cell r="H63" t="str">
            <v>64199</v>
          </cell>
          <cell r="I63" t="str">
            <v>Other monetary intermediation services n.e.c.</v>
          </cell>
          <cell r="J63">
            <v>0</v>
          </cell>
          <cell r="K63" t="str">
            <v>Bonds</v>
          </cell>
          <cell r="L63">
            <v>9</v>
          </cell>
          <cell r="M63">
            <v>9138879</v>
          </cell>
          <cell r="N63">
            <v>7.7406755104506217E-3</v>
          </cell>
          <cell r="O63">
            <v>7.8799999999999995E-2</v>
          </cell>
          <cell r="P63" t="str">
            <v>Yearly</v>
          </cell>
          <cell r="Q63">
            <v>9485344</v>
          </cell>
          <cell r="R63">
            <v>9485344</v>
          </cell>
          <cell r="S63">
            <v>0</v>
          </cell>
          <cell r="T63">
            <v>0</v>
          </cell>
          <cell r="U63">
            <v>48590</v>
          </cell>
          <cell r="AI63" t="str">
            <v>Scheme C TIER I</v>
          </cell>
          <cell r="AJ63" t="str">
            <v>CRISIL AAA</v>
          </cell>
        </row>
        <row r="64">
          <cell r="E64" t="str">
            <v>INE020B08BE3</v>
          </cell>
          <cell r="F64" t="str">
            <v>8.54% REC GOI 15-Nov-2028 (GOI SERVICE)</v>
          </cell>
          <cell r="G64" t="str">
            <v>RURAL ELECTRIFICATION CORP LTD.</v>
          </cell>
          <cell r="H64" t="str">
            <v>64920</v>
          </cell>
          <cell r="I64" t="str">
            <v>Other credit granting</v>
          </cell>
          <cell r="J64">
            <v>0</v>
          </cell>
          <cell r="K64" t="str">
            <v>Bonds</v>
          </cell>
          <cell r="L64">
            <v>6</v>
          </cell>
          <cell r="M64">
            <v>6349158</v>
          </cell>
          <cell r="N64">
            <v>5.3777680875938556E-3</v>
          </cell>
          <cell r="O64">
            <v>8.539999999999999E-2</v>
          </cell>
          <cell r="P64" t="str">
            <v>Half Yly</v>
          </cell>
          <cell r="Q64">
            <v>6493699</v>
          </cell>
          <cell r="R64">
            <v>6493699</v>
          </cell>
          <cell r="S64">
            <v>0</v>
          </cell>
          <cell r="T64">
            <v>0</v>
          </cell>
          <cell r="U64">
            <v>47072</v>
          </cell>
          <cell r="AI64" t="str">
            <v>Scheme C TIER I</v>
          </cell>
          <cell r="AJ64" t="str">
            <v>CRISIL AAA</v>
          </cell>
        </row>
        <row r="65">
          <cell r="E65" t="str">
            <v>INE134E08JG4</v>
          </cell>
          <cell r="F65" t="str">
            <v>7.65% Power Finance Corporation 22-Nov-2027</v>
          </cell>
          <cell r="G65" t="str">
            <v>POWER FINANCE CORPORATION</v>
          </cell>
          <cell r="H65" t="str">
            <v>64920</v>
          </cell>
          <cell r="I65" t="str">
            <v>Other credit granting</v>
          </cell>
          <cell r="J65" t="str">
            <v>Other</v>
          </cell>
          <cell r="K65" t="str">
            <v>Bonds</v>
          </cell>
          <cell r="L65">
            <v>6</v>
          </cell>
          <cell r="M65">
            <v>6086352</v>
          </cell>
          <cell r="N65">
            <v>5.1551701116058285E-3</v>
          </cell>
          <cell r="O65">
            <v>7.6499999999999999E-2</v>
          </cell>
          <cell r="P65" t="str">
            <v>Yearly</v>
          </cell>
          <cell r="Q65">
            <v>6149214</v>
          </cell>
          <cell r="R65">
            <v>6149214</v>
          </cell>
          <cell r="S65">
            <v>0</v>
          </cell>
          <cell r="T65">
            <v>0</v>
          </cell>
          <cell r="U65">
            <v>46713</v>
          </cell>
          <cell r="AI65" t="str">
            <v>Scheme C TIER I</v>
          </cell>
          <cell r="AJ65" t="str">
            <v>CRISIL AAA</v>
          </cell>
        </row>
        <row r="66">
          <cell r="E66" t="str">
            <v>INE134E08DU8</v>
          </cell>
          <cell r="F66" t="str">
            <v>09.45% Power Finance Corporation 01-Sept-2026</v>
          </cell>
          <cell r="G66" t="str">
            <v>POWER FINANCE CORPORATION</v>
          </cell>
          <cell r="H66" t="str">
            <v>64920</v>
          </cell>
          <cell r="I66" t="str">
            <v>Other credit granting</v>
          </cell>
          <cell r="J66" t="str">
            <v>Other</v>
          </cell>
          <cell r="K66" t="str">
            <v>Bonds</v>
          </cell>
          <cell r="L66">
            <v>3</v>
          </cell>
          <cell r="M66">
            <v>3229068</v>
          </cell>
          <cell r="N66">
            <v>2.7350364950865162E-3</v>
          </cell>
          <cell r="O66">
            <v>9.4499999999999987E-2</v>
          </cell>
          <cell r="P66" t="str">
            <v>Yearly</v>
          </cell>
          <cell r="Q66">
            <v>3259764</v>
          </cell>
          <cell r="R66">
            <v>3259764</v>
          </cell>
          <cell r="S66">
            <v>0</v>
          </cell>
          <cell r="T66">
            <v>0</v>
          </cell>
          <cell r="U66">
            <v>46266</v>
          </cell>
          <cell r="AI66" t="str">
            <v>Scheme C TIER I</v>
          </cell>
          <cell r="AJ66" t="str">
            <v>CRISIL AAA</v>
          </cell>
        </row>
        <row r="67">
          <cell r="E67" t="str">
            <v>INE906B07JA6</v>
          </cell>
          <cell r="F67" t="str">
            <v>6.87% NHAI 14-April-2032</v>
          </cell>
          <cell r="G67" t="str">
            <v>NATIONAL HIGHWAYS AUTHORITY OF INDI</v>
          </cell>
          <cell r="H67" t="str">
            <v>42101</v>
          </cell>
          <cell r="I67" t="str">
            <v>Construction and maintenance of motorways, streets, roads, other vehicular ways</v>
          </cell>
          <cell r="J67" t="str">
            <v>Social and
Commercial
Infrastructure</v>
          </cell>
          <cell r="K67" t="str">
            <v>Bonds</v>
          </cell>
          <cell r="L67">
            <v>50</v>
          </cell>
          <cell r="M67">
            <v>47636200</v>
          </cell>
          <cell r="N67">
            <v>4.0348095948193198E-2</v>
          </cell>
          <cell r="O67">
            <v>6.8699999999999997E-2</v>
          </cell>
          <cell r="P67" t="str">
            <v>Yearly</v>
          </cell>
          <cell r="Q67">
            <v>50000000</v>
          </cell>
          <cell r="R67">
            <v>50000000</v>
          </cell>
          <cell r="S67">
            <v>0</v>
          </cell>
          <cell r="T67">
            <v>0</v>
          </cell>
          <cell r="U67">
            <v>48318</v>
          </cell>
          <cell r="AI67" t="str">
            <v>Scheme C TIER I</v>
          </cell>
          <cell r="AJ67" t="str">
            <v>CRISIL AAA</v>
          </cell>
        </row>
        <row r="68">
          <cell r="E68" t="str">
            <v>INE115A07PP1</v>
          </cell>
          <cell r="F68" t="str">
            <v>7.13% LIC Housing Finance 28-Nov-2031</v>
          </cell>
          <cell r="G68" t="str">
            <v>LIC HOUSING FINANCE LTD</v>
          </cell>
          <cell r="H68" t="str">
            <v>64192</v>
          </cell>
          <cell r="I68" t="str">
            <v>Activities of specialized institutions granting credit for house purchases</v>
          </cell>
          <cell r="J68">
            <v>0</v>
          </cell>
          <cell r="K68" t="str">
            <v>Bonds</v>
          </cell>
          <cell r="L68">
            <v>46</v>
          </cell>
          <cell r="M68">
            <v>43786250</v>
          </cell>
          <cell r="N68">
            <v>3.7087169342046054E-2</v>
          </cell>
          <cell r="O68">
            <v>7.1300000000000002E-2</v>
          </cell>
          <cell r="P68" t="str">
            <v>Yearly</v>
          </cell>
          <cell r="Q68">
            <v>43409785</v>
          </cell>
          <cell r="R68">
            <v>43409785</v>
          </cell>
          <cell r="S68">
            <v>0</v>
          </cell>
          <cell r="T68">
            <v>0</v>
          </cell>
          <cell r="U68">
            <v>48180</v>
          </cell>
          <cell r="AI68" t="str">
            <v>Scheme C TIER I</v>
          </cell>
          <cell r="AJ68" t="str">
            <v>CRISIL AAA</v>
          </cell>
        </row>
        <row r="69">
          <cell r="E69" t="str">
            <v>INE752E07IL7</v>
          </cell>
          <cell r="F69" t="str">
            <v>9.64%POWER GRID CORPN OF INDIA LTD 31-May-2026</v>
          </cell>
          <cell r="G69" t="str">
            <v>POWER GRID CORPN OF INDIA LTD</v>
          </cell>
          <cell r="H69" t="str">
            <v>35107</v>
          </cell>
          <cell r="I69" t="str">
            <v>Transmission of electric energy</v>
          </cell>
          <cell r="J69" t="str">
            <v>Social and
Commercial
Infrastructure</v>
          </cell>
          <cell r="K69" t="str">
            <v>Bonds</v>
          </cell>
          <cell r="L69">
            <v>13</v>
          </cell>
          <cell r="M69">
            <v>17598701.25</v>
          </cell>
          <cell r="N69">
            <v>1.4906186610153362E-2</v>
          </cell>
          <cell r="O69">
            <v>9.64E-2</v>
          </cell>
          <cell r="P69" t="str">
            <v>Yearly</v>
          </cell>
          <cell r="Q69">
            <v>18072846.5</v>
          </cell>
          <cell r="R69">
            <v>18072846.5</v>
          </cell>
          <cell r="S69">
            <v>0</v>
          </cell>
          <cell r="T69">
            <v>0</v>
          </cell>
          <cell r="U69">
            <v>46173</v>
          </cell>
          <cell r="AI69" t="str">
            <v>Scheme C TIER I</v>
          </cell>
          <cell r="AJ69" t="str">
            <v>CRISIL AAA</v>
          </cell>
        </row>
        <row r="70">
          <cell r="E70" t="str">
            <v>INE053F08122</v>
          </cell>
          <cell r="F70" t="str">
            <v>6.92%IRFC 29-Aug-2031</v>
          </cell>
          <cell r="G70" t="str">
            <v>INDIAN RAILWAY FINANCE CORPN. LTD</v>
          </cell>
          <cell r="H70" t="str">
            <v>64920</v>
          </cell>
          <cell r="I70" t="str">
            <v>Other credit granting</v>
          </cell>
          <cell r="J70">
            <v>0</v>
          </cell>
          <cell r="K70" t="str">
            <v>Bonds</v>
          </cell>
          <cell r="L70">
            <v>20</v>
          </cell>
          <cell r="M70">
            <v>19192880</v>
          </cell>
          <cell r="N70">
            <v>1.625646386072269E-2</v>
          </cell>
          <cell r="O70">
            <v>6.9199999999999998E-2</v>
          </cell>
          <cell r="P70" t="str">
            <v>Yearly</v>
          </cell>
          <cell r="Q70">
            <v>19797421</v>
          </cell>
          <cell r="R70">
            <v>19797421</v>
          </cell>
          <cell r="S70">
            <v>0</v>
          </cell>
          <cell r="T70">
            <v>0</v>
          </cell>
          <cell r="U70">
            <v>48091</v>
          </cell>
          <cell r="AI70" t="str">
            <v>Scheme C TIER I</v>
          </cell>
          <cell r="AJ70" t="str">
            <v>CRISIL AAA</v>
          </cell>
        </row>
        <row r="71">
          <cell r="E71" t="str">
            <v>INE261F08BM7</v>
          </cell>
          <cell r="F71" t="str">
            <v>7.41% NABARD(Non GOI) 18-July-2029</v>
          </cell>
          <cell r="G71" t="str">
            <v>NABARD</v>
          </cell>
          <cell r="H71" t="str">
            <v>64199</v>
          </cell>
          <cell r="I71" t="str">
            <v>Other monetary intermediation services n.e.c.</v>
          </cell>
          <cell r="J71" t="str">
            <v>Social and
Commercial
Infrastructure</v>
          </cell>
          <cell r="K71" t="str">
            <v>Bonds</v>
          </cell>
          <cell r="L71">
            <v>49</v>
          </cell>
          <cell r="M71">
            <v>48634411</v>
          </cell>
          <cell r="N71">
            <v>4.1193585580123156E-2</v>
          </cell>
          <cell r="O71">
            <v>7.4099999999999999E-2</v>
          </cell>
          <cell r="P71" t="str">
            <v>Yearly</v>
          </cell>
          <cell r="Q71">
            <v>51033993</v>
          </cell>
          <cell r="R71">
            <v>51033993</v>
          </cell>
          <cell r="S71">
            <v>0</v>
          </cell>
          <cell r="T71">
            <v>0</v>
          </cell>
          <cell r="U71">
            <v>47317</v>
          </cell>
          <cell r="AI71" t="str">
            <v>Scheme C TIER I</v>
          </cell>
          <cell r="AJ71" t="str">
            <v>CRISIL AAA</v>
          </cell>
        </row>
        <row r="72">
          <cell r="E72" t="str">
            <v>INE020B08443</v>
          </cell>
          <cell r="F72" t="str">
            <v>8.75% RURAL ELECTRIFICATION CORPORATION 12-July-2025</v>
          </cell>
          <cell r="G72" t="str">
            <v>RURAL ELECTRIFICATION CORP LTD.</v>
          </cell>
          <cell r="H72" t="str">
            <v>64920</v>
          </cell>
          <cell r="I72" t="str">
            <v>Other credit granting</v>
          </cell>
          <cell r="J72" t="str">
            <v>Social and
Commercial
Infrastructure</v>
          </cell>
          <cell r="K72" t="str">
            <v>Bonds</v>
          </cell>
          <cell r="L72">
            <v>19</v>
          </cell>
          <cell r="M72">
            <v>19760988</v>
          </cell>
          <cell r="N72">
            <v>1.6737654133937938E-2</v>
          </cell>
          <cell r="O72">
            <v>8.7499999999999994E-2</v>
          </cell>
          <cell r="P72" t="str">
            <v>Yearly</v>
          </cell>
          <cell r="Q72">
            <v>20901160.84</v>
          </cell>
          <cell r="R72">
            <v>20901160.84</v>
          </cell>
          <cell r="S72">
            <v>0</v>
          </cell>
          <cell r="T72">
            <v>0</v>
          </cell>
          <cell r="U72">
            <v>45850</v>
          </cell>
          <cell r="AI72" t="str">
            <v>Scheme C TIER I</v>
          </cell>
          <cell r="AJ72" t="str">
            <v>CRISIL AAA</v>
          </cell>
        </row>
        <row r="73">
          <cell r="E73" t="str">
            <v>INE001A07PB3</v>
          </cell>
          <cell r="F73" t="str">
            <v>8.44% HOUSING DEVELOPMENT FINANCE CORPORA 01-June-2026</v>
          </cell>
          <cell r="G73" t="str">
            <v>HOUSING DEVELOPMENT FINANCE CORPORA</v>
          </cell>
          <cell r="H73" t="str">
            <v>64192</v>
          </cell>
          <cell r="I73" t="str">
            <v>Activities of specialized institutions granting credit for house purchases</v>
          </cell>
          <cell r="J73" t="str">
            <v>Social and
Commercial
Infrastructure</v>
          </cell>
          <cell r="K73" t="str">
            <v>Bonds</v>
          </cell>
          <cell r="L73">
            <v>1</v>
          </cell>
          <cell r="M73">
            <v>10243750</v>
          </cell>
          <cell r="N73">
            <v>8.6765066875465306E-3</v>
          </cell>
          <cell r="O73">
            <v>8.4399999999999989E-2</v>
          </cell>
          <cell r="P73" t="str">
            <v>Yearly</v>
          </cell>
          <cell r="Q73">
            <v>10795091</v>
          </cell>
          <cell r="R73">
            <v>10795091</v>
          </cell>
          <cell r="S73">
            <v>0</v>
          </cell>
          <cell r="T73">
            <v>0</v>
          </cell>
          <cell r="U73">
            <v>46174</v>
          </cell>
          <cell r="AI73" t="str">
            <v>Scheme C TIER I</v>
          </cell>
          <cell r="AJ73" t="str">
            <v>CRISIL AAA</v>
          </cell>
        </row>
        <row r="74">
          <cell r="E74" t="str">
            <v>INE514E08FG5</v>
          </cell>
          <cell r="F74" t="str">
            <v>07.62% EXPORT IMPORT BANK OF INDIA 01-Sept-2026</v>
          </cell>
          <cell r="G74" t="str">
            <v>EXPORT IMPORT BANK OF INDIA</v>
          </cell>
          <cell r="H74" t="str">
            <v>64199</v>
          </cell>
          <cell r="I74" t="str">
            <v>Other monetary intermediation services n.e.c.</v>
          </cell>
          <cell r="J74" t="str">
            <v>Social and
Commercial
Infrastructure</v>
          </cell>
          <cell r="K74" t="str">
            <v>Bonds</v>
          </cell>
          <cell r="L74">
            <v>50</v>
          </cell>
          <cell r="M74">
            <v>50885050</v>
          </cell>
          <cell r="N74">
            <v>4.309988789468111E-2</v>
          </cell>
          <cell r="O74">
            <v>7.6200000000000004E-2</v>
          </cell>
          <cell r="P74" t="str">
            <v>Yearly</v>
          </cell>
          <cell r="Q74">
            <v>53486253</v>
          </cell>
          <cell r="R74">
            <v>53486253</v>
          </cell>
          <cell r="S74">
            <v>0</v>
          </cell>
          <cell r="T74">
            <v>0</v>
          </cell>
          <cell r="U74">
            <v>46266</v>
          </cell>
          <cell r="AI74" t="str">
            <v>Scheme C TIER I</v>
          </cell>
          <cell r="AJ74" t="str">
            <v>CRISIL AAA</v>
          </cell>
        </row>
        <row r="75">
          <cell r="E75" t="str">
            <v>INE018A08BA7</v>
          </cell>
          <cell r="F75" t="str">
            <v>07.70% LARSEN AND TOUBRO LTD 28-April-2025</v>
          </cell>
          <cell r="G75" t="str">
            <v>LARSEN AND TOUBRO LTD</v>
          </cell>
          <cell r="H75" t="str">
            <v>42909</v>
          </cell>
          <cell r="I75" t="str">
            <v>Other civil engineering projects n.e.c.</v>
          </cell>
          <cell r="J75" t="str">
            <v>Social and
Commercial
Infrastructure</v>
          </cell>
          <cell r="K75" t="str">
            <v>Bonds</v>
          </cell>
          <cell r="L75">
            <v>50</v>
          </cell>
          <cell r="M75">
            <v>50578050</v>
          </cell>
          <cell r="N75">
            <v>4.2839857383093378E-2</v>
          </cell>
          <cell r="O75">
            <v>7.6999999999999999E-2</v>
          </cell>
          <cell r="P75" t="str">
            <v>Yearly</v>
          </cell>
          <cell r="Q75">
            <v>53311455</v>
          </cell>
          <cell r="R75">
            <v>53311455</v>
          </cell>
          <cell r="S75">
            <v>0</v>
          </cell>
          <cell r="T75">
            <v>0</v>
          </cell>
          <cell r="U75">
            <v>45775</v>
          </cell>
          <cell r="AI75" t="str">
            <v>Scheme C TIER I</v>
          </cell>
          <cell r="AJ75" t="str">
            <v>CRISIL AAA</v>
          </cell>
        </row>
        <row r="76">
          <cell r="E76" t="str">
            <v>INE134E08CP0</v>
          </cell>
          <cell r="F76" t="str">
            <v>08.80% POWER FINANCE CORPORATION 15-Jan-2025</v>
          </cell>
          <cell r="G76" t="str">
            <v>POWER FINANCE CORPORATION</v>
          </cell>
          <cell r="H76" t="str">
            <v>64920</v>
          </cell>
          <cell r="I76" t="str">
            <v>Other credit granting</v>
          </cell>
          <cell r="J76" t="str">
            <v>Social and
Commercial
Infrastructure</v>
          </cell>
          <cell r="K76" t="str">
            <v>Bonds</v>
          </cell>
          <cell r="L76">
            <v>2</v>
          </cell>
          <cell r="M76">
            <v>2073614</v>
          </cell>
          <cell r="N76">
            <v>1.7563612679331409E-3</v>
          </cell>
          <cell r="O76">
            <v>8.8000000000000009E-2</v>
          </cell>
          <cell r="P76" t="str">
            <v>Yearly</v>
          </cell>
          <cell r="Q76">
            <v>2117098</v>
          </cell>
          <cell r="R76">
            <v>2117098</v>
          </cell>
          <cell r="S76">
            <v>0</v>
          </cell>
          <cell r="T76">
            <v>0</v>
          </cell>
          <cell r="U76">
            <v>45672</v>
          </cell>
          <cell r="AI76" t="str">
            <v>Scheme C TIER I</v>
          </cell>
          <cell r="AJ76" t="str">
            <v>CRISIL AAA</v>
          </cell>
        </row>
        <row r="77">
          <cell r="E77" t="str">
            <v>INE261F08BZ9</v>
          </cell>
          <cell r="F77" t="str">
            <v>07.27% NABARD 14-Feb-2030</v>
          </cell>
          <cell r="G77" t="str">
            <v>NABARD</v>
          </cell>
          <cell r="H77" t="str">
            <v>64199</v>
          </cell>
          <cell r="I77" t="str">
            <v>Other monetary intermediation services n.e.c.</v>
          </cell>
          <cell r="J77" t="str">
            <v>Social and
Commercial
Infrastructure</v>
          </cell>
          <cell r="K77" t="str">
            <v>Bonds</v>
          </cell>
          <cell r="L77">
            <v>2</v>
          </cell>
          <cell r="M77">
            <v>1958494</v>
          </cell>
          <cell r="N77">
            <v>1.6588540611123617E-3</v>
          </cell>
          <cell r="O77">
            <v>7.2700000000000001E-2</v>
          </cell>
          <cell r="P77" t="str">
            <v>Yearly</v>
          </cell>
          <cell r="Q77">
            <v>2019376</v>
          </cell>
          <cell r="R77">
            <v>2019376</v>
          </cell>
          <cell r="S77">
            <v>0</v>
          </cell>
          <cell r="T77">
            <v>0</v>
          </cell>
          <cell r="U77">
            <v>47528</v>
          </cell>
          <cell r="AI77" t="str">
            <v>Scheme C TIER I</v>
          </cell>
          <cell r="AJ77" t="str">
            <v>CRISIL AAA</v>
          </cell>
        </row>
        <row r="78">
          <cell r="E78" t="str">
            <v>INE001A07SB7</v>
          </cell>
          <cell r="F78" t="str">
            <v>8.05% HDFC Ltd 22 Oct 2029</v>
          </cell>
          <cell r="G78" t="str">
            <v>HOUSING DEVELOPMENT FINANCE CORPORA</v>
          </cell>
          <cell r="H78" t="str">
            <v>64192</v>
          </cell>
          <cell r="I78" t="str">
            <v>Activities of specialized institutions granting credit for house purchases</v>
          </cell>
          <cell r="J78" t="str">
            <v>Social and
Commercial
Infrastructure</v>
          </cell>
          <cell r="K78" t="str">
            <v>Bonds</v>
          </cell>
          <cell r="L78">
            <v>11</v>
          </cell>
          <cell r="M78">
            <v>11094182</v>
          </cell>
          <cell r="N78">
            <v>9.3968267788513329E-3</v>
          </cell>
          <cell r="O78">
            <v>8.0500000000000002E-2</v>
          </cell>
          <cell r="P78" t="str">
            <v>Yearly</v>
          </cell>
          <cell r="Q78">
            <v>11289608</v>
          </cell>
          <cell r="R78">
            <v>11289608</v>
          </cell>
          <cell r="S78">
            <v>0</v>
          </cell>
          <cell r="T78">
            <v>0</v>
          </cell>
          <cell r="U78">
            <v>47413</v>
          </cell>
          <cell r="AI78" t="str">
            <v>Scheme C TIER I</v>
          </cell>
          <cell r="AJ78" t="str">
            <v>CRISIL AAA</v>
          </cell>
        </row>
        <row r="79">
          <cell r="E79" t="str">
            <v>INE053F07BA5</v>
          </cell>
          <cell r="F79" t="str">
            <v>8.55%IRFC 21 Feb 2029</v>
          </cell>
          <cell r="G79" t="str">
            <v>INDIAN RAILWAY FINANCE CORPN. LTD</v>
          </cell>
          <cell r="H79" t="str">
            <v>64920</v>
          </cell>
          <cell r="I79" t="str">
            <v>Other credit granting</v>
          </cell>
          <cell r="J79" t="str">
            <v>Social and
Commercial
Infrastructure</v>
          </cell>
          <cell r="K79" t="str">
            <v>Bonds</v>
          </cell>
          <cell r="L79">
            <v>50</v>
          </cell>
          <cell r="M79">
            <v>52789050</v>
          </cell>
          <cell r="N79">
            <v>4.4712585269479264E-2</v>
          </cell>
          <cell r="O79">
            <v>8.5500000000000007E-2</v>
          </cell>
          <cell r="P79" t="str">
            <v>Yearly</v>
          </cell>
          <cell r="Q79">
            <v>54383237.07</v>
          </cell>
          <cell r="R79">
            <v>54383237.07</v>
          </cell>
          <cell r="S79">
            <v>0</v>
          </cell>
          <cell r="T79">
            <v>0</v>
          </cell>
          <cell r="U79">
            <v>47170</v>
          </cell>
          <cell r="AI79" t="str">
            <v>Scheme C TIER I</v>
          </cell>
          <cell r="AJ79" t="str">
            <v>CRISIL AAA</v>
          </cell>
        </row>
        <row r="80">
          <cell r="E80" t="str">
            <v>INE261F08AZ1</v>
          </cell>
          <cell r="F80" t="str">
            <v>8.54%NABARD 30 Jan 2034.</v>
          </cell>
          <cell r="G80" t="str">
            <v>NABARD</v>
          </cell>
          <cell r="H80" t="str">
            <v>64199</v>
          </cell>
          <cell r="I80" t="str">
            <v>Other monetary intermediation services n.e.c.</v>
          </cell>
          <cell r="J80" t="str">
            <v>Social and
Commercial
Infrastructure</v>
          </cell>
          <cell r="K80" t="str">
            <v>Bonds</v>
          </cell>
          <cell r="L80">
            <v>6</v>
          </cell>
          <cell r="M80">
            <v>6352338</v>
          </cell>
          <cell r="N80">
            <v>5.3804615632513444E-3</v>
          </cell>
          <cell r="O80">
            <v>8.539999999999999E-2</v>
          </cell>
          <cell r="P80" t="str">
            <v>Yearly</v>
          </cell>
          <cell r="Q80">
            <v>5982900</v>
          </cell>
          <cell r="R80">
            <v>5982900</v>
          </cell>
          <cell r="S80">
            <v>0</v>
          </cell>
          <cell r="T80">
            <v>0</v>
          </cell>
          <cell r="U80">
            <v>48974</v>
          </cell>
          <cell r="AI80" t="str">
            <v>Scheme C TIER I</v>
          </cell>
          <cell r="AJ80" t="str">
            <v>CRISIL AAA</v>
          </cell>
        </row>
        <row r="81">
          <cell r="E81" t="str">
            <v>INE848E07484</v>
          </cell>
          <cell r="F81" t="str">
            <v>8.78% NHPC 11  Feb 2028</v>
          </cell>
          <cell r="G81" t="str">
            <v>NHPC LIMITED</v>
          </cell>
          <cell r="H81" t="str">
            <v>35101</v>
          </cell>
          <cell r="I81" t="str">
            <v>Electric power generation by hydroelectric power plants</v>
          </cell>
          <cell r="J81" t="str">
            <v>Social and
Commercial
Infrastructure</v>
          </cell>
          <cell r="K81" t="str">
            <v>Bonds</v>
          </cell>
          <cell r="L81">
            <v>40</v>
          </cell>
          <cell r="M81">
            <v>4262592</v>
          </cell>
          <cell r="N81">
            <v>3.6104364118884533E-3</v>
          </cell>
          <cell r="O81">
            <v>8.7799999999999989E-2</v>
          </cell>
          <cell r="P81" t="str">
            <v>Yearly</v>
          </cell>
          <cell r="Q81">
            <v>4038716</v>
          </cell>
          <cell r="R81">
            <v>4038716</v>
          </cell>
          <cell r="S81">
            <v>0</v>
          </cell>
          <cell r="T81">
            <v>0</v>
          </cell>
          <cell r="U81">
            <v>46794</v>
          </cell>
          <cell r="AI81" t="str">
            <v>Scheme C TIER I</v>
          </cell>
          <cell r="AJ81" t="str">
            <v>[ICRA]AAA</v>
          </cell>
        </row>
        <row r="82">
          <cell r="E82" t="str">
            <v>INE906B07HG7</v>
          </cell>
          <cell r="F82" t="str">
            <v>7.49% NHAI 1 Aug 2029</v>
          </cell>
          <cell r="G82" t="str">
            <v>NATIONAL HIGHWAYS AUTHORITY OF INDI</v>
          </cell>
          <cell r="H82" t="str">
            <v>42101</v>
          </cell>
          <cell r="I82" t="str">
            <v>Construction and maintenance of motorways, streets, roads, other vehicular ways</v>
          </cell>
          <cell r="J82" t="str">
            <v>Social and
Commercial
Infrastructure</v>
          </cell>
          <cell r="K82" t="str">
            <v>Bonds</v>
          </cell>
          <cell r="L82">
            <v>2</v>
          </cell>
          <cell r="M82">
            <v>2001030</v>
          </cell>
          <cell r="N82">
            <v>1.6948822625485038E-3</v>
          </cell>
          <cell r="O82">
            <v>7.4900000000000008E-2</v>
          </cell>
          <cell r="P82" t="str">
            <v>Yearly</v>
          </cell>
          <cell r="Q82">
            <v>2004000</v>
          </cell>
          <cell r="R82">
            <v>2004000</v>
          </cell>
          <cell r="S82">
            <v>0</v>
          </cell>
          <cell r="T82">
            <v>0</v>
          </cell>
          <cell r="U82">
            <v>47331</v>
          </cell>
          <cell r="AI82" t="str">
            <v>Scheme C TIER I</v>
          </cell>
          <cell r="AJ82" t="str">
            <v>CRISIL AAA</v>
          </cell>
        </row>
        <row r="83">
          <cell r="E83" t="str">
            <v>INE733E07KL3</v>
          </cell>
          <cell r="F83" t="str">
            <v>7.32% NTPC 17 Jul 2029</v>
          </cell>
          <cell r="G83" t="str">
            <v>NTPC LIMITED</v>
          </cell>
          <cell r="H83" t="str">
            <v>35102</v>
          </cell>
          <cell r="I83" t="str">
            <v>Electric power generation by coal based thermal power plants</v>
          </cell>
          <cell r="J83" t="str">
            <v>Social and
Commercial
Infrastructure</v>
          </cell>
          <cell r="K83" t="str">
            <v>Bonds</v>
          </cell>
          <cell r="L83">
            <v>8</v>
          </cell>
          <cell r="M83">
            <v>7948536</v>
          </cell>
          <cell r="N83">
            <v>6.7324491285129327E-3</v>
          </cell>
          <cell r="O83">
            <v>7.3200000000000001E-2</v>
          </cell>
          <cell r="P83" t="str">
            <v>Yearly</v>
          </cell>
          <cell r="Q83">
            <v>8421016</v>
          </cell>
          <cell r="R83">
            <v>8421016</v>
          </cell>
          <cell r="S83">
            <v>0</v>
          </cell>
          <cell r="T83">
            <v>0</v>
          </cell>
          <cell r="U83">
            <v>47316</v>
          </cell>
          <cell r="AI83" t="str">
            <v>Scheme C TIER I</v>
          </cell>
          <cell r="AJ83" t="str">
            <v>CRISIL AAA</v>
          </cell>
        </row>
        <row r="84">
          <cell r="E84" t="str">
            <v>INE002A08534</v>
          </cell>
          <cell r="F84" t="str">
            <v>9.05% Reliance Industries 17 Oct 2028</v>
          </cell>
          <cell r="G84" t="str">
            <v>RELIANCE INDUSTRIES LTD.</v>
          </cell>
          <cell r="H84" t="str">
            <v>19209</v>
          </cell>
          <cell r="I84" t="str">
            <v>Manufacture of other petroleum n.e.c.</v>
          </cell>
          <cell r="J84" t="str">
            <v>Social and
Commercial
Infrastructure</v>
          </cell>
          <cell r="K84" t="str">
            <v>Bonds</v>
          </cell>
          <cell r="L84">
            <v>84</v>
          </cell>
          <cell r="M84">
            <v>90026496</v>
          </cell>
          <cell r="N84">
            <v>7.6252885378926757E-2</v>
          </cell>
          <cell r="O84">
            <v>9.0500000000000011E-2</v>
          </cell>
          <cell r="P84" t="str">
            <v>Yearly</v>
          </cell>
          <cell r="Q84">
            <v>89906960</v>
          </cell>
          <cell r="R84">
            <v>89906960</v>
          </cell>
          <cell r="S84">
            <v>0</v>
          </cell>
          <cell r="T84">
            <v>0</v>
          </cell>
          <cell r="U84">
            <v>47043</v>
          </cell>
          <cell r="AI84" t="str">
            <v>Scheme C TIER I</v>
          </cell>
          <cell r="AJ84" t="str">
            <v>CRISIL AAA</v>
          </cell>
        </row>
        <row r="85">
          <cell r="E85" t="str">
            <v>INE002A08542</v>
          </cell>
          <cell r="F85" t="str">
            <v>8.95% Reliance Industries 9 Nov 2028</v>
          </cell>
          <cell r="G85" t="str">
            <v>RELIANCE INDUSTRIES LTD.</v>
          </cell>
          <cell r="H85" t="str">
            <v>19209</v>
          </cell>
          <cell r="I85" t="str">
            <v>Manufacture of other petroleum n.e.c.</v>
          </cell>
          <cell r="J85" t="str">
            <v>Social and
Commercial
Infrastructure</v>
          </cell>
          <cell r="K85" t="str">
            <v>Bonds</v>
          </cell>
          <cell r="L85">
            <v>5</v>
          </cell>
          <cell r="M85">
            <v>5336835</v>
          </cell>
          <cell r="N85">
            <v>4.520325522180099E-3</v>
          </cell>
          <cell r="O85">
            <v>8.9499999999999996E-2</v>
          </cell>
          <cell r="P85" t="str">
            <v>Yearly</v>
          </cell>
          <cell r="Q85">
            <v>5000000</v>
          </cell>
          <cell r="R85">
            <v>5000000</v>
          </cell>
          <cell r="S85">
            <v>0</v>
          </cell>
          <cell r="T85">
            <v>0</v>
          </cell>
          <cell r="U85">
            <v>47066</v>
          </cell>
          <cell r="AI85" t="str">
            <v>Scheme C TIER I</v>
          </cell>
          <cell r="AJ85" t="str">
            <v>CRISIL AAA</v>
          </cell>
        </row>
        <row r="86">
          <cell r="E86" t="str">
            <v>INE906B07HH5</v>
          </cell>
          <cell r="F86" t="str">
            <v>7.70% NHAI 13 Sep 2029</v>
          </cell>
          <cell r="G86" t="str">
            <v>NATIONAL HIGHWAYS AUTHORITY OF INDI</v>
          </cell>
          <cell r="H86" t="str">
            <v>42101</v>
          </cell>
          <cell r="I86" t="str">
            <v>Construction and maintenance of motorways, streets, roads, other vehicular ways</v>
          </cell>
          <cell r="J86" t="str">
            <v>Social and
Commercial
Infrastructure</v>
          </cell>
          <cell r="K86" t="str">
            <v>Bonds</v>
          </cell>
          <cell r="L86">
            <v>21</v>
          </cell>
          <cell r="M86">
            <v>21241815</v>
          </cell>
          <cell r="N86">
            <v>1.7991921894142889E-2</v>
          </cell>
          <cell r="O86">
            <v>7.6999999999999999E-2</v>
          </cell>
          <cell r="P86" t="str">
            <v>Yearly</v>
          </cell>
          <cell r="Q86">
            <v>21394539</v>
          </cell>
          <cell r="R86">
            <v>21394539</v>
          </cell>
          <cell r="S86">
            <v>0</v>
          </cell>
          <cell r="T86">
            <v>0</v>
          </cell>
          <cell r="U86">
            <v>47374</v>
          </cell>
          <cell r="AI86" t="str">
            <v>Scheme C TIER I</v>
          </cell>
          <cell r="AJ86" t="str">
            <v>CRISIL AAA</v>
          </cell>
        </row>
        <row r="87">
          <cell r="E87" t="str">
            <v>INE031A08699</v>
          </cell>
          <cell r="F87" t="str">
            <v>8.41% HUDCO GOI 15 Mar 2029 (GOI Service)</v>
          </cell>
          <cell r="G87" t="str">
            <v>HOUSING AND URBAN DEVELOPMENT CORPO</v>
          </cell>
          <cell r="H87" t="str">
            <v>64192</v>
          </cell>
          <cell r="I87" t="str">
            <v>Activities of specialized institutions granting credit for house purchases</v>
          </cell>
          <cell r="J87" t="str">
            <v>Social and
Commercial
Infrastructure</v>
          </cell>
          <cell r="K87" t="str">
            <v>Bonds</v>
          </cell>
          <cell r="L87">
            <v>4</v>
          </cell>
          <cell r="M87">
            <v>4203260</v>
          </cell>
          <cell r="N87">
            <v>3.5601819157531989E-3</v>
          </cell>
          <cell r="O87">
            <v>8.4100000000000008E-2</v>
          </cell>
          <cell r="P87" t="str">
            <v>Half Yly</v>
          </cell>
          <cell r="Q87">
            <v>4254560</v>
          </cell>
          <cell r="R87">
            <v>4254560</v>
          </cell>
          <cell r="S87">
            <v>0</v>
          </cell>
          <cell r="T87">
            <v>0</v>
          </cell>
          <cell r="U87">
            <v>47192</v>
          </cell>
          <cell r="AI87" t="str">
            <v>Scheme C TIER I</v>
          </cell>
          <cell r="AJ87" t="str">
            <v>[ICRA]AAA</v>
          </cell>
        </row>
        <row r="88">
          <cell r="E88" t="str">
            <v>INE062A08165</v>
          </cell>
          <cell r="F88" t="str">
            <v>8.90% SBI Tier II  2 Nov 2028 Call 2 Nov 2023</v>
          </cell>
          <cell r="G88" t="str">
            <v>STATE BANK OF INDIA</v>
          </cell>
          <cell r="H88" t="str">
            <v>64191</v>
          </cell>
          <cell r="I88" t="str">
            <v>Monetary intermediation of commercial banks, saving banks. postal savings</v>
          </cell>
          <cell r="J88" t="str">
            <v>Social and
Commercial
Infrastructure</v>
          </cell>
          <cell r="K88" t="str">
            <v>Bonds</v>
          </cell>
          <cell r="L88">
            <v>25</v>
          </cell>
          <cell r="M88">
            <v>25618250</v>
          </cell>
          <cell r="N88">
            <v>2.1698783887564507E-2</v>
          </cell>
          <cell r="O88">
            <v>8.900000000000001E-2</v>
          </cell>
          <cell r="P88" t="str">
            <v>Yearly</v>
          </cell>
          <cell r="Q88">
            <v>25906280</v>
          </cell>
          <cell r="R88">
            <v>25906280</v>
          </cell>
          <cell r="S88">
            <v>0</v>
          </cell>
          <cell r="T88">
            <v>0</v>
          </cell>
          <cell r="U88">
            <v>47059</v>
          </cell>
          <cell r="AI88" t="str">
            <v>Scheme C TIER I</v>
          </cell>
          <cell r="AJ88" t="str">
            <v>CRISIL AAA</v>
          </cell>
        </row>
        <row r="89">
          <cell r="E89" t="str">
            <v>INE031A08707</v>
          </cell>
          <cell r="F89" t="str">
            <v>8.37% HUDCO GOI 23 Mar 2029 (GOI Service)</v>
          </cell>
          <cell r="G89" t="str">
            <v>HOUSING AND URBAN DEVELOPMENT CORPO</v>
          </cell>
          <cell r="H89" t="str">
            <v>64192</v>
          </cell>
          <cell r="I89" t="str">
            <v>Activities of specialized institutions granting credit for house purchases</v>
          </cell>
          <cell r="J89" t="str">
            <v>Social and
Commercial
Infrastructure</v>
          </cell>
          <cell r="K89" t="str">
            <v>Bonds</v>
          </cell>
          <cell r="L89">
            <v>20</v>
          </cell>
          <cell r="M89">
            <v>20977280</v>
          </cell>
          <cell r="N89">
            <v>1.7767859446641717E-2</v>
          </cell>
          <cell r="O89">
            <v>8.3699999999999997E-2</v>
          </cell>
          <cell r="P89" t="str">
            <v>Half Yly</v>
          </cell>
          <cell r="Q89">
            <v>20446538</v>
          </cell>
          <cell r="R89">
            <v>20446538</v>
          </cell>
          <cell r="S89">
            <v>0</v>
          </cell>
          <cell r="T89">
            <v>0</v>
          </cell>
          <cell r="U89">
            <v>47202</v>
          </cell>
          <cell r="AI89" t="str">
            <v>Scheme C TIER I</v>
          </cell>
          <cell r="AJ89" t="str">
            <v>[ICRA]AAA</v>
          </cell>
        </row>
        <row r="90">
          <cell r="E90" t="str">
            <v>INE001A07MS4</v>
          </cell>
          <cell r="F90" t="str">
            <v>9.24% HDFC Ltd 24 June 2024</v>
          </cell>
          <cell r="G90" t="str">
            <v>HOUSING DEVELOPMENT FINANCE CORPORA</v>
          </cell>
          <cell r="H90" t="str">
            <v>64192</v>
          </cell>
          <cell r="I90" t="str">
            <v>Activities of specialized institutions granting credit for house purchases</v>
          </cell>
          <cell r="J90" t="str">
            <v>Social and
Commercial
Infrastructure</v>
          </cell>
          <cell r="K90" t="str">
            <v>Bonds</v>
          </cell>
          <cell r="L90">
            <v>6</v>
          </cell>
          <cell r="M90">
            <v>6210936</v>
          </cell>
          <cell r="N90">
            <v>5.2606933730248691E-3</v>
          </cell>
          <cell r="O90">
            <v>9.2399999999999996E-2</v>
          </cell>
          <cell r="P90" t="str">
            <v>Yearly</v>
          </cell>
          <cell r="Q90">
            <v>6015990</v>
          </cell>
          <cell r="R90">
            <v>6015990</v>
          </cell>
          <cell r="S90">
            <v>0</v>
          </cell>
          <cell r="T90">
            <v>0</v>
          </cell>
          <cell r="U90">
            <v>45467</v>
          </cell>
          <cell r="AI90" t="str">
            <v>Scheme C TIER I</v>
          </cell>
          <cell r="AJ90" t="str">
            <v>CRISIL AAA</v>
          </cell>
        </row>
        <row r="91">
          <cell r="E91" t="str">
            <v>INE261F08AO5</v>
          </cell>
          <cell r="F91" t="str">
            <v>8.47% NABARD GOI 31 Aug 2033</v>
          </cell>
          <cell r="G91" t="str">
            <v>NABARD</v>
          </cell>
          <cell r="H91" t="str">
            <v>64199</v>
          </cell>
          <cell r="I91" t="str">
            <v>Other monetary intermediation services n.e.c.</v>
          </cell>
          <cell r="J91" t="str">
            <v>Social and
Commercial
Infrastructure</v>
          </cell>
          <cell r="K91" t="str">
            <v>Bonds</v>
          </cell>
          <cell r="L91">
            <v>1</v>
          </cell>
          <cell r="M91">
            <v>1066111</v>
          </cell>
          <cell r="N91">
            <v>9.030012662518042E-4</v>
          </cell>
          <cell r="O91">
            <v>8.4700000000000011E-2</v>
          </cell>
          <cell r="P91" t="str">
            <v>Half Yly</v>
          </cell>
          <cell r="Q91">
            <v>1059737</v>
          </cell>
          <cell r="R91">
            <v>1059737</v>
          </cell>
          <cell r="S91">
            <v>0</v>
          </cell>
          <cell r="T91">
            <v>0</v>
          </cell>
          <cell r="U91">
            <v>48822</v>
          </cell>
          <cell r="AI91" t="str">
            <v>Scheme C TIER I</v>
          </cell>
          <cell r="AJ91" t="str">
            <v>CRISIL AAA</v>
          </cell>
        </row>
        <row r="92">
          <cell r="E92" t="str">
            <v>INE001A07FG3</v>
          </cell>
          <cell r="F92" t="str">
            <v>8.96% HDFC Ltd 8 Apr 2025</v>
          </cell>
          <cell r="G92" t="str">
            <v>HOUSING DEVELOPMENT FINANCE CORPORA</v>
          </cell>
          <cell r="H92" t="str">
            <v>64192</v>
          </cell>
          <cell r="I92" t="str">
            <v>Activities of specialized institutions granting credit for house purchases</v>
          </cell>
          <cell r="J92" t="str">
            <v>Social and
Commercial
Infrastructure</v>
          </cell>
          <cell r="K92" t="str">
            <v>Bonds</v>
          </cell>
          <cell r="L92">
            <v>2</v>
          </cell>
          <cell r="M92">
            <v>2072804</v>
          </cell>
          <cell r="N92">
            <v>1.7556751939449128E-3</v>
          </cell>
          <cell r="O92">
            <v>8.9600000000000013E-2</v>
          </cell>
          <cell r="P92" t="str">
            <v>Yearly</v>
          </cell>
          <cell r="Q92">
            <v>2099684</v>
          </cell>
          <cell r="R92">
            <v>2099684</v>
          </cell>
          <cell r="S92">
            <v>0</v>
          </cell>
          <cell r="T92">
            <v>0</v>
          </cell>
          <cell r="U92">
            <v>45755</v>
          </cell>
          <cell r="AI92" t="str">
            <v>Scheme C TIER I</v>
          </cell>
          <cell r="AJ92" t="str">
            <v>CRISIL AAA</v>
          </cell>
        </row>
        <row r="93">
          <cell r="E93" t="str">
            <v>INE053F07BT5</v>
          </cell>
          <cell r="F93" t="str">
            <v>7.54% IRFC 29 Jul 2034</v>
          </cell>
          <cell r="G93" t="str">
            <v>INDIAN RAILWAY FINANCE CORPN. LTD</v>
          </cell>
          <cell r="H93" t="str">
            <v>64920</v>
          </cell>
          <cell r="I93" t="str">
            <v>Other credit granting</v>
          </cell>
          <cell r="J93" t="str">
            <v>Social and
Commercial
Infrastructure</v>
          </cell>
          <cell r="K93" t="str">
            <v>Bonds</v>
          </cell>
          <cell r="L93">
            <v>6</v>
          </cell>
          <cell r="M93">
            <v>5943354</v>
          </cell>
          <cell r="N93">
            <v>5.0340501015210667E-3</v>
          </cell>
          <cell r="O93">
            <v>7.5399999999999995E-2</v>
          </cell>
          <cell r="P93" t="str">
            <v>Yearly</v>
          </cell>
          <cell r="Q93">
            <v>6000000</v>
          </cell>
          <cell r="R93">
            <v>6000000</v>
          </cell>
          <cell r="S93">
            <v>0</v>
          </cell>
          <cell r="T93">
            <v>0</v>
          </cell>
          <cell r="U93">
            <v>49154</v>
          </cell>
          <cell r="AI93" t="str">
            <v>Scheme C TIER I</v>
          </cell>
          <cell r="AJ93" t="str">
            <v>CRISIL AAA</v>
          </cell>
        </row>
        <row r="94">
          <cell r="E94" t="str">
            <v>INE001A07RT1</v>
          </cell>
          <cell r="F94" t="str">
            <v>8.55% HDFC Ltd 27 Mar 2029</v>
          </cell>
          <cell r="G94" t="str">
            <v>HOUSING DEVELOPMENT FINANCE CORPORA</v>
          </cell>
          <cell r="H94" t="str">
            <v>64192</v>
          </cell>
          <cell r="I94" t="str">
            <v>Activities of specialized institutions granting credit for house purchases</v>
          </cell>
          <cell r="J94" t="str">
            <v>Social and
Commercial
Infrastructure</v>
          </cell>
          <cell r="K94" t="str">
            <v>Bonds</v>
          </cell>
          <cell r="L94">
            <v>6</v>
          </cell>
          <cell r="M94">
            <v>6197898</v>
          </cell>
          <cell r="N94">
            <v>5.2496501228291659E-3</v>
          </cell>
          <cell r="O94">
            <v>8.5500000000000007E-2</v>
          </cell>
          <cell r="P94" t="str">
            <v>Yearly</v>
          </cell>
          <cell r="Q94">
            <v>6302040</v>
          </cell>
          <cell r="R94">
            <v>6302040</v>
          </cell>
          <cell r="S94">
            <v>0</v>
          </cell>
          <cell r="T94">
            <v>0</v>
          </cell>
          <cell r="U94">
            <v>47204</v>
          </cell>
          <cell r="AI94" t="str">
            <v>Scheme C TIER I</v>
          </cell>
          <cell r="AJ94" t="str">
            <v>CRISIL AAA</v>
          </cell>
        </row>
        <row r="95">
          <cell r="E95" t="str">
            <v>INE752E07JM3</v>
          </cell>
          <cell r="F95" t="str">
            <v>9.25% PGC_DEC 26</v>
          </cell>
          <cell r="G95" t="str">
            <v>POWER GRID CORPN OF INDIA LTD</v>
          </cell>
          <cell r="H95" t="str">
            <v>35107</v>
          </cell>
          <cell r="I95" t="str">
            <v>Transmission of electric energy</v>
          </cell>
          <cell r="J95" t="str">
            <v>Social and
Commercial
Infrastructure</v>
          </cell>
          <cell r="K95" t="str">
            <v>Bonds</v>
          </cell>
          <cell r="L95">
            <v>8</v>
          </cell>
          <cell r="M95">
            <v>10782480</v>
          </cell>
          <cell r="N95">
            <v>9.1328136501121881E-3</v>
          </cell>
          <cell r="O95">
            <v>9.2499999999999999E-2</v>
          </cell>
          <cell r="P95" t="str">
            <v>Yearly</v>
          </cell>
          <cell r="Q95">
            <v>10936230</v>
          </cell>
          <cell r="R95">
            <v>10936230</v>
          </cell>
          <cell r="S95">
            <v>0</v>
          </cell>
          <cell r="T95">
            <v>0</v>
          </cell>
          <cell r="U95">
            <v>46382</v>
          </cell>
          <cell r="AI95" t="str">
            <v>Scheme C TIER I</v>
          </cell>
          <cell r="AJ95" t="str">
            <v>CRISIL AAA</v>
          </cell>
        </row>
        <row r="96">
          <cell r="E96" t="str">
            <v>INE535H08660</v>
          </cell>
          <cell r="F96" t="str">
            <v>9.30% Fullerton India Credit 25 Apr 2023</v>
          </cell>
          <cell r="G96" t="str">
            <v>FULLERTON INDIA CREDIT CO LTD</v>
          </cell>
          <cell r="H96" t="str">
            <v>64920</v>
          </cell>
          <cell r="I96" t="str">
            <v>Other credit granting</v>
          </cell>
          <cell r="J96" t="str">
            <v>Social and
Commercial
Infrastructure</v>
          </cell>
          <cell r="K96" t="str">
            <v>Bonds</v>
          </cell>
          <cell r="L96">
            <v>1</v>
          </cell>
          <cell r="M96">
            <v>1014001</v>
          </cell>
          <cell r="N96">
            <v>8.5886383967578959E-4</v>
          </cell>
          <cell r="O96">
            <v>9.3000000000000013E-2</v>
          </cell>
          <cell r="P96" t="str">
            <v>Yearly</v>
          </cell>
          <cell r="Q96">
            <v>989400</v>
          </cell>
          <cell r="R96">
            <v>989400</v>
          </cell>
          <cell r="S96">
            <v>0</v>
          </cell>
          <cell r="T96">
            <v>0</v>
          </cell>
          <cell r="U96">
            <v>45041</v>
          </cell>
          <cell r="AI96" t="str">
            <v>Scheme C TIER I</v>
          </cell>
          <cell r="AJ96" t="str">
            <v>IND AAA</v>
          </cell>
        </row>
        <row r="97">
          <cell r="E97" t="str">
            <v>INE906B07GP0</v>
          </cell>
          <cell r="F97" t="str">
            <v>8.27% NHAI 28 Mar 2029.</v>
          </cell>
          <cell r="G97" t="str">
            <v>NATIONAL HIGHWAYS AUTHORITY OF INDI</v>
          </cell>
          <cell r="H97" t="str">
            <v>42101</v>
          </cell>
          <cell r="I97" t="str">
            <v>Construction and maintenance of motorways, streets, roads, other vehicular ways</v>
          </cell>
          <cell r="J97">
            <v>0</v>
          </cell>
          <cell r="K97" t="str">
            <v>Bonds</v>
          </cell>
          <cell r="L97">
            <v>5</v>
          </cell>
          <cell r="M97">
            <v>5198120</v>
          </cell>
          <cell r="N97">
            <v>4.4028332341837098E-3</v>
          </cell>
          <cell r="O97">
            <v>8.2699999999999996E-2</v>
          </cell>
          <cell r="P97" t="str">
            <v>Yearly</v>
          </cell>
          <cell r="Q97">
            <v>5350951</v>
          </cell>
          <cell r="R97">
            <v>5350951</v>
          </cell>
          <cell r="S97">
            <v>0</v>
          </cell>
          <cell r="T97">
            <v>0</v>
          </cell>
          <cell r="U97">
            <v>47205</v>
          </cell>
          <cell r="AI97" t="str">
            <v>Scheme C TIER I</v>
          </cell>
          <cell r="AJ97" t="str">
            <v>CRISIL AAA</v>
          </cell>
        </row>
        <row r="98">
          <cell r="E98" t="str">
            <v>INE514E08DG0</v>
          </cell>
          <cell r="F98" t="str">
            <v>9.50% EXIM 3 Dec 2023</v>
          </cell>
          <cell r="G98" t="str">
            <v>EXPORT IMPORT BANK OF INDIA</v>
          </cell>
          <cell r="H98" t="str">
            <v>64199</v>
          </cell>
          <cell r="I98" t="str">
            <v>Other monetary intermediation services n.e.c.</v>
          </cell>
          <cell r="J98" t="str">
            <v>Social and
Commercial
Infrastructure</v>
          </cell>
          <cell r="K98" t="str">
            <v>Bonds</v>
          </cell>
          <cell r="L98">
            <v>5</v>
          </cell>
          <cell r="M98">
            <v>5174960</v>
          </cell>
          <cell r="N98">
            <v>4.3832166001499251E-3</v>
          </cell>
          <cell r="O98">
            <v>9.5000000000000001E-2</v>
          </cell>
          <cell r="P98" t="str">
            <v>Yearly</v>
          </cell>
          <cell r="Q98">
            <v>5179565</v>
          </cell>
          <cell r="R98">
            <v>5179565</v>
          </cell>
          <cell r="S98">
            <v>0</v>
          </cell>
          <cell r="T98">
            <v>0</v>
          </cell>
          <cell r="U98">
            <v>45263</v>
          </cell>
          <cell r="AI98" t="str">
            <v>Scheme C TIER I</v>
          </cell>
          <cell r="AJ98" t="str">
            <v>CRISIL AAA</v>
          </cell>
        </row>
        <row r="99">
          <cell r="E99" t="str">
            <v>INE053F07BC1</v>
          </cell>
          <cell r="F99" t="str">
            <v>8.35% IRFC 13 Mar 2029</v>
          </cell>
          <cell r="G99" t="str">
            <v>INDIAN RAILWAY FINANCE CORPN. LTD</v>
          </cell>
          <cell r="H99" t="str">
            <v>64920</v>
          </cell>
          <cell r="I99" t="str">
            <v>Other credit granting</v>
          </cell>
          <cell r="J99" t="str">
            <v>Social and
Commercial
Infrastructure</v>
          </cell>
          <cell r="K99" t="str">
            <v>Bonds</v>
          </cell>
          <cell r="L99">
            <v>5</v>
          </cell>
          <cell r="M99">
            <v>5230035</v>
          </cell>
          <cell r="N99">
            <v>4.4298653963248244E-3</v>
          </cell>
          <cell r="O99">
            <v>8.3499999999999991E-2</v>
          </cell>
          <cell r="P99" t="str">
            <v>Yearly</v>
          </cell>
          <cell r="Q99">
            <v>5496000</v>
          </cell>
          <cell r="R99">
            <v>5496000</v>
          </cell>
          <cell r="S99">
            <v>0</v>
          </cell>
          <cell r="T99">
            <v>0</v>
          </cell>
          <cell r="U99">
            <v>47190</v>
          </cell>
          <cell r="AI99" t="str">
            <v>Scheme C TIER I</v>
          </cell>
          <cell r="AJ99" t="str">
            <v>CRISIL AAA</v>
          </cell>
        </row>
        <row r="100">
          <cell r="E100" t="str">
            <v>INE752E07OC4</v>
          </cell>
          <cell r="F100" t="str">
            <v>7.36% PGC 17Oct 2026</v>
          </cell>
          <cell r="G100" t="str">
            <v>POWER GRID CORPN OF INDIA LTD</v>
          </cell>
          <cell r="H100" t="str">
            <v>35107</v>
          </cell>
          <cell r="I100" t="str">
            <v>Transmission of electric energy</v>
          </cell>
          <cell r="J100" t="str">
            <v>Social and
Commercial
Infrastructure</v>
          </cell>
          <cell r="K100" t="str">
            <v>Bonds</v>
          </cell>
          <cell r="L100">
            <v>7</v>
          </cell>
          <cell r="M100">
            <v>7061376</v>
          </cell>
          <cell r="N100">
            <v>5.9810202403690615E-3</v>
          </cell>
          <cell r="O100">
            <v>7.3599999999999999E-2</v>
          </cell>
          <cell r="P100" t="str">
            <v>Yearly</v>
          </cell>
          <cell r="Q100">
            <v>6963007</v>
          </cell>
          <cell r="R100">
            <v>6963007</v>
          </cell>
          <cell r="S100">
            <v>0</v>
          </cell>
          <cell r="T100">
            <v>0</v>
          </cell>
          <cell r="U100">
            <v>46312</v>
          </cell>
          <cell r="AI100" t="str">
            <v>Scheme C TIER I</v>
          </cell>
          <cell r="AJ100" t="str">
            <v>CRISIL AAA</v>
          </cell>
        </row>
        <row r="101">
          <cell r="E101" t="str">
            <v>INE906B07ID2</v>
          </cell>
          <cell r="F101" t="str">
            <v>6.98% NHAI 29 June 2035</v>
          </cell>
          <cell r="G101" t="str">
            <v>NATIONAL HIGHWAYS AUTHORITY OF INDI</v>
          </cell>
          <cell r="H101" t="str">
            <v>42101</v>
          </cell>
          <cell r="I101" t="str">
            <v>Construction and maintenance of motorways, streets, roads, other vehicular ways</v>
          </cell>
          <cell r="J101" t="str">
            <v>Social and
Commercial
Infrastructure</v>
          </cell>
          <cell r="K101" t="str">
            <v>Bonds</v>
          </cell>
          <cell r="L101">
            <v>5</v>
          </cell>
          <cell r="M101">
            <v>4737780</v>
          </cell>
          <cell r="N101">
            <v>4.0129229875899165E-3</v>
          </cell>
          <cell r="O101">
            <v>6.9800000000000001E-2</v>
          </cell>
          <cell r="P101" t="str">
            <v>Yearly</v>
          </cell>
          <cell r="Q101">
            <v>5143785</v>
          </cell>
          <cell r="R101">
            <v>5143785</v>
          </cell>
          <cell r="S101">
            <v>0</v>
          </cell>
          <cell r="T101">
            <v>0</v>
          </cell>
          <cell r="U101">
            <v>49489</v>
          </cell>
          <cell r="AI101" t="str">
            <v>Scheme C TIER I</v>
          </cell>
          <cell r="AJ101" t="str">
            <v>CRISIL AAA</v>
          </cell>
        </row>
        <row r="102">
          <cell r="E102" t="str">
            <v>INE261F08AO5</v>
          </cell>
          <cell r="F102" t="str">
            <v>8.47% NABARD GOI 31 Aug 2033</v>
          </cell>
          <cell r="G102" t="str">
            <v>NABARD</v>
          </cell>
          <cell r="H102" t="str">
            <v>64199</v>
          </cell>
          <cell r="I102" t="str">
            <v>Other monetary intermediation services n.e.c.</v>
          </cell>
          <cell r="J102" t="str">
            <v>Social and
Commercial
Infrastructure</v>
          </cell>
          <cell r="K102" t="str">
            <v>Bonds</v>
          </cell>
          <cell r="L102">
            <v>2</v>
          </cell>
          <cell r="M102">
            <v>2132222</v>
          </cell>
          <cell r="N102">
            <v>1.9719096558664759E-2</v>
          </cell>
          <cell r="O102">
            <v>8.4700000000000011E-2</v>
          </cell>
          <cell r="P102" t="str">
            <v>Half Yly</v>
          </cell>
          <cell r="Q102">
            <v>2082737</v>
          </cell>
          <cell r="R102">
            <v>2082737</v>
          </cell>
          <cell r="S102">
            <v>0</v>
          </cell>
          <cell r="T102">
            <v>0</v>
          </cell>
          <cell r="U102">
            <v>48822</v>
          </cell>
          <cell r="AI102" t="str">
            <v>Scheme C TIER II</v>
          </cell>
          <cell r="AJ102" t="str">
            <v>CRISIL AAA</v>
          </cell>
        </row>
        <row r="103">
          <cell r="E103" t="str">
            <v>INE235P07894</v>
          </cell>
          <cell r="F103" t="str">
            <v>9.30% L&amp;T INFRA DEBT FUND 5 July 2024</v>
          </cell>
          <cell r="G103" t="str">
            <v>L&amp;T INFRA DEBT FUND LIMITED</v>
          </cell>
          <cell r="H103" t="str">
            <v>64920</v>
          </cell>
          <cell r="I103" t="str">
            <v>Other credit granting</v>
          </cell>
          <cell r="J103" t="str">
            <v>Social and
Commercial
Infrastructure</v>
          </cell>
          <cell r="K103" t="str">
            <v>Bonds</v>
          </cell>
          <cell r="L103">
            <v>1</v>
          </cell>
          <cell r="M103">
            <v>1025058</v>
          </cell>
          <cell r="N103">
            <v>9.4798842147917912E-3</v>
          </cell>
          <cell r="O103">
            <v>9.3000000000000013E-2</v>
          </cell>
          <cell r="P103" t="str">
            <v>Yearly</v>
          </cell>
          <cell r="Q103">
            <v>1008527</v>
          </cell>
          <cell r="R103">
            <v>1008527</v>
          </cell>
          <cell r="S103">
            <v>0</v>
          </cell>
          <cell r="T103">
            <v>0</v>
          </cell>
          <cell r="U103">
            <v>45478</v>
          </cell>
          <cell r="AI103" t="str">
            <v>Scheme C TIER II</v>
          </cell>
          <cell r="AJ103" t="str">
            <v>CRISIL AAA</v>
          </cell>
        </row>
        <row r="104">
          <cell r="E104" t="str">
            <v>INE001A07RT1</v>
          </cell>
          <cell r="F104" t="str">
            <v>8.55% HDFC Ltd 27 Mar 2029</v>
          </cell>
          <cell r="G104" t="str">
            <v>HOUSING DEVELOPMENT FINANCE CORPORA</v>
          </cell>
          <cell r="H104" t="str">
            <v>64192</v>
          </cell>
          <cell r="I104" t="str">
            <v>Activities of specialized institutions granting credit for house purchases</v>
          </cell>
          <cell r="J104" t="str">
            <v>Social and
Commercial
Infrastructure</v>
          </cell>
          <cell r="K104" t="str">
            <v>Bonds</v>
          </cell>
          <cell r="L104">
            <v>4</v>
          </cell>
          <cell r="M104">
            <v>4131932</v>
          </cell>
          <cell r="N104">
            <v>3.8212703030846132E-2</v>
          </cell>
          <cell r="O104">
            <v>8.5500000000000007E-2</v>
          </cell>
          <cell r="P104" t="str">
            <v>Yearly</v>
          </cell>
          <cell r="Q104">
            <v>4118622</v>
          </cell>
          <cell r="R104">
            <v>4118622</v>
          </cell>
          <cell r="S104">
            <v>0</v>
          </cell>
          <cell r="T104">
            <v>0</v>
          </cell>
          <cell r="U104">
            <v>47204</v>
          </cell>
          <cell r="AI104" t="str">
            <v>Scheme C TIER II</v>
          </cell>
          <cell r="AJ104" t="str">
            <v>CRISIL AAA</v>
          </cell>
        </row>
        <row r="105">
          <cell r="E105" t="str">
            <v>INE261F08BM7</v>
          </cell>
          <cell r="F105" t="str">
            <v>7.41% NABARD(Non GOI) 18-July-2029</v>
          </cell>
          <cell r="G105" t="str">
            <v>NABARD</v>
          </cell>
          <cell r="H105" t="str">
            <v>64199</v>
          </cell>
          <cell r="I105" t="str">
            <v>Other monetary intermediation services n.e.c.</v>
          </cell>
          <cell r="J105" t="str">
            <v>Social and
Commercial
Infrastructure</v>
          </cell>
          <cell r="K105" t="str">
            <v>Bonds</v>
          </cell>
          <cell r="L105">
            <v>1</v>
          </cell>
          <cell r="M105">
            <v>992539</v>
          </cell>
          <cell r="N105">
            <v>9.1791438129990976E-3</v>
          </cell>
          <cell r="O105">
            <v>7.4099999999999999E-2</v>
          </cell>
          <cell r="P105" t="str">
            <v>Yearly</v>
          </cell>
          <cell r="Q105">
            <v>1041510</v>
          </cell>
          <cell r="R105">
            <v>1041510</v>
          </cell>
          <cell r="S105">
            <v>0</v>
          </cell>
          <cell r="T105">
            <v>0</v>
          </cell>
          <cell r="U105">
            <v>47317</v>
          </cell>
          <cell r="AI105" t="str">
            <v>Scheme C TIER II</v>
          </cell>
          <cell r="AJ105" t="str">
            <v>CRISIL AAA</v>
          </cell>
        </row>
        <row r="106">
          <cell r="E106" t="str">
            <v>INE906B07GP0</v>
          </cell>
          <cell r="F106" t="str">
            <v>8.27% NHAI 28 Mar 2029.</v>
          </cell>
          <cell r="G106" t="str">
            <v>NATIONAL HIGHWAYS AUTHORITY OF INDI</v>
          </cell>
          <cell r="H106" t="str">
            <v>42101</v>
          </cell>
          <cell r="I106" t="str">
            <v>Construction and maintenance of motorways, streets, roads, other vehicular ways</v>
          </cell>
          <cell r="J106">
            <v>0</v>
          </cell>
          <cell r="K106" t="str">
            <v>Bonds</v>
          </cell>
          <cell r="L106">
            <v>2</v>
          </cell>
          <cell r="M106">
            <v>2079248</v>
          </cell>
          <cell r="N106">
            <v>1.9229185366913287E-2</v>
          </cell>
          <cell r="O106">
            <v>8.2699999999999996E-2</v>
          </cell>
          <cell r="P106" t="str">
            <v>Yearly</v>
          </cell>
          <cell r="Q106">
            <v>2140380</v>
          </cell>
          <cell r="R106">
            <v>2140380</v>
          </cell>
          <cell r="S106">
            <v>0</v>
          </cell>
          <cell r="T106">
            <v>0</v>
          </cell>
          <cell r="U106">
            <v>47205</v>
          </cell>
          <cell r="AI106" t="str">
            <v>Scheme C TIER II</v>
          </cell>
          <cell r="AJ106" t="str">
            <v>CRISIL AAA</v>
          </cell>
        </row>
        <row r="107">
          <cell r="E107" t="str">
            <v>INE261F08AV0</v>
          </cell>
          <cell r="F107" t="str">
            <v>8.22% Nabard 13 Dec 2028 (GOI Service)</v>
          </cell>
          <cell r="G107" t="str">
            <v>NABARD</v>
          </cell>
          <cell r="H107" t="str">
            <v>64199</v>
          </cell>
          <cell r="I107" t="str">
            <v>Other monetary intermediation services n.e.c.</v>
          </cell>
          <cell r="J107" t="str">
            <v>Social and
Commercial
Infrastructure</v>
          </cell>
          <cell r="K107" t="str">
            <v>Bonds</v>
          </cell>
          <cell r="L107">
            <v>1</v>
          </cell>
          <cell r="M107">
            <v>1043751</v>
          </cell>
          <cell r="N107">
            <v>9.6527597746402117E-3</v>
          </cell>
          <cell r="O107">
            <v>8.2200000000000009E-2</v>
          </cell>
          <cell r="P107" t="str">
            <v>Half Yly</v>
          </cell>
          <cell r="Q107">
            <v>1033275</v>
          </cell>
          <cell r="R107">
            <v>1033275</v>
          </cell>
          <cell r="S107">
            <v>0</v>
          </cell>
          <cell r="T107">
            <v>0</v>
          </cell>
          <cell r="U107">
            <v>47100</v>
          </cell>
          <cell r="AI107" t="str">
            <v>Scheme C TIER II</v>
          </cell>
          <cell r="AJ107" t="str">
            <v>CRISIL AAA</v>
          </cell>
        </row>
        <row r="108">
          <cell r="E108" t="str">
            <v>INE121A08OA2</v>
          </cell>
          <cell r="F108" t="str">
            <v>9.08% Cholamandalam Investment &amp; Finance co. Ltd 23.11.2023</v>
          </cell>
          <cell r="G108" t="str">
            <v>CHOLAMANDALAM INVESTMENT AND FIN. C</v>
          </cell>
          <cell r="H108" t="str">
            <v>64920</v>
          </cell>
          <cell r="I108" t="str">
            <v>Other credit granting</v>
          </cell>
          <cell r="J108" t="str">
            <v>Social and
Commercial
Infrastructure</v>
          </cell>
          <cell r="K108" t="str">
            <v>Bonds</v>
          </cell>
          <cell r="L108">
            <v>1</v>
          </cell>
          <cell r="M108">
            <v>1016947</v>
          </cell>
          <cell r="N108">
            <v>9.4048725170476858E-3</v>
          </cell>
          <cell r="O108">
            <v>9.0800000000000006E-2</v>
          </cell>
          <cell r="P108" t="str">
            <v>Yearly</v>
          </cell>
          <cell r="Q108">
            <v>978000</v>
          </cell>
          <cell r="R108">
            <v>978000</v>
          </cell>
          <cell r="S108">
            <v>0</v>
          </cell>
          <cell r="T108">
            <v>0</v>
          </cell>
          <cell r="U108">
            <v>45253</v>
          </cell>
          <cell r="AI108" t="str">
            <v>Scheme C TIER II</v>
          </cell>
          <cell r="AJ108" t="str">
            <v>[ICRA]AA+</v>
          </cell>
        </row>
        <row r="109">
          <cell r="E109" t="str">
            <v>INE020B08AQ9</v>
          </cell>
          <cell r="F109" t="str">
            <v>7.70% REC 10.12.2027</v>
          </cell>
          <cell r="G109" t="str">
            <v>RURAL ELECTRIFICATION CORP LTD.</v>
          </cell>
          <cell r="H109" t="str">
            <v>64920</v>
          </cell>
          <cell r="I109" t="str">
            <v>Other credit granting</v>
          </cell>
          <cell r="J109" t="str">
            <v>Social and
Commercial
Infrastructure</v>
          </cell>
          <cell r="K109" t="str">
            <v>Bonds</v>
          </cell>
          <cell r="L109">
            <v>1</v>
          </cell>
          <cell r="M109">
            <v>1016475</v>
          </cell>
          <cell r="N109">
            <v>9.4005073929772608E-3</v>
          </cell>
          <cell r="O109">
            <v>7.6999999999999999E-2</v>
          </cell>
          <cell r="P109" t="str">
            <v>Yearly</v>
          </cell>
          <cell r="Q109">
            <v>989384</v>
          </cell>
          <cell r="R109">
            <v>989384</v>
          </cell>
          <cell r="S109">
            <v>0</v>
          </cell>
          <cell r="T109">
            <v>0</v>
          </cell>
          <cell r="U109">
            <v>46731</v>
          </cell>
          <cell r="AI109" t="str">
            <v>Scheme C TIER II</v>
          </cell>
          <cell r="AJ109" t="str">
            <v>CRISIL AAA</v>
          </cell>
        </row>
        <row r="110">
          <cell r="E110" t="str">
            <v>INE115A07PP1</v>
          </cell>
          <cell r="F110" t="str">
            <v>7.13% LIC Housing Finance 28-Nov-2031</v>
          </cell>
          <cell r="G110" t="str">
            <v>LIC HOUSING FINANCE LTD</v>
          </cell>
          <cell r="H110" t="str">
            <v>64192</v>
          </cell>
          <cell r="I110" t="str">
            <v>Activities of specialized institutions granting credit for house purchases</v>
          </cell>
          <cell r="J110">
            <v>0</v>
          </cell>
          <cell r="K110" t="str">
            <v>Bonds</v>
          </cell>
          <cell r="L110">
            <v>4</v>
          </cell>
          <cell r="M110">
            <v>3807500</v>
          </cell>
          <cell r="N110">
            <v>3.5212309106235691E-2</v>
          </cell>
          <cell r="O110">
            <v>7.1300000000000002E-2</v>
          </cell>
          <cell r="P110" t="str">
            <v>Yearly</v>
          </cell>
          <cell r="Q110">
            <v>3774764</v>
          </cell>
          <cell r="R110">
            <v>3774764</v>
          </cell>
          <cell r="S110">
            <v>0</v>
          </cell>
          <cell r="T110">
            <v>0</v>
          </cell>
          <cell r="U110">
            <v>48180</v>
          </cell>
          <cell r="AI110" t="str">
            <v>Scheme C TIER II</v>
          </cell>
          <cell r="AJ110" t="str">
            <v>CRISIL AAA</v>
          </cell>
        </row>
        <row r="111">
          <cell r="E111" t="str">
            <v>INE053F09HQ4</v>
          </cell>
          <cell r="F111" t="str">
            <v>9.47% IRFC 10 May 2031</v>
          </cell>
          <cell r="G111" t="str">
            <v>INDIAN RAILWAY FINANCE CORPN. LTD</v>
          </cell>
          <cell r="H111" t="str">
            <v>64920</v>
          </cell>
          <cell r="I111" t="str">
            <v>Other credit granting</v>
          </cell>
          <cell r="J111">
            <v>0</v>
          </cell>
          <cell r="K111" t="str">
            <v>Bonds</v>
          </cell>
          <cell r="L111">
            <v>3</v>
          </cell>
          <cell r="M111">
            <v>3393234</v>
          </cell>
          <cell r="N111">
            <v>3.1381117394035075E-2</v>
          </cell>
          <cell r="O111">
            <v>9.4700000000000006E-2</v>
          </cell>
          <cell r="P111" t="str">
            <v>Half Yly</v>
          </cell>
          <cell r="Q111">
            <v>3360687</v>
          </cell>
          <cell r="R111">
            <v>3360687</v>
          </cell>
          <cell r="S111">
            <v>0</v>
          </cell>
          <cell r="T111">
            <v>0</v>
          </cell>
          <cell r="U111">
            <v>47978</v>
          </cell>
          <cell r="AI111" t="str">
            <v>Scheme C TIER II</v>
          </cell>
          <cell r="AJ111" t="str">
            <v>CRISIL AAA</v>
          </cell>
        </row>
        <row r="112">
          <cell r="E112" t="str">
            <v>INE002A08534</v>
          </cell>
          <cell r="F112" t="str">
            <v>9.05% Reliance Industries 17 Oct 2028</v>
          </cell>
          <cell r="G112" t="str">
            <v>RELIANCE INDUSTRIES LTD.</v>
          </cell>
          <cell r="H112" t="str">
            <v>19209</v>
          </cell>
          <cell r="I112" t="str">
            <v>Manufacture of other petroleum n.e.c.</v>
          </cell>
          <cell r="J112" t="str">
            <v>Social and
Commercial
Infrastructure</v>
          </cell>
          <cell r="K112" t="str">
            <v>Bonds</v>
          </cell>
          <cell r="L112">
            <v>7</v>
          </cell>
          <cell r="M112">
            <v>7502208</v>
          </cell>
          <cell r="N112">
            <v>6.9381501529947265E-2</v>
          </cell>
          <cell r="O112">
            <v>9.0500000000000011E-2</v>
          </cell>
          <cell r="P112" t="str">
            <v>Yearly</v>
          </cell>
          <cell r="Q112">
            <v>7411594</v>
          </cell>
          <cell r="R112">
            <v>7411594</v>
          </cell>
          <cell r="S112">
            <v>0</v>
          </cell>
          <cell r="T112">
            <v>0</v>
          </cell>
          <cell r="U112">
            <v>47043</v>
          </cell>
          <cell r="AI112" t="str">
            <v>Scheme C TIER II</v>
          </cell>
          <cell r="AJ112" t="str">
            <v>CRISIL AAA</v>
          </cell>
        </row>
        <row r="113">
          <cell r="E113" t="str">
            <v>INE001A07TG4</v>
          </cell>
          <cell r="F113" t="str">
            <v>7.05% HDFC 01.12.2031</v>
          </cell>
          <cell r="G113" t="str">
            <v>HOUSING DEVELOPMENT FINANCE CORPORA</v>
          </cell>
          <cell r="H113" t="str">
            <v>64192</v>
          </cell>
          <cell r="I113" t="str">
            <v>Activities of specialized institutions granting credit for house purchases</v>
          </cell>
          <cell r="J113">
            <v>0</v>
          </cell>
          <cell r="K113" t="str">
            <v>Bonds</v>
          </cell>
          <cell r="L113">
            <v>1</v>
          </cell>
          <cell r="M113">
            <v>944692</v>
          </cell>
          <cell r="N113">
            <v>8.7366478566481953E-3</v>
          </cell>
          <cell r="O113">
            <v>7.0499999999999993E-2</v>
          </cell>
          <cell r="P113" t="str">
            <v>Yearly</v>
          </cell>
          <cell r="Q113">
            <v>991686</v>
          </cell>
          <cell r="R113">
            <v>991686</v>
          </cell>
          <cell r="S113">
            <v>0</v>
          </cell>
          <cell r="T113">
            <v>0</v>
          </cell>
          <cell r="U113">
            <v>48183</v>
          </cell>
          <cell r="AI113" t="str">
            <v>Scheme C TIER II</v>
          </cell>
          <cell r="AJ113" t="str">
            <v>CRISIL AAA</v>
          </cell>
        </row>
        <row r="114">
          <cell r="E114" t="str">
            <v>INE062A08165</v>
          </cell>
          <cell r="F114" t="str">
            <v>8.90% SBI Tier II  2 Nov 2028 Call 2 Nov 2023</v>
          </cell>
          <cell r="G114" t="str">
            <v>STATE BANK OF INDIA</v>
          </cell>
          <cell r="H114" t="str">
            <v>64191</v>
          </cell>
          <cell r="I114" t="str">
            <v>Monetary intermediation of commercial banks, saving banks. postal savings</v>
          </cell>
          <cell r="J114" t="str">
            <v>Social and
Commercial
Infrastructure</v>
          </cell>
          <cell r="K114" t="str">
            <v>Bonds</v>
          </cell>
          <cell r="L114">
            <v>2</v>
          </cell>
          <cell r="M114">
            <v>2049460</v>
          </cell>
          <cell r="N114">
            <v>1.8953701646977229E-2</v>
          </cell>
          <cell r="O114">
            <v>8.900000000000001E-2</v>
          </cell>
          <cell r="P114" t="str">
            <v>Yearly</v>
          </cell>
          <cell r="Q114">
            <v>2083320</v>
          </cell>
          <cell r="R114">
            <v>2083320</v>
          </cell>
          <cell r="S114">
            <v>0</v>
          </cell>
          <cell r="T114">
            <v>0</v>
          </cell>
          <cell r="U114">
            <v>47059</v>
          </cell>
          <cell r="AI114" t="str">
            <v>Scheme C TIER II</v>
          </cell>
          <cell r="AJ114" t="str">
            <v>CRISIL AAA</v>
          </cell>
        </row>
        <row r="115">
          <cell r="E115" t="str">
            <v>INE094A08101</v>
          </cell>
          <cell r="F115" t="str">
            <v>6.09% HPCL 26.02.2027 (Hindustan Petroleum Corporation Ltd)</v>
          </cell>
          <cell r="G115" t="str">
            <v>HINDUSTAN PETROLEUM CORPORATION LIM</v>
          </cell>
          <cell r="H115" t="str">
            <v>19201</v>
          </cell>
          <cell r="I115" t="str">
            <v>Production of liquid and gaseous fuels, illuminating oils, lubricating</v>
          </cell>
          <cell r="J115">
            <v>0</v>
          </cell>
          <cell r="K115" t="str">
            <v>Bonds</v>
          </cell>
          <cell r="L115">
            <v>4</v>
          </cell>
          <cell r="M115">
            <v>3829868</v>
          </cell>
          <cell r="N115">
            <v>3.5419171596081593E-2</v>
          </cell>
          <cell r="O115">
            <v>6.0899999999999996E-2</v>
          </cell>
          <cell r="P115" t="str">
            <v>Yearly</v>
          </cell>
          <cell r="Q115">
            <v>3935768</v>
          </cell>
          <cell r="R115">
            <v>3935768</v>
          </cell>
          <cell r="S115">
            <v>0</v>
          </cell>
          <cell r="T115">
            <v>0</v>
          </cell>
          <cell r="U115">
            <v>46444</v>
          </cell>
          <cell r="AI115" t="str">
            <v>Scheme C TIER II</v>
          </cell>
          <cell r="AJ115" t="str">
            <v>CRISIL AAA</v>
          </cell>
        </row>
        <row r="116">
          <cell r="E116" t="str">
            <v>INE261F08BE4</v>
          </cell>
          <cell r="F116" t="str">
            <v>8.62% NABARD 14-MAR-2034</v>
          </cell>
          <cell r="G116" t="str">
            <v>NABARD</v>
          </cell>
          <cell r="H116" t="str">
            <v>64199</v>
          </cell>
          <cell r="I116" t="str">
            <v>Other monetary intermediation services n.e.c.</v>
          </cell>
          <cell r="J116" t="str">
            <v>Social and
Commercial
Infrastructure</v>
          </cell>
          <cell r="K116" t="str">
            <v>Bonds</v>
          </cell>
          <cell r="L116">
            <v>1</v>
          </cell>
          <cell r="M116">
            <v>1065138</v>
          </cell>
          <cell r="N116">
            <v>9.8505498350092372E-3</v>
          </cell>
          <cell r="O116">
            <v>8.6199999999999999E-2</v>
          </cell>
          <cell r="P116" t="str">
            <v>Yearly</v>
          </cell>
          <cell r="Q116">
            <v>1114818</v>
          </cell>
          <cell r="R116">
            <v>1114818</v>
          </cell>
          <cell r="S116">
            <v>0</v>
          </cell>
          <cell r="T116">
            <v>0</v>
          </cell>
          <cell r="U116">
            <v>49017</v>
          </cell>
          <cell r="AI116" t="str">
            <v>Scheme C TIER II</v>
          </cell>
          <cell r="AJ116" t="str">
            <v>CRISIL AAA</v>
          </cell>
        </row>
        <row r="117">
          <cell r="E117" t="str">
            <v>INF846K01N65</v>
          </cell>
          <cell r="F117" t="str">
            <v>AXIS OVERNIGHT FUND - DIRECT PLAN- GROWTH OPTION</v>
          </cell>
          <cell r="G117" t="str">
            <v>AXIS MUTUAL FUND</v>
          </cell>
          <cell r="H117" t="str">
            <v>66301</v>
          </cell>
          <cell r="I117" t="str">
            <v>Management of mutual funds</v>
          </cell>
          <cell r="J117">
            <v>0</v>
          </cell>
          <cell r="K117" t="str">
            <v>MF</v>
          </cell>
          <cell r="L117">
            <v>4357.4359999999997</v>
          </cell>
          <cell r="M117">
            <v>4964751.9000000004</v>
          </cell>
          <cell r="N117">
            <v>4.5914741572835441E-2</v>
          </cell>
          <cell r="O117">
            <v>0</v>
          </cell>
          <cell r="P117" t="str">
            <v/>
          </cell>
          <cell r="Q117">
            <v>4965000</v>
          </cell>
          <cell r="R117">
            <v>4965000</v>
          </cell>
          <cell r="S117">
            <v>0</v>
          </cell>
          <cell r="T117">
            <v>0</v>
          </cell>
          <cell r="U117">
            <v>0</v>
          </cell>
          <cell r="AI117" t="str">
            <v>Scheme C TIER II</v>
          </cell>
          <cell r="AJ117" t="e">
            <v>#N/A</v>
          </cell>
        </row>
        <row r="118">
          <cell r="E118" t="str">
            <v>INE134E08CY2</v>
          </cell>
          <cell r="F118" t="str">
            <v>8.70% PFC 14.05.2025</v>
          </cell>
          <cell r="G118" t="str">
            <v>POWER FINANCE CORPORATION</v>
          </cell>
          <cell r="H118" t="str">
            <v>64920</v>
          </cell>
          <cell r="I118" t="str">
            <v>Other credit granting</v>
          </cell>
          <cell r="J118" t="str">
            <v>Social and
Commercial
Infrastructure</v>
          </cell>
          <cell r="K118" t="str">
            <v>Bonds</v>
          </cell>
          <cell r="L118">
            <v>2</v>
          </cell>
          <cell r="M118">
            <v>2075976</v>
          </cell>
          <cell r="N118">
            <v>1.9198925439035258E-2</v>
          </cell>
          <cell r="O118">
            <v>8.6999999999999994E-2</v>
          </cell>
          <cell r="P118" t="str">
            <v>Yearly</v>
          </cell>
          <cell r="Q118">
            <v>2219438</v>
          </cell>
          <cell r="R118">
            <v>2219438</v>
          </cell>
          <cell r="S118">
            <v>0</v>
          </cell>
          <cell r="T118">
            <v>0</v>
          </cell>
          <cell r="U118">
            <v>45791</v>
          </cell>
          <cell r="AI118" t="str">
            <v>Scheme C TIER II</v>
          </cell>
          <cell r="AJ118" t="str">
            <v>CRISIL AAA</v>
          </cell>
        </row>
        <row r="119">
          <cell r="E119" t="str">
            <v>INE535H08660</v>
          </cell>
          <cell r="F119" t="str">
            <v>9.30% Fullerton India Credit 25 Apr 2023</v>
          </cell>
          <cell r="G119" t="str">
            <v>FULLERTON INDIA CREDIT CO LTD</v>
          </cell>
          <cell r="H119" t="str">
            <v>64920</v>
          </cell>
          <cell r="I119" t="str">
            <v>Other credit granting</v>
          </cell>
          <cell r="J119" t="str">
            <v>Social and
Commercial
Infrastructure</v>
          </cell>
          <cell r="K119" t="str">
            <v>Bonds</v>
          </cell>
          <cell r="L119">
            <v>1</v>
          </cell>
          <cell r="M119">
            <v>1014001</v>
          </cell>
          <cell r="N119">
            <v>9.3776274841843969E-3</v>
          </cell>
          <cell r="O119">
            <v>9.3000000000000013E-2</v>
          </cell>
          <cell r="P119" t="str">
            <v>Yearly</v>
          </cell>
          <cell r="Q119">
            <v>989400</v>
          </cell>
          <cell r="R119">
            <v>989400</v>
          </cell>
          <cell r="S119">
            <v>0</v>
          </cell>
          <cell r="T119">
            <v>0</v>
          </cell>
          <cell r="U119">
            <v>45041</v>
          </cell>
          <cell r="AI119" t="str">
            <v>Scheme C TIER II</v>
          </cell>
          <cell r="AJ119" t="str">
            <v>IND AAA</v>
          </cell>
        </row>
        <row r="120">
          <cell r="E120" t="str">
            <v>INE752E07KX8</v>
          </cell>
          <cell r="F120" t="str">
            <v>7.93% PGC 20.05.2026</v>
          </cell>
          <cell r="G120" t="str">
            <v>POWER GRID CORPN OF INDIA LTD</v>
          </cell>
          <cell r="H120" t="str">
            <v>35107</v>
          </cell>
          <cell r="I120" t="str">
            <v>Transmission of electric energy</v>
          </cell>
          <cell r="J120" t="str">
            <v>Social and
Commercial
Infrastructure</v>
          </cell>
          <cell r="K120" t="str">
            <v>Bonds</v>
          </cell>
          <cell r="L120">
            <v>2</v>
          </cell>
          <cell r="M120">
            <v>2054188</v>
          </cell>
          <cell r="N120">
            <v>1.8997426872835215E-2</v>
          </cell>
          <cell r="O120">
            <v>7.9299999999999995E-2</v>
          </cell>
          <cell r="P120" t="str">
            <v>Yearly</v>
          </cell>
          <cell r="Q120">
            <v>2017543</v>
          </cell>
          <cell r="R120">
            <v>2017543</v>
          </cell>
          <cell r="S120">
            <v>0</v>
          </cell>
          <cell r="T120">
            <v>0</v>
          </cell>
          <cell r="U120">
            <v>46162</v>
          </cell>
          <cell r="AI120" t="str">
            <v>Scheme C TIER II</v>
          </cell>
          <cell r="AJ120" t="str">
            <v>CRISIL AAA</v>
          </cell>
        </row>
        <row r="121">
          <cell r="E121" t="str">
            <v>INE752E07KY6</v>
          </cell>
          <cell r="F121" t="str">
            <v>7.93% POWER GRID CORP MD 20.05.2027</v>
          </cell>
          <cell r="G121" t="str">
            <v>POWER GRID CORPN OF INDIA LTD</v>
          </cell>
          <cell r="H121" t="str">
            <v>35107</v>
          </cell>
          <cell r="I121" t="str">
            <v>Transmission of electric energy</v>
          </cell>
          <cell r="J121" t="str">
            <v>Social and
Commercial
Infrastructure</v>
          </cell>
          <cell r="K121" t="str">
            <v>Bonds</v>
          </cell>
          <cell r="L121">
            <v>2</v>
          </cell>
          <cell r="M121">
            <v>2062380</v>
          </cell>
          <cell r="N121">
            <v>1.9073187670260894E-2</v>
          </cell>
          <cell r="O121">
            <v>7.9299999999999995E-2</v>
          </cell>
          <cell r="P121" t="str">
            <v>Yearly</v>
          </cell>
          <cell r="Q121">
            <v>2152336</v>
          </cell>
          <cell r="R121">
            <v>2152336</v>
          </cell>
          <cell r="S121">
            <v>0</v>
          </cell>
          <cell r="T121">
            <v>0</v>
          </cell>
          <cell r="U121">
            <v>46527</v>
          </cell>
          <cell r="AI121" t="str">
            <v>Scheme C TIER II</v>
          </cell>
          <cell r="AJ121" t="str">
            <v>CRISIL AAA</v>
          </cell>
        </row>
        <row r="122">
          <cell r="E122" t="str">
            <v>INE523E08NH8</v>
          </cell>
          <cell r="F122" t="str">
            <v>9.80% L&amp;T Finance 21  Dec 2022</v>
          </cell>
          <cell r="G122" t="str">
            <v>L&amp;T FINANCE</v>
          </cell>
          <cell r="H122" t="str">
            <v>64200</v>
          </cell>
          <cell r="I122" t="str">
            <v>Activities of holding companies</v>
          </cell>
          <cell r="J122" t="str">
            <v>Social and
Commercial
Infrastructure</v>
          </cell>
          <cell r="K122" t="str">
            <v>Bonds</v>
          </cell>
          <cell r="L122">
            <v>1</v>
          </cell>
          <cell r="M122">
            <v>1010807</v>
          </cell>
          <cell r="N122">
            <v>9.3480889115552922E-3</v>
          </cell>
          <cell r="O122">
            <v>9.8000000000000004E-2</v>
          </cell>
          <cell r="P122" t="str">
            <v>Yearly</v>
          </cell>
          <cell r="Q122">
            <v>1027900</v>
          </cell>
          <cell r="R122">
            <v>1027900</v>
          </cell>
          <cell r="S122">
            <v>0</v>
          </cell>
          <cell r="T122">
            <v>0</v>
          </cell>
          <cell r="U122">
            <v>44916</v>
          </cell>
          <cell r="AI122" t="str">
            <v>Scheme C TIER II</v>
          </cell>
          <cell r="AJ122" t="str">
            <v>[ICRA]AAA</v>
          </cell>
        </row>
        <row r="123">
          <cell r="E123" t="str">
            <v/>
          </cell>
          <cell r="F123" t="str">
            <v>Net Current Asset</v>
          </cell>
          <cell r="G123" t="str">
            <v/>
          </cell>
          <cell r="H123" t="str">
            <v/>
          </cell>
          <cell r="I123" t="str">
            <v/>
          </cell>
          <cell r="J123">
            <v>0</v>
          </cell>
          <cell r="K123" t="str">
            <v>NCA</v>
          </cell>
          <cell r="L123">
            <v>0</v>
          </cell>
          <cell r="M123">
            <v>2933294.87</v>
          </cell>
          <cell r="N123">
            <v>2.7127533988752575E-2</v>
          </cell>
          <cell r="O123">
            <v>0</v>
          </cell>
          <cell r="P123" t="str">
            <v/>
          </cell>
          <cell r="Q123">
            <v>0</v>
          </cell>
          <cell r="R123">
            <v>2933294.87</v>
          </cell>
          <cell r="S123">
            <v>0</v>
          </cell>
          <cell r="T123">
            <v>0</v>
          </cell>
          <cell r="U123">
            <v>0</v>
          </cell>
          <cell r="AI123" t="str">
            <v>Scheme C TIER II</v>
          </cell>
          <cell r="AJ123" t="e">
            <v>#N/A</v>
          </cell>
        </row>
        <row r="124">
          <cell r="E124" t="str">
            <v>INE053F09GR4</v>
          </cell>
          <cell r="F124" t="str">
            <v>8.80% IRFC BOND 03/02/2030</v>
          </cell>
          <cell r="G124" t="str">
            <v>INDIAN RAILWAY FINANCE CORPN. LTD</v>
          </cell>
          <cell r="H124" t="str">
            <v>64920</v>
          </cell>
          <cell r="I124" t="str">
            <v>Other credit granting</v>
          </cell>
          <cell r="J124" t="str">
            <v>Social and
Commercial
Infrastructure</v>
          </cell>
          <cell r="K124" t="str">
            <v>Bonds</v>
          </cell>
          <cell r="L124">
            <v>1</v>
          </cell>
          <cell r="M124">
            <v>1078866</v>
          </cell>
          <cell r="N124">
            <v>9.9775083588202421E-3</v>
          </cell>
          <cell r="O124">
            <v>8.8000000000000009E-2</v>
          </cell>
          <cell r="P124" t="str">
            <v>Half Yly</v>
          </cell>
          <cell r="Q124">
            <v>1128200</v>
          </cell>
          <cell r="R124">
            <v>1128200</v>
          </cell>
          <cell r="S124">
            <v>0</v>
          </cell>
          <cell r="T124">
            <v>0</v>
          </cell>
          <cell r="U124">
            <v>47517</v>
          </cell>
          <cell r="AI124" t="str">
            <v>Scheme C TIER II</v>
          </cell>
          <cell r="AJ124" t="str">
            <v>CRISIL AAA</v>
          </cell>
        </row>
        <row r="125">
          <cell r="E125" t="str">
            <v>INE774D08MK5</v>
          </cell>
          <cell r="F125" t="str">
            <v>8%Mahindra Financial Sevices LTD NCD MD 24/07/2027</v>
          </cell>
          <cell r="G125" t="str">
            <v>MAHINDRA &amp; MAHINDRA FINANCIAL SERVI</v>
          </cell>
          <cell r="H125" t="str">
            <v>64990</v>
          </cell>
          <cell r="I125" t="str">
            <v>Other financial service activities, except insurance and pension funding activities</v>
          </cell>
          <cell r="J125" t="str">
            <v>Social and
Commercial
Infrastructure</v>
          </cell>
          <cell r="K125" t="str">
            <v>Bonds</v>
          </cell>
          <cell r="L125">
            <v>900</v>
          </cell>
          <cell r="M125">
            <v>893011.5</v>
          </cell>
          <cell r="N125">
            <v>8.2586991394414163E-3</v>
          </cell>
          <cell r="O125">
            <v>0.08</v>
          </cell>
          <cell r="P125" t="str">
            <v>Yearly</v>
          </cell>
          <cell r="Q125">
            <v>888798.7</v>
          </cell>
          <cell r="R125">
            <v>888798.7</v>
          </cell>
          <cell r="S125">
            <v>0</v>
          </cell>
          <cell r="T125">
            <v>0</v>
          </cell>
          <cell r="U125">
            <v>46592</v>
          </cell>
          <cell r="AI125" t="str">
            <v>Scheme C TIER II</v>
          </cell>
          <cell r="AJ125" t="str">
            <v>BWR AAA</v>
          </cell>
        </row>
        <row r="126">
          <cell r="E126" t="str">
            <v>INE296A07RA7</v>
          </cell>
          <cell r="F126" t="str">
            <v>7.90% Bajaj Finance 10-Jan-2030</v>
          </cell>
          <cell r="G126" t="str">
            <v>BAJAJ FINANCE LIMITED</v>
          </cell>
          <cell r="H126" t="str">
            <v>64920</v>
          </cell>
          <cell r="I126" t="str">
            <v>Other credit granting</v>
          </cell>
          <cell r="J126" t="str">
            <v>Social and
Commercial
Infrastructure</v>
          </cell>
          <cell r="K126" t="str">
            <v>Bonds</v>
          </cell>
          <cell r="L126">
            <v>2</v>
          </cell>
          <cell r="M126">
            <v>1983386</v>
          </cell>
          <cell r="N126">
            <v>1.8342639765983028E-2</v>
          </cell>
          <cell r="O126">
            <v>7.9000000000000001E-2</v>
          </cell>
          <cell r="P126" t="str">
            <v>Yearly</v>
          </cell>
          <cell r="Q126">
            <v>2082350</v>
          </cell>
          <cell r="R126">
            <v>2082350</v>
          </cell>
          <cell r="S126">
            <v>0</v>
          </cell>
          <cell r="T126">
            <v>0</v>
          </cell>
          <cell r="U126">
            <v>47493</v>
          </cell>
          <cell r="AI126" t="str">
            <v>Scheme C TIER II</v>
          </cell>
          <cell r="AJ126" t="str">
            <v>CRISIL AAA</v>
          </cell>
        </row>
        <row r="127">
          <cell r="E127" t="str">
            <v>INE062A08231</v>
          </cell>
          <cell r="F127" t="str">
            <v>6.80% SBI BasellI Tier II 21 Aug 2035 Call 21 Aug 2030</v>
          </cell>
          <cell r="G127" t="str">
            <v>STATE BANK OF INDIA</v>
          </cell>
          <cell r="H127" t="str">
            <v>64191</v>
          </cell>
          <cell r="I127" t="str">
            <v>Monetary intermediation of commercial banks, saving banks. postal savings</v>
          </cell>
          <cell r="J127" t="str">
            <v>Social and
Commercial
Infrastructure</v>
          </cell>
          <cell r="K127" t="str">
            <v>Bonds</v>
          </cell>
          <cell r="L127">
            <v>1</v>
          </cell>
          <cell r="M127">
            <v>943815</v>
          </cell>
          <cell r="N127">
            <v>8.7285372341698846E-3</v>
          </cell>
          <cell r="O127">
            <v>6.8000000000000005E-2</v>
          </cell>
          <cell r="P127" t="str">
            <v>Yearly</v>
          </cell>
          <cell r="Q127">
            <v>1000000</v>
          </cell>
          <cell r="R127">
            <v>1000000</v>
          </cell>
          <cell r="S127">
            <v>0</v>
          </cell>
          <cell r="T127">
            <v>0</v>
          </cell>
          <cell r="U127">
            <v>49542</v>
          </cell>
          <cell r="AI127" t="str">
            <v>Scheme C TIER II</v>
          </cell>
          <cell r="AJ127" t="str">
            <v>CRISIL AAA</v>
          </cell>
        </row>
        <row r="128">
          <cell r="E128" t="str">
            <v>INE134E08JP5</v>
          </cell>
          <cell r="F128" t="str">
            <v>7.85% PFC 03.04.2028.</v>
          </cell>
          <cell r="G128" t="str">
            <v>POWER FINANCE CORPORATION</v>
          </cell>
          <cell r="H128" t="str">
            <v>64920</v>
          </cell>
          <cell r="I128" t="str">
            <v>Other credit granting</v>
          </cell>
          <cell r="J128" t="str">
            <v>Social and
Commercial
Infrastructure</v>
          </cell>
          <cell r="K128" t="str">
            <v>Bonds</v>
          </cell>
          <cell r="L128">
            <v>1</v>
          </cell>
          <cell r="M128">
            <v>1025098</v>
          </cell>
          <cell r="N128">
            <v>9.48025414056047E-3</v>
          </cell>
          <cell r="O128">
            <v>7.85E-2</v>
          </cell>
          <cell r="P128" t="str">
            <v>Half Yly</v>
          </cell>
          <cell r="Q128">
            <v>990646</v>
          </cell>
          <cell r="R128">
            <v>990646</v>
          </cell>
          <cell r="S128">
            <v>0</v>
          </cell>
          <cell r="T128">
            <v>0</v>
          </cell>
          <cell r="U128">
            <v>46846</v>
          </cell>
          <cell r="AI128" t="str">
            <v>Scheme C TIER II</v>
          </cell>
          <cell r="AJ128" t="str">
            <v>CRISIL AAA</v>
          </cell>
        </row>
        <row r="129">
          <cell r="E129" t="str">
            <v>INE134E08JR1</v>
          </cell>
          <cell r="F129" t="str">
            <v>8.67%PFC 19-Nov-2028</v>
          </cell>
          <cell r="G129" t="str">
            <v>POWER FINANCE CORPORATION</v>
          </cell>
          <cell r="H129" t="str">
            <v>64920</v>
          </cell>
          <cell r="I129" t="str">
            <v>Other credit granting</v>
          </cell>
          <cell r="J129" t="str">
            <v>Social and
Commercial
Infrastructure</v>
          </cell>
          <cell r="K129" t="str">
            <v>Bonds</v>
          </cell>
          <cell r="L129">
            <v>1</v>
          </cell>
          <cell r="M129">
            <v>1064719</v>
          </cell>
          <cell r="N129">
            <v>9.8466748625823126E-3</v>
          </cell>
          <cell r="O129">
            <v>8.6699999999999999E-2</v>
          </cell>
          <cell r="P129" t="str">
            <v>Half Yly</v>
          </cell>
          <cell r="Q129">
            <v>1103743</v>
          </cell>
          <cell r="R129">
            <v>1103743</v>
          </cell>
          <cell r="S129">
            <v>0</v>
          </cell>
          <cell r="T129">
            <v>0</v>
          </cell>
          <cell r="U129">
            <v>47076</v>
          </cell>
          <cell r="AI129" t="str">
            <v>Scheme C TIER II</v>
          </cell>
          <cell r="AJ129" t="str">
            <v>CRISIL AAA</v>
          </cell>
        </row>
        <row r="130">
          <cell r="E130" t="str">
            <v>INE031A08624</v>
          </cell>
          <cell r="F130" t="str">
            <v>8.52% HUDCO 28 Nov 2028 (GOI Service)</v>
          </cell>
          <cell r="G130" t="str">
            <v>HOUSING AND URBAN DEVELOPMENT CORPO</v>
          </cell>
          <cell r="H130" t="str">
            <v>64192</v>
          </cell>
          <cell r="I130" t="str">
            <v>Activities of specialized institutions granting credit for house purchases</v>
          </cell>
          <cell r="J130" t="str">
            <v>Social and
Commercial
Infrastructure</v>
          </cell>
          <cell r="K130" t="str">
            <v>Bonds</v>
          </cell>
          <cell r="L130">
            <v>1</v>
          </cell>
          <cell r="M130">
            <v>1058342</v>
          </cell>
          <cell r="N130">
            <v>9.7876994469104899E-3</v>
          </cell>
          <cell r="O130">
            <v>8.5199999999999998E-2</v>
          </cell>
          <cell r="P130" t="str">
            <v>Half Yly</v>
          </cell>
          <cell r="Q130">
            <v>1082584</v>
          </cell>
          <cell r="R130">
            <v>1082584</v>
          </cell>
          <cell r="S130">
            <v>0</v>
          </cell>
          <cell r="T130">
            <v>0</v>
          </cell>
          <cell r="U130">
            <v>47085</v>
          </cell>
          <cell r="AI130" t="str">
            <v>Scheme C TIER II</v>
          </cell>
          <cell r="AJ130" t="str">
            <v>[ICRA]AAA</v>
          </cell>
        </row>
        <row r="131">
          <cell r="E131" t="str">
            <v>INE206D08162</v>
          </cell>
          <cell r="F131" t="str">
            <v>9.18% Nuclear Power Corporation of India Limited 23-Jan-2029</v>
          </cell>
          <cell r="G131" t="str">
            <v>NUCLEAR POWER CORPORATION OF INDIA</v>
          </cell>
          <cell r="H131" t="str">
            <v>35107</v>
          </cell>
          <cell r="I131" t="str">
            <v>Transmission of electric energy</v>
          </cell>
          <cell r="J131" t="str">
            <v>Social and
Commercial
Infrastructure</v>
          </cell>
          <cell r="K131" t="str">
            <v>Bonds</v>
          </cell>
          <cell r="L131">
            <v>2</v>
          </cell>
          <cell r="M131">
            <v>2179762</v>
          </cell>
          <cell r="N131">
            <v>2.0158753334741042E-2</v>
          </cell>
          <cell r="O131">
            <v>9.1799999999999993E-2</v>
          </cell>
          <cell r="P131" t="str">
            <v>Half Yly</v>
          </cell>
          <cell r="Q131">
            <v>2307201</v>
          </cell>
          <cell r="R131">
            <v>2307201</v>
          </cell>
          <cell r="S131">
            <v>0</v>
          </cell>
          <cell r="T131">
            <v>0</v>
          </cell>
          <cell r="U131">
            <v>47141</v>
          </cell>
          <cell r="AI131" t="str">
            <v>Scheme C TIER II</v>
          </cell>
          <cell r="AJ131" t="str">
            <v>CRISIL AAA</v>
          </cell>
        </row>
        <row r="132">
          <cell r="E132" t="str">
            <v>INE206D08204</v>
          </cell>
          <cell r="F132" t="str">
            <v>9.18% Nuclear Power Corporation of India Limited 23-Jan-2028</v>
          </cell>
          <cell r="G132" t="str">
            <v>NUCLEAR POWER CORPORATION OF INDIA</v>
          </cell>
          <cell r="H132" t="str">
            <v>35107</v>
          </cell>
          <cell r="I132" t="str">
            <v>Transmission of electric energy</v>
          </cell>
          <cell r="J132" t="str">
            <v>Social and
Commercial
Infrastructure</v>
          </cell>
          <cell r="K132" t="str">
            <v>Bonds</v>
          </cell>
          <cell r="L132">
            <v>1</v>
          </cell>
          <cell r="M132">
            <v>1083985</v>
          </cell>
          <cell r="N132">
            <v>1.0024849609067077E-2</v>
          </cell>
          <cell r="O132">
            <v>9.1799999999999993E-2</v>
          </cell>
          <cell r="P132" t="str">
            <v>Half Yly</v>
          </cell>
          <cell r="Q132">
            <v>1085815</v>
          </cell>
          <cell r="R132">
            <v>1085815</v>
          </cell>
          <cell r="S132">
            <v>0</v>
          </cell>
          <cell r="T132">
            <v>0</v>
          </cell>
          <cell r="U132">
            <v>46775</v>
          </cell>
          <cell r="AI132" t="str">
            <v>Scheme C TIER II</v>
          </cell>
          <cell r="AJ132" t="str">
            <v>CRISIL AAA</v>
          </cell>
        </row>
        <row r="133">
          <cell r="E133" t="str">
            <v>INE514E08EE3</v>
          </cell>
          <cell r="F133" t="str">
            <v>8.83% EXIM 03-NOV-2029</v>
          </cell>
          <cell r="G133" t="str">
            <v>EXPORT IMPORT BANK OF INDIA</v>
          </cell>
          <cell r="H133" t="str">
            <v>64199</v>
          </cell>
          <cell r="I133" t="str">
            <v>Other monetary intermediation services n.e.c.</v>
          </cell>
          <cell r="J133" t="str">
            <v>Social and
Commercial
Infrastructure</v>
          </cell>
          <cell r="K133" t="str">
            <v>Bonds</v>
          </cell>
          <cell r="L133">
            <v>1</v>
          </cell>
          <cell r="M133">
            <v>1072980</v>
          </cell>
          <cell r="N133">
            <v>9.9230737819589673E-3</v>
          </cell>
          <cell r="O133">
            <v>8.8300000000000003E-2</v>
          </cell>
          <cell r="P133" t="str">
            <v>Yearly</v>
          </cell>
          <cell r="Q133">
            <v>1081811</v>
          </cell>
          <cell r="R133">
            <v>1081811</v>
          </cell>
          <cell r="S133">
            <v>0</v>
          </cell>
          <cell r="T133">
            <v>0</v>
          </cell>
          <cell r="U133">
            <v>47425</v>
          </cell>
          <cell r="AI133" t="str">
            <v>Scheme C TIER II</v>
          </cell>
          <cell r="AJ133" t="str">
            <v>CRISIL AAA</v>
          </cell>
        </row>
        <row r="134">
          <cell r="E134" t="str">
            <v>INE848E07AW7</v>
          </cell>
          <cell r="F134" t="str">
            <v>7.38%NHPC 03.01.2029</v>
          </cell>
          <cell r="G134" t="str">
            <v>NHPC LIMITED</v>
          </cell>
          <cell r="H134" t="str">
            <v>35101</v>
          </cell>
          <cell r="I134" t="str">
            <v>Electric power generation by hydroelectric power plants</v>
          </cell>
          <cell r="J134" t="str">
            <v>Social and
Commercial
Infrastructure</v>
          </cell>
          <cell r="K134" t="str">
            <v>Bonds</v>
          </cell>
          <cell r="L134">
            <v>10</v>
          </cell>
          <cell r="M134">
            <v>1987780</v>
          </cell>
          <cell r="N134">
            <v>1.8383276111672536E-2</v>
          </cell>
          <cell r="O134">
            <v>7.3800000000000004E-2</v>
          </cell>
          <cell r="P134" t="str">
            <v>Yearly</v>
          </cell>
          <cell r="Q134">
            <v>2092740</v>
          </cell>
          <cell r="R134">
            <v>2092740</v>
          </cell>
          <cell r="S134">
            <v>0</v>
          </cell>
          <cell r="T134">
            <v>0</v>
          </cell>
          <cell r="U134">
            <v>47121</v>
          </cell>
          <cell r="AI134" t="str">
            <v>Scheme C TIER II</v>
          </cell>
          <cell r="AJ134" t="str">
            <v>[ICRA]AAA</v>
          </cell>
        </row>
        <row r="135">
          <cell r="E135" t="str">
            <v>INE053F07AB5</v>
          </cell>
          <cell r="F135" t="str">
            <v>7.27% IRFC 15.06.2027</v>
          </cell>
          <cell r="G135" t="str">
            <v>INDIAN RAILWAY FINANCE CORPN. LTD</v>
          </cell>
          <cell r="H135" t="str">
            <v>64920</v>
          </cell>
          <cell r="I135" t="str">
            <v>Other credit granting</v>
          </cell>
          <cell r="J135" t="str">
            <v>Social and
Commercial
Infrastructure</v>
          </cell>
          <cell r="K135" t="str">
            <v>Bonds</v>
          </cell>
          <cell r="L135">
            <v>2</v>
          </cell>
          <cell r="M135">
            <v>2002626</v>
          </cell>
          <cell r="N135">
            <v>1.8520574060718147E-2</v>
          </cell>
          <cell r="O135">
            <v>7.2700000000000001E-2</v>
          </cell>
          <cell r="P135" t="str">
            <v>Yearly</v>
          </cell>
          <cell r="Q135">
            <v>2075045.33</v>
          </cell>
          <cell r="R135">
            <v>2075045.33</v>
          </cell>
          <cell r="S135">
            <v>0</v>
          </cell>
          <cell r="T135">
            <v>0</v>
          </cell>
          <cell r="U135">
            <v>46553</v>
          </cell>
          <cell r="AI135" t="str">
            <v>Scheme C TIER II</v>
          </cell>
          <cell r="AJ135" t="str">
            <v>CRISIL AAA</v>
          </cell>
        </row>
        <row r="136">
          <cell r="E136" t="str">
            <v>INE752E07OB6</v>
          </cell>
          <cell r="F136" t="str">
            <v>7.55% Power Grid Corporation 21-Sept-2031</v>
          </cell>
          <cell r="G136" t="str">
            <v>POWER GRID CORPN OF INDIA LTD</v>
          </cell>
          <cell r="H136" t="str">
            <v>35107</v>
          </cell>
          <cell r="I136" t="str">
            <v>Transmission of electric energy</v>
          </cell>
          <cell r="J136" t="str">
            <v>Social and
Commercial
Infrastructure</v>
          </cell>
          <cell r="K136" t="str">
            <v>Bonds</v>
          </cell>
          <cell r="L136">
            <v>1</v>
          </cell>
          <cell r="M136">
            <v>1001904</v>
          </cell>
          <cell r="N136">
            <v>9.2657526835913228E-3</v>
          </cell>
          <cell r="O136">
            <v>7.5499999999999998E-2</v>
          </cell>
          <cell r="P136" t="str">
            <v>Yearly</v>
          </cell>
          <cell r="Q136">
            <v>1091745</v>
          </cell>
          <cell r="R136">
            <v>1091745</v>
          </cell>
          <cell r="S136">
            <v>0</v>
          </cell>
          <cell r="T136">
            <v>0</v>
          </cell>
          <cell r="U136">
            <v>48112</v>
          </cell>
          <cell r="AI136" t="str">
            <v>Scheme C TIER II</v>
          </cell>
          <cell r="AJ136" t="str">
            <v>CRISIL AAA</v>
          </cell>
        </row>
        <row r="137">
          <cell r="E137" t="str">
            <v>INE134E08KV1</v>
          </cell>
          <cell r="F137" t="str">
            <v>7.75% Power Finance Corporation 11-Jun-2030</v>
          </cell>
          <cell r="G137" t="str">
            <v>POWER FINANCE CORPORATION</v>
          </cell>
          <cell r="H137" t="str">
            <v>64920</v>
          </cell>
          <cell r="I137" t="str">
            <v>Other credit granting</v>
          </cell>
          <cell r="J137" t="str">
            <v>Social and
Commercial
Infrastructure</v>
          </cell>
          <cell r="K137" t="str">
            <v>Bonds</v>
          </cell>
          <cell r="L137">
            <v>1</v>
          </cell>
          <cell r="M137">
            <v>1005862</v>
          </cell>
          <cell r="N137">
            <v>9.3023568384022169E-3</v>
          </cell>
          <cell r="O137">
            <v>7.7499999999999999E-2</v>
          </cell>
          <cell r="P137" t="str">
            <v>Yearly</v>
          </cell>
          <cell r="Q137">
            <v>1060925</v>
          </cell>
          <cell r="R137">
            <v>1060925</v>
          </cell>
          <cell r="S137">
            <v>0</v>
          </cell>
          <cell r="T137">
            <v>0</v>
          </cell>
          <cell r="U137">
            <v>47645</v>
          </cell>
          <cell r="AI137" t="str">
            <v>Scheme C TIER II</v>
          </cell>
          <cell r="AJ137" t="str">
            <v>CRISIL AAA</v>
          </cell>
        </row>
        <row r="138">
          <cell r="E138" t="str">
            <v>INE053F07CS5</v>
          </cell>
          <cell r="F138" t="str">
            <v>6.85% IRFC 29-Oct-2040</v>
          </cell>
          <cell r="G138" t="str">
            <v>INDIAN RAILWAY FINANCE CORPN. LTD</v>
          </cell>
          <cell r="H138" t="str">
            <v>64920</v>
          </cell>
          <cell r="I138" t="str">
            <v>Other credit granting</v>
          </cell>
          <cell r="J138" t="str">
            <v>Social and
Commercial
Infrastructure</v>
          </cell>
          <cell r="K138" t="str">
            <v>Bonds</v>
          </cell>
          <cell r="L138">
            <v>1</v>
          </cell>
          <cell r="M138">
            <v>915911</v>
          </cell>
          <cell r="N138">
            <v>8.4704770179386563E-3</v>
          </cell>
          <cell r="O138">
            <v>6.8499999999999991E-2</v>
          </cell>
          <cell r="P138" t="str">
            <v>Yearly</v>
          </cell>
          <cell r="Q138">
            <v>1000000</v>
          </cell>
          <cell r="R138">
            <v>1000000</v>
          </cell>
          <cell r="S138">
            <v>0</v>
          </cell>
          <cell r="T138">
            <v>0</v>
          </cell>
          <cell r="U138">
            <v>51438</v>
          </cell>
          <cell r="AI138" t="str">
            <v>Scheme C TIER II</v>
          </cell>
          <cell r="AJ138" t="str">
            <v>CRISIL AAA</v>
          </cell>
        </row>
        <row r="139">
          <cell r="E139" t="str">
            <v>INE261F08AD8</v>
          </cell>
          <cell r="F139" t="str">
            <v>8.20% NABARD 09.03.2028 (GOI Service)</v>
          </cell>
          <cell r="G139" t="str">
            <v>NABARD</v>
          </cell>
          <cell r="H139" t="str">
            <v>64199</v>
          </cell>
          <cell r="I139" t="str">
            <v>Other monetary intermediation services n.e.c.</v>
          </cell>
          <cell r="J139" t="str">
            <v>Social and
Commercial
Infrastructure</v>
          </cell>
          <cell r="K139" t="str">
            <v>Bonds</v>
          </cell>
          <cell r="L139">
            <v>1</v>
          </cell>
          <cell r="M139">
            <v>1041742</v>
          </cell>
          <cell r="N139">
            <v>9.6341802529082542E-3</v>
          </cell>
          <cell r="O139">
            <v>8.199999999999999E-2</v>
          </cell>
          <cell r="P139" t="str">
            <v>Half Yly</v>
          </cell>
          <cell r="Q139">
            <v>1001800</v>
          </cell>
          <cell r="R139">
            <v>1001800</v>
          </cell>
          <cell r="S139">
            <v>0</v>
          </cell>
          <cell r="T139">
            <v>0</v>
          </cell>
          <cell r="U139">
            <v>46821</v>
          </cell>
          <cell r="AI139" t="str">
            <v>Scheme C TIER II</v>
          </cell>
          <cell r="AJ139" t="str">
            <v>CRISIL AAA</v>
          </cell>
        </row>
        <row r="140">
          <cell r="E140" t="str">
            <v>INE906B08039</v>
          </cell>
          <cell r="F140" t="str">
            <v>7.04% NHAI 21-09-2033</v>
          </cell>
          <cell r="G140" t="str">
            <v>NATIONAL HIGHWAYS AUTHORITY OF INDI</v>
          </cell>
          <cell r="H140" t="str">
            <v>42101</v>
          </cell>
          <cell r="I140" t="str">
            <v>Construction and maintenance of motorways, streets, roads, other vehicular ways</v>
          </cell>
          <cell r="J140" t="str">
            <v>Social and
Commercial
Infrastructure</v>
          </cell>
          <cell r="K140" t="str">
            <v>Bonds</v>
          </cell>
          <cell r="L140">
            <v>1</v>
          </cell>
          <cell r="M140">
            <v>956409</v>
          </cell>
          <cell r="N140">
            <v>8.8450083624388096E-3</v>
          </cell>
          <cell r="O140">
            <v>7.0400000000000004E-2</v>
          </cell>
          <cell r="P140" t="str">
            <v>Yearly</v>
          </cell>
          <cell r="Q140">
            <v>1012601</v>
          </cell>
          <cell r="R140">
            <v>1012601</v>
          </cell>
          <cell r="S140">
            <v>0</v>
          </cell>
          <cell r="T140">
            <v>0</v>
          </cell>
          <cell r="U140">
            <v>48843</v>
          </cell>
          <cell r="AI140" t="str">
            <v>Scheme C TIER II</v>
          </cell>
          <cell r="AJ140" t="str">
            <v>CRISIL AAA</v>
          </cell>
        </row>
        <row r="141">
          <cell r="E141" t="str">
            <v>INE261F08832</v>
          </cell>
          <cell r="F141" t="str">
            <v>7.69% Nabard 31-Mar-2032</v>
          </cell>
          <cell r="G141" t="str">
            <v>NABARD</v>
          </cell>
          <cell r="H141" t="str">
            <v>64199</v>
          </cell>
          <cell r="I141" t="str">
            <v>Other monetary intermediation services n.e.c.</v>
          </cell>
          <cell r="J141" t="str">
            <v>Social and
Commercial
Infrastructure</v>
          </cell>
          <cell r="K141" t="str">
            <v>Bonds</v>
          </cell>
          <cell r="L141">
            <v>1</v>
          </cell>
          <cell r="M141">
            <v>1002708</v>
          </cell>
          <cell r="N141">
            <v>9.2731881915417928E-3</v>
          </cell>
          <cell r="O141">
            <v>7.690000000000001E-2</v>
          </cell>
          <cell r="P141" t="str">
            <v>Yearly</v>
          </cell>
          <cell r="Q141">
            <v>1083310</v>
          </cell>
          <cell r="R141">
            <v>1083310</v>
          </cell>
          <cell r="S141">
            <v>0</v>
          </cell>
          <cell r="T141">
            <v>0</v>
          </cell>
          <cell r="U141">
            <v>48304</v>
          </cell>
          <cell r="AI141" t="str">
            <v>Scheme C TIER II</v>
          </cell>
          <cell r="AJ141" t="str">
            <v>CRISIL AAA</v>
          </cell>
        </row>
        <row r="142">
          <cell r="E142" t="str">
            <v>INE733E07JB6</v>
          </cell>
          <cell r="F142" t="str">
            <v>8.84% NTPC 4 Oct 2022</v>
          </cell>
          <cell r="G142" t="str">
            <v>NTPC LIMITED</v>
          </cell>
          <cell r="H142" t="str">
            <v>35102</v>
          </cell>
          <cell r="I142" t="str">
            <v>Electric power generation by coal based thermal power plants</v>
          </cell>
          <cell r="J142" t="str">
            <v>Social and
Commercial
Infrastructure</v>
          </cell>
          <cell r="K142" t="str">
            <v>Bonds</v>
          </cell>
          <cell r="L142">
            <v>1</v>
          </cell>
          <cell r="M142">
            <v>1004708</v>
          </cell>
          <cell r="N142">
            <v>9.2916844799757967E-3</v>
          </cell>
          <cell r="O142">
            <v>8.8399999999999992E-2</v>
          </cell>
          <cell r="P142" t="str">
            <v>Yearly</v>
          </cell>
          <cell r="Q142">
            <v>1012800</v>
          </cell>
          <cell r="R142">
            <v>1012800</v>
          </cell>
          <cell r="S142">
            <v>0</v>
          </cell>
          <cell r="T142">
            <v>0</v>
          </cell>
          <cell r="U142">
            <v>44838</v>
          </cell>
          <cell r="AI142" t="str">
            <v>Scheme C TIER II</v>
          </cell>
          <cell r="AJ142" t="str">
            <v>CRISIL AAA</v>
          </cell>
        </row>
        <row r="143">
          <cell r="E143" t="str">
            <v>INE115A07JS8</v>
          </cell>
          <cell r="F143" t="str">
            <v>8.48% LIC Housing 29 Jun 2026</v>
          </cell>
          <cell r="G143" t="str">
            <v>LIC HOUSING FINANCE LTD</v>
          </cell>
          <cell r="H143" t="str">
            <v>64192</v>
          </cell>
          <cell r="I143" t="str">
            <v>Activities of specialized institutions granting credit for house purchases</v>
          </cell>
          <cell r="J143" t="str">
            <v>Social and
Commercial
Infrastructure</v>
          </cell>
          <cell r="K143" t="str">
            <v>Bonds</v>
          </cell>
          <cell r="L143">
            <v>2</v>
          </cell>
          <cell r="M143">
            <v>2048582</v>
          </cell>
          <cell r="N143">
            <v>1.8945581776354699E-2</v>
          </cell>
          <cell r="O143">
            <v>8.48E-2</v>
          </cell>
          <cell r="P143" t="str">
            <v>Yearly</v>
          </cell>
          <cell r="Q143">
            <v>2186792</v>
          </cell>
          <cell r="R143">
            <v>2186792</v>
          </cell>
          <cell r="S143">
            <v>0</v>
          </cell>
          <cell r="T143">
            <v>0</v>
          </cell>
          <cell r="U143">
            <v>46202</v>
          </cell>
          <cell r="AI143" t="str">
            <v>Scheme C TIER II</v>
          </cell>
          <cell r="AJ143" t="str">
            <v>CRISIL AAA</v>
          </cell>
        </row>
        <row r="144">
          <cell r="E144" t="str">
            <v>INE514E08EL8</v>
          </cell>
          <cell r="F144" t="str">
            <v>8.15 % EXIM 05.03.2025</v>
          </cell>
          <cell r="G144" t="str">
            <v>EXPORT IMPORT BANK OF INDIA</v>
          </cell>
          <cell r="H144" t="str">
            <v>64199</v>
          </cell>
          <cell r="I144" t="str">
            <v>Other monetary intermediation services n.e.c.</v>
          </cell>
          <cell r="J144" t="str">
            <v>Social and
Commercial
Infrastructure</v>
          </cell>
          <cell r="K144" t="str">
            <v>Bonds</v>
          </cell>
          <cell r="L144">
            <v>1</v>
          </cell>
          <cell r="M144">
            <v>1026066</v>
          </cell>
          <cell r="N144">
            <v>9.4892063441625284E-3</v>
          </cell>
          <cell r="O144">
            <v>8.1500000000000003E-2</v>
          </cell>
          <cell r="P144" t="str">
            <v>Yearly</v>
          </cell>
          <cell r="Q144">
            <v>987576</v>
          </cell>
          <cell r="R144">
            <v>987576</v>
          </cell>
          <cell r="S144">
            <v>0</v>
          </cell>
          <cell r="T144">
            <v>0</v>
          </cell>
          <cell r="U144">
            <v>45721</v>
          </cell>
          <cell r="AI144" t="str">
            <v>Scheme C TIER II</v>
          </cell>
          <cell r="AJ144" t="str">
            <v>CRISIL AAA</v>
          </cell>
        </row>
        <row r="145">
          <cell r="E145" t="str">
            <v>INE296A07RO8</v>
          </cell>
          <cell r="F145" t="str">
            <v>6% Bajaj Finance 24-Dec-2025</v>
          </cell>
          <cell r="G145" t="str">
            <v>BAJAJ FINANCE LIMITED</v>
          </cell>
          <cell r="H145" t="str">
            <v>64920</v>
          </cell>
          <cell r="I145" t="str">
            <v>Other credit granting</v>
          </cell>
          <cell r="J145" t="str">
            <v>Social and
Commercial
Infrastructure</v>
          </cell>
          <cell r="K145" t="str">
            <v>Bonds</v>
          </cell>
          <cell r="L145">
            <v>1</v>
          </cell>
          <cell r="M145">
            <v>951617</v>
          </cell>
          <cell r="N145">
            <v>8.800691255350936E-3</v>
          </cell>
          <cell r="O145">
            <v>0.06</v>
          </cell>
          <cell r="P145" t="str">
            <v>Yearly</v>
          </cell>
          <cell r="Q145">
            <v>1000000</v>
          </cell>
          <cell r="R145">
            <v>1000000</v>
          </cell>
          <cell r="S145">
            <v>0</v>
          </cell>
          <cell r="T145">
            <v>0</v>
          </cell>
          <cell r="U145">
            <v>46015</v>
          </cell>
          <cell r="AI145" t="str">
            <v>Scheme C TIER II</v>
          </cell>
          <cell r="AJ145" t="str">
            <v>CRISIL AAA</v>
          </cell>
        </row>
        <row r="146">
          <cell r="E146" t="str">
            <v>INE001A07SB7</v>
          </cell>
          <cell r="F146" t="str">
            <v>8.05% HDFC Ltd 22 Oct 2029</v>
          </cell>
          <cell r="G146" t="str">
            <v>HOUSING DEVELOPMENT FINANCE CORPORA</v>
          </cell>
          <cell r="H146" t="str">
            <v>64192</v>
          </cell>
          <cell r="I146" t="str">
            <v>Activities of specialized institutions granting credit for house purchases</v>
          </cell>
          <cell r="J146" t="str">
            <v>Social and
Commercial
Infrastructure</v>
          </cell>
          <cell r="K146" t="str">
            <v>Bonds</v>
          </cell>
          <cell r="L146">
            <v>1</v>
          </cell>
          <cell r="M146">
            <v>1008562</v>
          </cell>
          <cell r="N146">
            <v>9.3273268277881231E-3</v>
          </cell>
          <cell r="O146">
            <v>8.0500000000000002E-2</v>
          </cell>
          <cell r="P146" t="str">
            <v>Yearly</v>
          </cell>
          <cell r="Q146">
            <v>1000000</v>
          </cell>
          <cell r="R146">
            <v>1000000</v>
          </cell>
          <cell r="S146">
            <v>0</v>
          </cell>
          <cell r="T146">
            <v>0</v>
          </cell>
          <cell r="U146">
            <v>47413</v>
          </cell>
          <cell r="AI146" t="str">
            <v>Scheme C TIER II</v>
          </cell>
          <cell r="AJ146" t="str">
            <v>CRISIL AAA</v>
          </cell>
        </row>
        <row r="147">
          <cell r="E147" t="str">
            <v>INE001A07SW3</v>
          </cell>
          <cell r="F147" t="str">
            <v>6.83% HDFC 2031 08-Jan-2031</v>
          </cell>
          <cell r="G147" t="str">
            <v>HOUSING DEVELOPMENT FINANCE CORPORA</v>
          </cell>
          <cell r="H147" t="str">
            <v>64192</v>
          </cell>
          <cell r="I147" t="str">
            <v>Activities of specialized institutions granting credit for house purchases</v>
          </cell>
          <cell r="J147" t="str">
            <v>Social and
Commercial
Infrastructure</v>
          </cell>
          <cell r="K147" t="str">
            <v>Bonds</v>
          </cell>
          <cell r="L147">
            <v>2</v>
          </cell>
          <cell r="M147">
            <v>1870378</v>
          </cell>
          <cell r="N147">
            <v>1.729752548430805E-2</v>
          </cell>
          <cell r="O147">
            <v>6.83E-2</v>
          </cell>
          <cell r="P147" t="str">
            <v>Yearly</v>
          </cell>
          <cell r="Q147">
            <v>1987100</v>
          </cell>
          <cell r="R147">
            <v>1987100</v>
          </cell>
          <cell r="S147">
            <v>0</v>
          </cell>
          <cell r="T147">
            <v>0</v>
          </cell>
          <cell r="U147">
            <v>47856</v>
          </cell>
          <cell r="AI147" t="str">
            <v>Scheme C TIER II</v>
          </cell>
          <cell r="AJ147" t="str">
            <v>CRISIL AAA</v>
          </cell>
        </row>
        <row r="148">
          <cell r="E148" t="str">
            <v>INE296A07RN0</v>
          </cell>
          <cell r="F148" t="str">
            <v>6.92% Bajaj Finance 24-Dec-2030</v>
          </cell>
          <cell r="G148" t="str">
            <v>BAJAJ FINANCE LIMITED</v>
          </cell>
          <cell r="H148" t="str">
            <v>64920</v>
          </cell>
          <cell r="I148" t="str">
            <v>Other credit granting</v>
          </cell>
          <cell r="J148" t="str">
            <v>Social and
Commercial
Infrastructure</v>
          </cell>
          <cell r="K148" t="str">
            <v>Bonds</v>
          </cell>
          <cell r="L148">
            <v>2</v>
          </cell>
          <cell r="M148">
            <v>1865578</v>
          </cell>
          <cell r="N148">
            <v>1.7253134392066438E-2</v>
          </cell>
          <cell r="O148">
            <v>6.9199999999999998E-2</v>
          </cell>
          <cell r="P148" t="str">
            <v>Yearly</v>
          </cell>
          <cell r="Q148">
            <v>1997730</v>
          </cell>
          <cell r="R148">
            <v>1997730</v>
          </cell>
          <cell r="S148">
            <v>0</v>
          </cell>
          <cell r="T148">
            <v>0</v>
          </cell>
          <cell r="U148">
            <v>47841</v>
          </cell>
          <cell r="AI148" t="str">
            <v>Scheme C TIER II</v>
          </cell>
          <cell r="AJ148" t="str">
            <v>CRISIL AAA</v>
          </cell>
        </row>
        <row r="149">
          <cell r="E149" t="str">
            <v>INE733E07KA6</v>
          </cell>
          <cell r="F149" t="str">
            <v>8.05% NTPC 5 May 2026</v>
          </cell>
          <cell r="G149" t="str">
            <v>NTPC LIMITED</v>
          </cell>
          <cell r="H149" t="str">
            <v>35102</v>
          </cell>
          <cell r="I149" t="str">
            <v>Electric power generation by coal based thermal power plants</v>
          </cell>
          <cell r="J149" t="str">
            <v>Social and
Commercial
Infrastructure</v>
          </cell>
          <cell r="K149" t="str">
            <v>Bonds</v>
          </cell>
          <cell r="L149">
            <v>3</v>
          </cell>
          <cell r="M149">
            <v>3106638</v>
          </cell>
          <cell r="N149">
            <v>2.8730636254019126E-2</v>
          </cell>
          <cell r="O149">
            <v>8.0500000000000002E-2</v>
          </cell>
          <cell r="P149" t="str">
            <v>Yearly</v>
          </cell>
          <cell r="Q149">
            <v>3180552</v>
          </cell>
          <cell r="R149">
            <v>3180552</v>
          </cell>
          <cell r="S149">
            <v>0</v>
          </cell>
          <cell r="T149">
            <v>0</v>
          </cell>
          <cell r="U149">
            <v>46147</v>
          </cell>
          <cell r="AI149" t="str">
            <v>Scheme C TIER II</v>
          </cell>
          <cell r="AJ149" t="str">
            <v>CRISIL AAA</v>
          </cell>
        </row>
        <row r="150">
          <cell r="E150" t="str">
            <v>INE115A07OF5</v>
          </cell>
          <cell r="F150" t="str">
            <v>7.99% LIC Housing 12 July 2029 Put Option (12July2021)</v>
          </cell>
          <cell r="G150" t="str">
            <v>LIC HOUSING FINANCE LTD</v>
          </cell>
          <cell r="H150" t="str">
            <v>64192</v>
          </cell>
          <cell r="I150" t="str">
            <v>Activities of specialized institutions granting credit for house purchases</v>
          </cell>
          <cell r="J150" t="str">
            <v>Social and
Commercial
Infrastructure</v>
          </cell>
          <cell r="K150" t="str">
            <v>Bonds</v>
          </cell>
          <cell r="L150">
            <v>2</v>
          </cell>
          <cell r="M150">
            <v>2012422</v>
          </cell>
          <cell r="N150">
            <v>1.8611168881467903E-2</v>
          </cell>
          <cell r="O150">
            <v>7.9899999999999999E-2</v>
          </cell>
          <cell r="P150" t="str">
            <v>Yearly</v>
          </cell>
          <cell r="Q150">
            <v>2104288</v>
          </cell>
          <cell r="R150">
            <v>2104288</v>
          </cell>
          <cell r="S150">
            <v>0</v>
          </cell>
          <cell r="T150">
            <v>0</v>
          </cell>
          <cell r="U150">
            <v>47311</v>
          </cell>
          <cell r="AI150" t="str">
            <v>Scheme C TIER II</v>
          </cell>
          <cell r="AJ150" t="str">
            <v>CRISIL AAA</v>
          </cell>
        </row>
        <row r="151">
          <cell r="E151" t="str">
            <v>INE733E07KL3</v>
          </cell>
          <cell r="F151" t="str">
            <v>7.32% NTPC 17 Jul 2029</v>
          </cell>
          <cell r="G151" t="str">
            <v>NTPC LIMITED</v>
          </cell>
          <cell r="H151" t="str">
            <v>35102</v>
          </cell>
          <cell r="I151" t="str">
            <v>Electric power generation by coal based thermal power plants</v>
          </cell>
          <cell r="J151" t="str">
            <v>Social and
Commercial
Infrastructure</v>
          </cell>
          <cell r="K151" t="str">
            <v>Bonds</v>
          </cell>
          <cell r="L151">
            <v>1</v>
          </cell>
          <cell r="M151">
            <v>993567</v>
          </cell>
          <cell r="N151">
            <v>9.188650905254175E-3</v>
          </cell>
          <cell r="O151">
            <v>7.3200000000000001E-2</v>
          </cell>
          <cell r="P151" t="str">
            <v>Yearly</v>
          </cell>
          <cell r="Q151">
            <v>997900</v>
          </cell>
          <cell r="R151">
            <v>997900</v>
          </cell>
          <cell r="S151">
            <v>0</v>
          </cell>
          <cell r="T151">
            <v>0</v>
          </cell>
          <cell r="U151">
            <v>47316</v>
          </cell>
          <cell r="AI151" t="str">
            <v>Scheme C TIER II</v>
          </cell>
          <cell r="AJ151" t="str">
            <v>CRISIL AAA</v>
          </cell>
        </row>
        <row r="152">
          <cell r="E152" t="str">
            <v>INE848E07476</v>
          </cell>
          <cell r="F152" t="str">
            <v>8.78% NHPC 11-Sept-2027</v>
          </cell>
          <cell r="G152" t="str">
            <v>NHPC LIMITED</v>
          </cell>
          <cell r="H152" t="str">
            <v>35101</v>
          </cell>
          <cell r="I152" t="str">
            <v>Electric power generation by hydroelectric power plants</v>
          </cell>
          <cell r="J152" t="str">
            <v>Social and
Commercial
Infrastructure</v>
          </cell>
          <cell r="K152" t="str">
            <v>Bonds</v>
          </cell>
          <cell r="L152">
            <v>30</v>
          </cell>
          <cell r="M152">
            <v>3191142</v>
          </cell>
          <cell r="N152">
            <v>2.9512141432932678E-2</v>
          </cell>
          <cell r="O152">
            <v>8.7799999999999989E-2</v>
          </cell>
          <cell r="P152" t="str">
            <v>Yearly</v>
          </cell>
          <cell r="Q152">
            <v>3352620</v>
          </cell>
          <cell r="R152">
            <v>3352620</v>
          </cell>
          <cell r="S152">
            <v>0</v>
          </cell>
          <cell r="T152">
            <v>0</v>
          </cell>
          <cell r="U152">
            <v>46429</v>
          </cell>
          <cell r="AI152" t="str">
            <v>Scheme C TIER II</v>
          </cell>
          <cell r="AJ152" t="str">
            <v>[ICRA]AAA</v>
          </cell>
        </row>
        <row r="153">
          <cell r="E153" t="str">
            <v>INE094A08093</v>
          </cell>
          <cell r="F153" t="str">
            <v>6.63% HPCL(Hindustan Petroleum Corporation Ltd)11.04.2031</v>
          </cell>
          <cell r="G153" t="str">
            <v>HINDUSTAN PETROLEUM CORPORATION LIM</v>
          </cell>
          <cell r="H153" t="str">
            <v>19201</v>
          </cell>
          <cell r="I153" t="str">
            <v>Production of liquid and gaseous fuels, illuminating oils, lubricating</v>
          </cell>
          <cell r="J153" t="str">
            <v>Social and
Commercial
Infrastructure</v>
          </cell>
          <cell r="K153" t="str">
            <v>Bonds</v>
          </cell>
          <cell r="L153">
            <v>1</v>
          </cell>
          <cell r="M153">
            <v>941605</v>
          </cell>
          <cell r="N153">
            <v>8.7080988354503105E-3</v>
          </cell>
          <cell r="O153">
            <v>6.6299999999999998E-2</v>
          </cell>
          <cell r="P153" t="str">
            <v>Yearly</v>
          </cell>
          <cell r="Q153">
            <v>1000001</v>
          </cell>
          <cell r="R153">
            <v>1000001</v>
          </cell>
          <cell r="S153">
            <v>0</v>
          </cell>
          <cell r="T153">
            <v>0</v>
          </cell>
          <cell r="U153">
            <v>47949</v>
          </cell>
          <cell r="AI153" t="str">
            <v>Scheme C TIER II</v>
          </cell>
          <cell r="AJ153" t="str">
            <v>CRISIL AAA</v>
          </cell>
        </row>
        <row r="154">
          <cell r="E154" t="str">
            <v>INE238A08351</v>
          </cell>
          <cell r="F154" t="str">
            <v>8.85 % AXIS BANK 05.12.2024 (infras Bond)</v>
          </cell>
          <cell r="G154" t="str">
            <v>AXIS BANK LTD.</v>
          </cell>
          <cell r="H154" t="str">
            <v>64191</v>
          </cell>
          <cell r="I154" t="str">
            <v>Monetary intermediation of commercial banks, saving banks. postal savings</v>
          </cell>
          <cell r="J154" t="str">
            <v>Social and
Commercial
Infrastructure</v>
          </cell>
          <cell r="K154" t="str">
            <v>Bonds</v>
          </cell>
          <cell r="L154">
            <v>3</v>
          </cell>
          <cell r="M154">
            <v>3093387</v>
          </cell>
          <cell r="N154">
            <v>2.8608089094999633E-2</v>
          </cell>
          <cell r="O154">
            <v>8.8499999999999995E-2</v>
          </cell>
          <cell r="P154" t="str">
            <v>Yearly</v>
          </cell>
          <cell r="Q154">
            <v>3268948</v>
          </cell>
          <cell r="R154">
            <v>3268948</v>
          </cell>
          <cell r="S154">
            <v>0</v>
          </cell>
          <cell r="T154">
            <v>0</v>
          </cell>
          <cell r="U154">
            <v>45631</v>
          </cell>
          <cell r="AI154" t="str">
            <v>Scheme C TIER II</v>
          </cell>
          <cell r="AJ154" t="str">
            <v>CRISIL AAA</v>
          </cell>
        </row>
        <row r="155">
          <cell r="E155" t="str">
            <v>INE053F07BT5</v>
          </cell>
          <cell r="F155" t="str">
            <v>7.54% IRFC 29 Jul 2034</v>
          </cell>
          <cell r="G155" t="str">
            <v>INDIAN RAILWAY FINANCE CORPN. LTD</v>
          </cell>
          <cell r="H155" t="str">
            <v>64920</v>
          </cell>
          <cell r="I155" t="str">
            <v>Other credit granting</v>
          </cell>
          <cell r="J155" t="str">
            <v>Social and
Commercial
Infrastructure</v>
          </cell>
          <cell r="K155" t="str">
            <v>Bonds</v>
          </cell>
          <cell r="L155">
            <v>1</v>
          </cell>
          <cell r="M155">
            <v>990559</v>
          </cell>
          <cell r="N155">
            <v>9.1608324874494339E-3</v>
          </cell>
          <cell r="O155">
            <v>7.5399999999999995E-2</v>
          </cell>
          <cell r="P155" t="str">
            <v>Yearly</v>
          </cell>
          <cell r="Q155">
            <v>1008123</v>
          </cell>
          <cell r="R155">
            <v>1008123</v>
          </cell>
          <cell r="S155">
            <v>0</v>
          </cell>
          <cell r="T155">
            <v>0</v>
          </cell>
          <cell r="U155">
            <v>49154</v>
          </cell>
          <cell r="AI155" t="str">
            <v>Scheme C TIER II</v>
          </cell>
          <cell r="AJ155" t="str">
            <v>CRISIL AAA</v>
          </cell>
        </row>
        <row r="156">
          <cell r="E156" t="str">
            <v>INE848E07369</v>
          </cell>
          <cell r="F156" t="str">
            <v>8.85% NHPC 11.02.2025</v>
          </cell>
          <cell r="G156" t="str">
            <v>NHPC LIMITED</v>
          </cell>
          <cell r="H156" t="str">
            <v>35101</v>
          </cell>
          <cell r="I156" t="str">
            <v>Electric power generation by hydroelectric power plants</v>
          </cell>
          <cell r="J156" t="str">
            <v>Social and
Commercial
Infrastructure</v>
          </cell>
          <cell r="K156" t="str">
            <v>Bonds</v>
          </cell>
          <cell r="L156">
            <v>9</v>
          </cell>
          <cell r="M156">
            <v>938948.4</v>
          </cell>
          <cell r="N156">
            <v>8.6835302155234221E-3</v>
          </cell>
          <cell r="O156">
            <v>8.8499999999999995E-2</v>
          </cell>
          <cell r="P156" t="str">
            <v>Yearly</v>
          </cell>
          <cell r="Q156">
            <v>993871</v>
          </cell>
          <cell r="R156">
            <v>993871</v>
          </cell>
          <cell r="S156">
            <v>0</v>
          </cell>
          <cell r="T156">
            <v>0</v>
          </cell>
          <cell r="U156">
            <v>45699</v>
          </cell>
          <cell r="AI156" t="str">
            <v>Scheme C TIER II</v>
          </cell>
          <cell r="AJ156" t="str">
            <v>[ICRA]AAA</v>
          </cell>
        </row>
        <row r="157">
          <cell r="E157" t="str">
            <v>INE090A08UE8</v>
          </cell>
          <cell r="F157" t="str">
            <v>6.45%ICICI Bank (Infrastructure Bond) 15.06.2028</v>
          </cell>
          <cell r="G157" t="str">
            <v>ICICI BANK LTD</v>
          </cell>
          <cell r="H157" t="str">
            <v>64191</v>
          </cell>
          <cell r="I157" t="str">
            <v>Monetary intermediation of commercial banks, saving banks. postal savings</v>
          </cell>
          <cell r="J157" t="str">
            <v>Social and
Commercial
Infrastructure</v>
          </cell>
          <cell r="K157" t="str">
            <v>Bonds</v>
          </cell>
          <cell r="L157">
            <v>1</v>
          </cell>
          <cell r="M157">
            <v>945484</v>
          </cell>
          <cell r="N157">
            <v>8.7439723868680611E-3</v>
          </cell>
          <cell r="O157">
            <v>6.4500000000000002E-2</v>
          </cell>
          <cell r="P157" t="str">
            <v>Yearly</v>
          </cell>
          <cell r="Q157">
            <v>1000000</v>
          </cell>
          <cell r="R157">
            <v>1000000</v>
          </cell>
          <cell r="S157">
            <v>0</v>
          </cell>
          <cell r="T157">
            <v>0</v>
          </cell>
          <cell r="U157">
            <v>46919</v>
          </cell>
          <cell r="AI157" t="str">
            <v>Scheme C TIER II</v>
          </cell>
          <cell r="AJ157" t="str">
            <v>[ICRA]AAA</v>
          </cell>
        </row>
        <row r="158">
          <cell r="E158" t="str">
            <v>INE733E07HC8</v>
          </cell>
          <cell r="F158" t="str">
            <v>9.00 % NTPC 25.01.2027</v>
          </cell>
          <cell r="G158" t="str">
            <v>NTPC LIMITED</v>
          </cell>
          <cell r="H158" t="str">
            <v>35102</v>
          </cell>
          <cell r="I158" t="str">
            <v>Electric power generation by coal based thermal power plants</v>
          </cell>
          <cell r="J158" t="str">
            <v>Social and
Commercial
Infrastructure</v>
          </cell>
          <cell r="K158" t="str">
            <v>Bonds</v>
          </cell>
          <cell r="L158">
            <v>3</v>
          </cell>
          <cell r="M158">
            <v>640224</v>
          </cell>
          <cell r="N158">
            <v>5.9208838831859845E-3</v>
          </cell>
          <cell r="O158">
            <v>0.09</v>
          </cell>
          <cell r="P158" t="str">
            <v>Yearly</v>
          </cell>
          <cell r="Q158">
            <v>669440.80000000005</v>
          </cell>
          <cell r="R158">
            <v>669440.80000000005</v>
          </cell>
          <cell r="S158">
            <v>0</v>
          </cell>
          <cell r="T158">
            <v>0</v>
          </cell>
          <cell r="U158">
            <v>46412</v>
          </cell>
          <cell r="AI158" t="str">
            <v>Scheme C TIER II</v>
          </cell>
          <cell r="AJ158" t="str">
            <v>CRISIL AAA</v>
          </cell>
        </row>
        <row r="159">
          <cell r="E159" t="str">
            <v>INE094A08044</v>
          </cell>
          <cell r="F159" t="str">
            <v>6.80% HPCL(Hindustan Petroleum Corporation Limited) 15.12.20</v>
          </cell>
          <cell r="G159" t="str">
            <v>HINDUSTAN PETROLEUM CORPORATION LIM</v>
          </cell>
          <cell r="H159" t="str">
            <v>19201</v>
          </cell>
          <cell r="I159" t="str">
            <v>Production of liquid and gaseous fuels, illuminating oils, lubricating</v>
          </cell>
          <cell r="J159" t="str">
            <v>Social and
Commercial
Infrastructure</v>
          </cell>
          <cell r="K159" t="str">
            <v>Bonds</v>
          </cell>
          <cell r="L159">
            <v>3</v>
          </cell>
          <cell r="M159">
            <v>3005943</v>
          </cell>
          <cell r="N159">
            <v>2.7799394372088095E-2</v>
          </cell>
          <cell r="O159">
            <v>6.8000000000000005E-2</v>
          </cell>
          <cell r="P159" t="str">
            <v>Yearly</v>
          </cell>
          <cell r="Q159">
            <v>3080542</v>
          </cell>
          <cell r="R159">
            <v>3080542</v>
          </cell>
          <cell r="S159">
            <v>0</v>
          </cell>
          <cell r="T159">
            <v>0</v>
          </cell>
          <cell r="U159">
            <v>44910</v>
          </cell>
          <cell r="AI159" t="str">
            <v>Scheme C TIER II</v>
          </cell>
          <cell r="AJ159" t="str">
            <v>CRISIL AAA</v>
          </cell>
        </row>
        <row r="160">
          <cell r="E160" t="str">
            <v>INE752E07OC4</v>
          </cell>
          <cell r="F160" t="str">
            <v>7.36% PGC 17Oct 2026</v>
          </cell>
          <cell r="G160" t="str">
            <v>POWER GRID CORPN OF INDIA LTD</v>
          </cell>
          <cell r="H160" t="str">
            <v>35107</v>
          </cell>
          <cell r="I160" t="str">
            <v>Transmission of electric energy</v>
          </cell>
          <cell r="J160" t="str">
            <v>Social and
Commercial
Infrastructure</v>
          </cell>
          <cell r="K160" t="str">
            <v>Bonds</v>
          </cell>
          <cell r="L160">
            <v>2</v>
          </cell>
          <cell r="M160">
            <v>2017536</v>
          </cell>
          <cell r="N160">
            <v>1.8658463890993651E-2</v>
          </cell>
          <cell r="O160">
            <v>7.3599999999999999E-2</v>
          </cell>
          <cell r="P160" t="str">
            <v>Yearly</v>
          </cell>
          <cell r="Q160">
            <v>1988221</v>
          </cell>
          <cell r="R160">
            <v>1988221</v>
          </cell>
          <cell r="S160">
            <v>0</v>
          </cell>
          <cell r="T160">
            <v>0</v>
          </cell>
          <cell r="U160">
            <v>46312</v>
          </cell>
          <cell r="AI160" t="str">
            <v>Scheme C TIER II</v>
          </cell>
          <cell r="AJ160" t="str">
            <v>CRISIL AAA</v>
          </cell>
        </row>
        <row r="161">
          <cell r="E161" t="str">
            <v>INE537P07489</v>
          </cell>
          <cell r="F161" t="str">
            <v>8.40% India Infradebt 20.11.2024</v>
          </cell>
          <cell r="G161" t="str">
            <v>INDIA INFRADEBT LIMITED</v>
          </cell>
          <cell r="H161" t="str">
            <v>64199</v>
          </cell>
          <cell r="I161" t="str">
            <v>Other monetary intermediation services n.e.c.</v>
          </cell>
          <cell r="J161" t="str">
            <v>Social and
Commercial
Infrastructure</v>
          </cell>
          <cell r="K161" t="str">
            <v>Bonds</v>
          </cell>
          <cell r="L161">
            <v>2</v>
          </cell>
          <cell r="M161">
            <v>2032278</v>
          </cell>
          <cell r="N161">
            <v>1.8794800033040696E-2</v>
          </cell>
          <cell r="O161">
            <v>8.4000000000000005E-2</v>
          </cell>
          <cell r="P161" t="str">
            <v>Yearly</v>
          </cell>
          <cell r="Q161">
            <v>2049892</v>
          </cell>
          <cell r="R161">
            <v>2049892</v>
          </cell>
          <cell r="S161">
            <v>0</v>
          </cell>
          <cell r="T161">
            <v>0</v>
          </cell>
          <cell r="U161">
            <v>45616</v>
          </cell>
          <cell r="AI161" t="str">
            <v>Scheme C TIER II</v>
          </cell>
          <cell r="AJ161" t="str">
            <v>CRISIL AAA</v>
          </cell>
        </row>
        <row r="162">
          <cell r="E162" t="str">
            <v>INE467B01029</v>
          </cell>
          <cell r="F162" t="str">
            <v>TATA CONSULTANCY SERVICES LIMITED</v>
          </cell>
          <cell r="G162" t="str">
            <v>TATA CONSULTANCY SERVICES LIMITED</v>
          </cell>
          <cell r="H162" t="str">
            <v>62020</v>
          </cell>
          <cell r="I162" t="str">
            <v>Computer consultancy</v>
          </cell>
          <cell r="J162">
            <v>0</v>
          </cell>
          <cell r="K162" t="str">
            <v>Equity</v>
          </cell>
          <cell r="L162">
            <v>34679</v>
          </cell>
          <cell r="M162">
            <v>114506590.09999999</v>
          </cell>
          <cell r="N162">
            <v>4.5256511006082481E-2</v>
          </cell>
          <cell r="O162">
            <v>0</v>
          </cell>
          <cell r="P162" t="str">
            <v/>
          </cell>
          <cell r="Q162">
            <v>94457525.290000007</v>
          </cell>
          <cell r="R162">
            <v>94457525.290000007</v>
          </cell>
          <cell r="S162">
            <v>0</v>
          </cell>
          <cell r="T162">
            <v>0</v>
          </cell>
          <cell r="U162">
            <v>0</v>
          </cell>
          <cell r="AI162" t="str">
            <v>Scheme E TIER I</v>
          </cell>
          <cell r="AJ162" t="e">
            <v>#N/A</v>
          </cell>
        </row>
        <row r="163">
          <cell r="E163" t="str">
            <v>INE075A01022</v>
          </cell>
          <cell r="F163" t="str">
            <v>WIPRO LTD</v>
          </cell>
          <cell r="G163" t="str">
            <v>WIPRO LTD</v>
          </cell>
          <cell r="H163" t="str">
            <v>62011</v>
          </cell>
          <cell r="I163" t="str">
            <v>Writing , modifying, testing of computer program</v>
          </cell>
          <cell r="J163">
            <v>0</v>
          </cell>
          <cell r="K163" t="str">
            <v>Equity</v>
          </cell>
          <cell r="L163">
            <v>32250</v>
          </cell>
          <cell r="M163">
            <v>13664325</v>
          </cell>
          <cell r="N163">
            <v>5.4005596901726969E-3</v>
          </cell>
          <cell r="O163">
            <v>0</v>
          </cell>
          <cell r="P163" t="str">
            <v/>
          </cell>
          <cell r="Q163">
            <v>15768758.029999999</v>
          </cell>
          <cell r="R163">
            <v>15768758.029999999</v>
          </cell>
          <cell r="S163">
            <v>0</v>
          </cell>
          <cell r="T163">
            <v>0</v>
          </cell>
          <cell r="U163">
            <v>0</v>
          </cell>
          <cell r="AI163" t="str">
            <v>Scheme E TIER I</v>
          </cell>
          <cell r="AJ163" t="e">
            <v>#N/A</v>
          </cell>
        </row>
        <row r="164">
          <cell r="E164" t="str">
            <v>INE765G01017</v>
          </cell>
          <cell r="F164" t="str">
            <v>ICICI LOMBARD GENERAL INSURANCE CO LTD</v>
          </cell>
          <cell r="G164" t="str">
            <v>ICICI LOMBARD GENERAL INSURANCE CO</v>
          </cell>
          <cell r="H164" t="str">
            <v>65120</v>
          </cell>
          <cell r="I164" t="str">
            <v>Non-life insurance</v>
          </cell>
          <cell r="J164">
            <v>0</v>
          </cell>
          <cell r="K164" t="str">
            <v>Equity</v>
          </cell>
          <cell r="L164">
            <v>7100</v>
          </cell>
          <cell r="M164">
            <v>8661290</v>
          </cell>
          <cell r="N164">
            <v>3.4232070474681975E-3</v>
          </cell>
          <cell r="O164">
            <v>0</v>
          </cell>
          <cell r="P164" t="str">
            <v/>
          </cell>
          <cell r="Q164">
            <v>9671820.9800000004</v>
          </cell>
          <cell r="R164">
            <v>9671820.9800000004</v>
          </cell>
          <cell r="S164">
            <v>0</v>
          </cell>
          <cell r="T164">
            <v>0</v>
          </cell>
          <cell r="U164">
            <v>0</v>
          </cell>
          <cell r="AI164" t="str">
            <v>Scheme E TIER I</v>
          </cell>
          <cell r="AJ164" t="e">
            <v>#N/A</v>
          </cell>
        </row>
        <row r="165">
          <cell r="E165" t="str">
            <v>INE001A01036</v>
          </cell>
          <cell r="F165" t="str">
            <v>HOUSING DEVELOPMENT FINANCE CORPORATION</v>
          </cell>
          <cell r="G165" t="str">
            <v>HOUSING DEVELOPMENT FINANCE CORPORA</v>
          </cell>
          <cell r="H165" t="str">
            <v>64192</v>
          </cell>
          <cell r="I165" t="str">
            <v>Activities of specialized institutions granting credit for house purchases</v>
          </cell>
          <cell r="J165">
            <v>0</v>
          </cell>
          <cell r="K165" t="str">
            <v>Equity</v>
          </cell>
          <cell r="L165">
            <v>26771</v>
          </cell>
          <cell r="M165">
            <v>63656083.799999997</v>
          </cell>
          <cell r="N165">
            <v>2.5158833693178055E-2</v>
          </cell>
          <cell r="O165">
            <v>0</v>
          </cell>
          <cell r="P165" t="str">
            <v/>
          </cell>
          <cell r="Q165">
            <v>59381516.890000001</v>
          </cell>
          <cell r="R165">
            <v>59385137.359999999</v>
          </cell>
          <cell r="S165">
            <v>0</v>
          </cell>
          <cell r="T165">
            <v>0</v>
          </cell>
          <cell r="U165">
            <v>0</v>
          </cell>
          <cell r="AI165" t="str">
            <v>Scheme E TIER I</v>
          </cell>
          <cell r="AJ165" t="e">
            <v>#N/A</v>
          </cell>
        </row>
        <row r="166">
          <cell r="E166" t="str">
            <v>INE795G01014</v>
          </cell>
          <cell r="F166" t="str">
            <v>HDFC LIFE INSURANCE COMPANY LTD</v>
          </cell>
          <cell r="G166" t="str">
            <v>HDFC STANDARD LIFE INSURANCE CO. LT</v>
          </cell>
          <cell r="H166" t="str">
            <v>65110</v>
          </cell>
          <cell r="I166" t="str">
            <v>Life insurance</v>
          </cell>
          <cell r="J166">
            <v>0</v>
          </cell>
          <cell r="K166" t="str">
            <v>Equity</v>
          </cell>
          <cell r="L166">
            <v>27175</v>
          </cell>
          <cell r="M166">
            <v>15095712.5</v>
          </cell>
          <cell r="N166">
            <v>5.9662878643428133E-3</v>
          </cell>
          <cell r="O166">
            <v>0</v>
          </cell>
          <cell r="P166" t="str">
            <v/>
          </cell>
          <cell r="Q166">
            <v>17716872.07</v>
          </cell>
          <cell r="R166">
            <v>17716872.07</v>
          </cell>
          <cell r="S166">
            <v>0</v>
          </cell>
          <cell r="T166">
            <v>0</v>
          </cell>
          <cell r="U166">
            <v>0</v>
          </cell>
          <cell r="AI166" t="str">
            <v>Scheme E TIER I</v>
          </cell>
          <cell r="AJ166" t="e">
            <v>#N/A</v>
          </cell>
        </row>
        <row r="167">
          <cell r="E167" t="str">
            <v>INE918I01018</v>
          </cell>
          <cell r="F167" t="str">
            <v>BAJAJ FINSERV LTD</v>
          </cell>
          <cell r="G167" t="str">
            <v>BAJAJ FINANCE LIMITED</v>
          </cell>
          <cell r="H167" t="str">
            <v>64920</v>
          </cell>
          <cell r="I167" t="str">
            <v>Other credit granting</v>
          </cell>
          <cell r="J167">
            <v>0</v>
          </cell>
          <cell r="K167" t="str">
            <v>Equity</v>
          </cell>
          <cell r="L167">
            <v>1354</v>
          </cell>
          <cell r="M167">
            <v>20374450.399999999</v>
          </cell>
          <cell r="N167">
            <v>8.0526067361295171E-3</v>
          </cell>
          <cell r="O167">
            <v>0</v>
          </cell>
          <cell r="P167" t="str">
            <v/>
          </cell>
          <cell r="Q167">
            <v>21683892.059999999</v>
          </cell>
          <cell r="R167">
            <v>21683892.059999999</v>
          </cell>
          <cell r="S167">
            <v>0</v>
          </cell>
          <cell r="T167">
            <v>0</v>
          </cell>
          <cell r="U167">
            <v>0</v>
          </cell>
          <cell r="AI167" t="str">
            <v>Scheme E TIER I</v>
          </cell>
          <cell r="AJ167" t="e">
            <v>#N/A</v>
          </cell>
        </row>
        <row r="168">
          <cell r="E168" t="str">
            <v>INE044A01036</v>
          </cell>
          <cell r="F168" t="str">
            <v>SUN PHARMACEUTICALS INDUSTRIES LTD</v>
          </cell>
          <cell r="G168" t="str">
            <v>SUN PHARMACEUTICAL INDS LTD</v>
          </cell>
          <cell r="H168" t="str">
            <v>21001</v>
          </cell>
          <cell r="I168" t="str">
            <v>Manufacture of medicinal substances used in the manufacture of pharmaceuticals:</v>
          </cell>
          <cell r="J168">
            <v>0</v>
          </cell>
          <cell r="K168" t="str">
            <v>Equity</v>
          </cell>
          <cell r="L168">
            <v>37505</v>
          </cell>
          <cell r="M168">
            <v>35374716</v>
          </cell>
          <cell r="N168">
            <v>1.3981171062669188E-2</v>
          </cell>
          <cell r="O168">
            <v>0</v>
          </cell>
          <cell r="P168" t="str">
            <v/>
          </cell>
          <cell r="Q168">
            <v>22813096.129999999</v>
          </cell>
          <cell r="R168">
            <v>22810639.57</v>
          </cell>
          <cell r="S168">
            <v>0</v>
          </cell>
          <cell r="T168">
            <v>0</v>
          </cell>
          <cell r="U168">
            <v>0</v>
          </cell>
          <cell r="AI168" t="str">
            <v>Scheme E TIER I</v>
          </cell>
          <cell r="AJ168" t="e">
            <v>#N/A</v>
          </cell>
        </row>
        <row r="169">
          <cell r="E169" t="str">
            <v>INE628A01036</v>
          </cell>
          <cell r="F169" t="str">
            <v>UPL LIMITED</v>
          </cell>
          <cell r="G169" t="str">
            <v>UPL LIMITED</v>
          </cell>
          <cell r="H169" t="str">
            <v>20211</v>
          </cell>
          <cell r="I169" t="str">
            <v>Manufacture of insecticides, rodenticides, fungicides, herbicides</v>
          </cell>
          <cell r="J169">
            <v>0</v>
          </cell>
          <cell r="K169" t="str">
            <v>Equity</v>
          </cell>
          <cell r="L169">
            <v>17400</v>
          </cell>
          <cell r="M169">
            <v>12895140</v>
          </cell>
          <cell r="N169">
            <v>5.0965542229955418E-3</v>
          </cell>
          <cell r="O169">
            <v>0</v>
          </cell>
          <cell r="P169" t="str">
            <v/>
          </cell>
          <cell r="Q169">
            <v>13142693.32</v>
          </cell>
          <cell r="R169">
            <v>13142693.32</v>
          </cell>
          <cell r="S169">
            <v>0</v>
          </cell>
          <cell r="T169">
            <v>0</v>
          </cell>
          <cell r="U169">
            <v>0</v>
          </cell>
          <cell r="AI169" t="str">
            <v>Scheme E TIER I</v>
          </cell>
          <cell r="AJ169" t="e">
            <v>#N/A</v>
          </cell>
        </row>
        <row r="170">
          <cell r="E170" t="str">
            <v>INE481G01011</v>
          </cell>
          <cell r="F170" t="str">
            <v>UltraTech Cement Limited</v>
          </cell>
          <cell r="G170" t="str">
            <v>ULTRATECH CEMENT LIMITED</v>
          </cell>
          <cell r="H170" t="str">
            <v>23941</v>
          </cell>
          <cell r="I170" t="str">
            <v>Manufacture of clinkers and cement</v>
          </cell>
          <cell r="J170">
            <v>0</v>
          </cell>
          <cell r="K170" t="str">
            <v>Equity</v>
          </cell>
          <cell r="L170">
            <v>6450</v>
          </cell>
          <cell r="M170">
            <v>42213960</v>
          </cell>
          <cell r="N170">
            <v>1.6684249733416222E-2</v>
          </cell>
          <cell r="O170">
            <v>0</v>
          </cell>
          <cell r="P170" t="str">
            <v/>
          </cell>
          <cell r="Q170">
            <v>33392973.920000002</v>
          </cell>
          <cell r="R170">
            <v>33392973.920000002</v>
          </cell>
          <cell r="S170">
            <v>0</v>
          </cell>
          <cell r="T170">
            <v>0</v>
          </cell>
          <cell r="U170">
            <v>0</v>
          </cell>
          <cell r="AI170" t="str">
            <v>Scheme E TIER I</v>
          </cell>
          <cell r="AJ170" t="e">
            <v>#N/A</v>
          </cell>
        </row>
        <row r="171">
          <cell r="E171" t="str">
            <v>INE208A01029</v>
          </cell>
          <cell r="F171" t="str">
            <v>ASHOK LEYLAND LTD</v>
          </cell>
          <cell r="G171" t="str">
            <v>ASHOK LEYLAND LIMITED</v>
          </cell>
          <cell r="H171" t="str">
            <v>29102</v>
          </cell>
          <cell r="I171" t="str">
            <v>Manufacture of commercial vehicles such as vans, lorries, over-the-road</v>
          </cell>
          <cell r="J171">
            <v>0</v>
          </cell>
          <cell r="K171" t="str">
            <v>Equity</v>
          </cell>
          <cell r="L171">
            <v>86200</v>
          </cell>
          <cell r="M171">
            <v>12843800</v>
          </cell>
          <cell r="N171">
            <v>5.076263082782361E-3</v>
          </cell>
          <cell r="O171">
            <v>0</v>
          </cell>
          <cell r="P171" t="str">
            <v/>
          </cell>
          <cell r="Q171">
            <v>11039521.800000001</v>
          </cell>
          <cell r="R171">
            <v>11039521.800000001</v>
          </cell>
          <cell r="S171">
            <v>0</v>
          </cell>
          <cell r="T171">
            <v>0</v>
          </cell>
          <cell r="U171">
            <v>0</v>
          </cell>
          <cell r="AI171" t="str">
            <v>Scheme E TIER I</v>
          </cell>
          <cell r="AJ171" t="e">
            <v>#N/A</v>
          </cell>
        </row>
        <row r="172">
          <cell r="E172" t="str">
            <v>INE155A01022</v>
          </cell>
          <cell r="F172" t="str">
            <v>TATA MOTORS LTD</v>
          </cell>
          <cell r="G172" t="str">
            <v>TATA MOTORS LTD</v>
          </cell>
          <cell r="H172" t="str">
            <v>29102</v>
          </cell>
          <cell r="I172" t="str">
            <v>Manufacture of commercial vehicles such as vans, lorries, over-the-road</v>
          </cell>
          <cell r="J172">
            <v>0</v>
          </cell>
          <cell r="K172" t="str">
            <v>Equity</v>
          </cell>
          <cell r="L172">
            <v>52550</v>
          </cell>
          <cell r="M172">
            <v>23626480</v>
          </cell>
          <cell r="N172">
            <v>9.3379084227483925E-3</v>
          </cell>
          <cell r="O172">
            <v>0</v>
          </cell>
          <cell r="P172" t="str">
            <v/>
          </cell>
          <cell r="Q172">
            <v>17262519.870000001</v>
          </cell>
          <cell r="R172">
            <v>17262519.870000001</v>
          </cell>
          <cell r="S172">
            <v>0</v>
          </cell>
          <cell r="T172">
            <v>0</v>
          </cell>
          <cell r="U172">
            <v>0</v>
          </cell>
          <cell r="AI172" t="str">
            <v>Scheme E TIER I</v>
          </cell>
          <cell r="AJ172" t="e">
            <v>#N/A</v>
          </cell>
        </row>
        <row r="173">
          <cell r="E173" t="str">
            <v>INE752E01010</v>
          </cell>
          <cell r="F173" t="str">
            <v>POWER GRID CORPORATION OF INDIA LIMITED</v>
          </cell>
          <cell r="G173" t="str">
            <v>POWER GRID CORPN OF INDIA LTD</v>
          </cell>
          <cell r="H173" t="str">
            <v>35107</v>
          </cell>
          <cell r="I173" t="str">
            <v>Transmission of electric energy</v>
          </cell>
          <cell r="J173">
            <v>0</v>
          </cell>
          <cell r="K173" t="str">
            <v>Equity</v>
          </cell>
          <cell r="L173">
            <v>89320</v>
          </cell>
          <cell r="M173">
            <v>19110014</v>
          </cell>
          <cell r="N173">
            <v>7.5528627493151625E-3</v>
          </cell>
          <cell r="O173">
            <v>0</v>
          </cell>
          <cell r="P173" t="str">
            <v/>
          </cell>
          <cell r="Q173">
            <v>12215273.65</v>
          </cell>
          <cell r="R173">
            <v>12215273.65</v>
          </cell>
          <cell r="S173">
            <v>0</v>
          </cell>
          <cell r="T173">
            <v>0</v>
          </cell>
          <cell r="U173">
            <v>0</v>
          </cell>
          <cell r="AI173" t="str">
            <v>Scheme E TIER I</v>
          </cell>
          <cell r="AJ173" t="e">
            <v>#N/A</v>
          </cell>
        </row>
        <row r="174">
          <cell r="E174" t="str">
            <v>INE263A01024</v>
          </cell>
          <cell r="F174" t="str">
            <v>BHARAT ELECTRONICS LIMITED</v>
          </cell>
          <cell r="G174" t="str">
            <v>BHARAT ELECTRONICS LTD</v>
          </cell>
          <cell r="H174" t="str">
            <v>26515</v>
          </cell>
          <cell r="I174" t="str">
            <v>Manufacture of radar equipment, GPS devices, search, detection, navig</v>
          </cell>
          <cell r="J174">
            <v>0</v>
          </cell>
          <cell r="K174" t="str">
            <v>Equity</v>
          </cell>
          <cell r="L174">
            <v>48900</v>
          </cell>
          <cell r="M174">
            <v>13457280</v>
          </cell>
          <cell r="N174">
            <v>5.3187291657192893E-3</v>
          </cell>
          <cell r="O174">
            <v>0</v>
          </cell>
          <cell r="P174" t="str">
            <v/>
          </cell>
          <cell r="Q174">
            <v>6999373.6900000004</v>
          </cell>
          <cell r="R174">
            <v>6999373.6900000004</v>
          </cell>
          <cell r="S174">
            <v>0</v>
          </cell>
          <cell r="T174">
            <v>0</v>
          </cell>
          <cell r="U174">
            <v>0</v>
          </cell>
          <cell r="AI174" t="str">
            <v>Scheme E TIER I</v>
          </cell>
          <cell r="AJ174" t="e">
            <v>#N/A</v>
          </cell>
        </row>
        <row r="175">
          <cell r="E175" t="str">
            <v>INE298A01020</v>
          </cell>
          <cell r="F175" t="str">
            <v>CUMMINS INDIA LIMITED</v>
          </cell>
          <cell r="G175" t="str">
            <v>CUMMINS INDIA LIMITED FV 2</v>
          </cell>
          <cell r="H175" t="str">
            <v>28110</v>
          </cell>
          <cell r="I175" t="str">
            <v>Manufacture of engines and turbines, except aircraft, vehicle</v>
          </cell>
          <cell r="J175">
            <v>0</v>
          </cell>
          <cell r="K175" t="str">
            <v>Equity</v>
          </cell>
          <cell r="L175">
            <v>6290</v>
          </cell>
          <cell r="M175">
            <v>7716886.5</v>
          </cell>
          <cell r="N175">
            <v>3.0499498632781253E-3</v>
          </cell>
          <cell r="O175">
            <v>0</v>
          </cell>
          <cell r="P175" t="str">
            <v/>
          </cell>
          <cell r="Q175">
            <v>6119162.0599999996</v>
          </cell>
          <cell r="R175">
            <v>6119162.0599999996</v>
          </cell>
          <cell r="S175">
            <v>0</v>
          </cell>
          <cell r="T175">
            <v>0</v>
          </cell>
          <cell r="U175">
            <v>0</v>
          </cell>
          <cell r="AI175" t="str">
            <v>Scheme E TIER I</v>
          </cell>
          <cell r="AJ175" t="e">
            <v>#N/A</v>
          </cell>
        </row>
        <row r="176">
          <cell r="E176" t="str">
            <v>INE101A01026</v>
          </cell>
          <cell r="F176" t="str">
            <v>MAHINDRA AND MAHINDRA LTD</v>
          </cell>
          <cell r="G176" t="str">
            <v>MAHINDRA AND MAHINDRA LTD</v>
          </cell>
          <cell r="H176" t="str">
            <v>28211</v>
          </cell>
          <cell r="I176" t="str">
            <v>Manufacture of tractors used in agriculture and forestry</v>
          </cell>
          <cell r="J176">
            <v>0</v>
          </cell>
          <cell r="K176" t="str">
            <v>Equity</v>
          </cell>
          <cell r="L176">
            <v>27698</v>
          </cell>
          <cell r="M176">
            <v>32252936.100000001</v>
          </cell>
          <cell r="N176">
            <v>1.2747348046198828E-2</v>
          </cell>
          <cell r="O176">
            <v>0</v>
          </cell>
          <cell r="P176" t="str">
            <v/>
          </cell>
          <cell r="Q176">
            <v>21415541.940000001</v>
          </cell>
          <cell r="R176">
            <v>21418604.600000001</v>
          </cell>
          <cell r="S176">
            <v>0</v>
          </cell>
          <cell r="T176">
            <v>0</v>
          </cell>
          <cell r="U176">
            <v>0</v>
          </cell>
          <cell r="AI176" t="str">
            <v>Scheme E TIER I</v>
          </cell>
          <cell r="AJ176" t="e">
            <v>#N/A</v>
          </cell>
        </row>
        <row r="177">
          <cell r="E177" t="str">
            <v>INE070A01015</v>
          </cell>
          <cell r="F177" t="str">
            <v>Shree CEMENT LIMITED</v>
          </cell>
          <cell r="G177" t="str">
            <v>SHREE CEMENT LIMITED</v>
          </cell>
          <cell r="H177" t="str">
            <v>23949</v>
          </cell>
          <cell r="I177" t="str">
            <v>Manufacture of other cement and plaster n.e.c.</v>
          </cell>
          <cell r="J177">
            <v>0</v>
          </cell>
          <cell r="K177" t="str">
            <v>Equity</v>
          </cell>
          <cell r="L177">
            <v>306</v>
          </cell>
          <cell r="M177">
            <v>6272388</v>
          </cell>
          <cell r="N177">
            <v>2.4790398204026136E-3</v>
          </cell>
          <cell r="O177">
            <v>0</v>
          </cell>
          <cell r="P177" t="str">
            <v/>
          </cell>
          <cell r="Q177">
            <v>7651236.6799999997</v>
          </cell>
          <cell r="R177">
            <v>7651236.6799999997</v>
          </cell>
          <cell r="S177">
            <v>0</v>
          </cell>
          <cell r="T177">
            <v>0</v>
          </cell>
          <cell r="U177">
            <v>0</v>
          </cell>
          <cell r="AI177" t="str">
            <v>Scheme E TIER I</v>
          </cell>
          <cell r="AJ177" t="e">
            <v>#N/A</v>
          </cell>
        </row>
        <row r="178">
          <cell r="E178" t="str">
            <v>INE016A01026</v>
          </cell>
          <cell r="F178" t="str">
            <v>Dabur India Limited</v>
          </cell>
          <cell r="G178" t="str">
            <v>DABUR INDIA LIMITED</v>
          </cell>
          <cell r="H178" t="str">
            <v>20236</v>
          </cell>
          <cell r="I178" t="str">
            <v>Manufacture of hair oil, shampoo, hair dye etc.</v>
          </cell>
          <cell r="J178">
            <v>0</v>
          </cell>
          <cell r="K178" t="str">
            <v>Equity</v>
          </cell>
          <cell r="L178">
            <v>31500</v>
          </cell>
          <cell r="M178">
            <v>18399150</v>
          </cell>
          <cell r="N178">
            <v>7.271907527334206E-3</v>
          </cell>
          <cell r="O178">
            <v>0</v>
          </cell>
          <cell r="P178" t="str">
            <v/>
          </cell>
          <cell r="Q178">
            <v>16128472.85</v>
          </cell>
          <cell r="R178">
            <v>16128472.85</v>
          </cell>
          <cell r="S178">
            <v>0</v>
          </cell>
          <cell r="T178">
            <v>0</v>
          </cell>
          <cell r="U178">
            <v>0</v>
          </cell>
          <cell r="AI178" t="str">
            <v>Scheme E TIER I</v>
          </cell>
          <cell r="AJ178" t="e">
            <v>#N/A</v>
          </cell>
        </row>
        <row r="179">
          <cell r="E179" t="str">
            <v>INE018A01030</v>
          </cell>
          <cell r="F179" t="str">
            <v>LARSEN AND TOUBRO LIMITED</v>
          </cell>
          <cell r="G179" t="str">
            <v>LARSEN AND TOUBRO LTD</v>
          </cell>
          <cell r="H179" t="str">
            <v>42909</v>
          </cell>
          <cell r="I179" t="str">
            <v>Other civil engineering projects n.e.c.</v>
          </cell>
          <cell r="J179">
            <v>0</v>
          </cell>
          <cell r="K179" t="str">
            <v>Equity</v>
          </cell>
          <cell r="L179">
            <v>41936</v>
          </cell>
          <cell r="M179">
            <v>75822384.799999997</v>
          </cell>
          <cell r="N179">
            <v>2.9967328423734285E-2</v>
          </cell>
          <cell r="O179">
            <v>0</v>
          </cell>
          <cell r="P179" t="str">
            <v/>
          </cell>
          <cell r="Q179">
            <v>56704421.810000002</v>
          </cell>
          <cell r="R179">
            <v>56706735.68</v>
          </cell>
          <cell r="S179">
            <v>0</v>
          </cell>
          <cell r="T179">
            <v>0</v>
          </cell>
          <cell r="U179">
            <v>0</v>
          </cell>
          <cell r="AI179" t="str">
            <v>Scheme E TIER I</v>
          </cell>
          <cell r="AJ179" t="e">
            <v>#N/A</v>
          </cell>
        </row>
        <row r="180">
          <cell r="E180" t="str">
            <v>INE192A01025</v>
          </cell>
          <cell r="F180" t="str">
            <v>Tata Consumer Products Limited</v>
          </cell>
          <cell r="G180" t="str">
            <v>TATA CONSUMER PRODUCTS LIMITED</v>
          </cell>
          <cell r="H180" t="str">
            <v>10791</v>
          </cell>
          <cell r="I180" t="str">
            <v>Processing and blending of tea including manufacture of instant tea</v>
          </cell>
          <cell r="J180">
            <v>0</v>
          </cell>
          <cell r="K180" t="str">
            <v>Equity</v>
          </cell>
          <cell r="L180">
            <v>13620</v>
          </cell>
          <cell r="M180">
            <v>11054673</v>
          </cell>
          <cell r="N180">
            <v>4.3691453029579197E-3</v>
          </cell>
          <cell r="O180">
            <v>0</v>
          </cell>
          <cell r="P180" t="str">
            <v/>
          </cell>
          <cell r="Q180">
            <v>9594574.0299999993</v>
          </cell>
          <cell r="R180">
            <v>9594574.0299999993</v>
          </cell>
          <cell r="S180">
            <v>0</v>
          </cell>
          <cell r="T180">
            <v>0</v>
          </cell>
          <cell r="U180">
            <v>0</v>
          </cell>
          <cell r="AI180" t="str">
            <v>Scheme E TIER I</v>
          </cell>
          <cell r="AJ180" t="e">
            <v>#N/A</v>
          </cell>
        </row>
        <row r="181">
          <cell r="E181" t="str">
            <v>INE089A01023</v>
          </cell>
          <cell r="F181" t="str">
            <v>Dr. Reddy's Laboratories Limited</v>
          </cell>
          <cell r="G181" t="str">
            <v>DR REDDY LABORATORIES</v>
          </cell>
          <cell r="H181" t="str">
            <v>21002</v>
          </cell>
          <cell r="I181" t="str">
            <v>Manufacture of allopathic pharmaceutical preparations</v>
          </cell>
          <cell r="J181">
            <v>0</v>
          </cell>
          <cell r="K181" t="str">
            <v>Equity</v>
          </cell>
          <cell r="L181">
            <v>4515</v>
          </cell>
          <cell r="M181">
            <v>18467930.25</v>
          </cell>
          <cell r="N181">
            <v>7.2990915884297968E-3</v>
          </cell>
          <cell r="O181">
            <v>0</v>
          </cell>
          <cell r="P181" t="str">
            <v/>
          </cell>
          <cell r="Q181">
            <v>18027251.16</v>
          </cell>
          <cell r="R181">
            <v>18027251.16</v>
          </cell>
          <cell r="S181">
            <v>0</v>
          </cell>
          <cell r="T181">
            <v>0</v>
          </cell>
          <cell r="U181">
            <v>0</v>
          </cell>
          <cell r="AI181" t="str">
            <v>Scheme E TIER I</v>
          </cell>
          <cell r="AJ181" t="e">
            <v>#N/A</v>
          </cell>
        </row>
        <row r="182">
          <cell r="E182" t="str">
            <v>INE465A01025</v>
          </cell>
          <cell r="F182" t="str">
            <v>Bharat Forge Limited</v>
          </cell>
          <cell r="G182" t="str">
            <v>BHARAT FORGE LIMITED</v>
          </cell>
          <cell r="H182" t="str">
            <v>25910</v>
          </cell>
          <cell r="I182" t="str">
            <v>Forging, pressing, stamping and roll-forming of metal; powder metallurgy</v>
          </cell>
          <cell r="J182">
            <v>0</v>
          </cell>
          <cell r="K182" t="str">
            <v>Equity</v>
          </cell>
          <cell r="L182">
            <v>19165</v>
          </cell>
          <cell r="M182">
            <v>14047945</v>
          </cell>
          <cell r="N182">
            <v>5.5521780619798696E-3</v>
          </cell>
          <cell r="O182">
            <v>0</v>
          </cell>
          <cell r="P182" t="str">
            <v/>
          </cell>
          <cell r="Q182">
            <v>10933670.65</v>
          </cell>
          <cell r="R182">
            <v>10933670.65</v>
          </cell>
          <cell r="S182">
            <v>0</v>
          </cell>
          <cell r="T182">
            <v>0</v>
          </cell>
          <cell r="U182">
            <v>0</v>
          </cell>
          <cell r="AI182" t="str">
            <v>Scheme E TIER I</v>
          </cell>
          <cell r="AJ182" t="e">
            <v>#N/A</v>
          </cell>
        </row>
        <row r="183">
          <cell r="E183" t="str">
            <v>INE090A01021</v>
          </cell>
          <cell r="F183" t="str">
            <v>ICICI BANK LTD</v>
          </cell>
          <cell r="G183" t="str">
            <v>ICICI BANK LTD</v>
          </cell>
          <cell r="H183" t="str">
            <v>64191</v>
          </cell>
          <cell r="I183" t="str">
            <v>Monetary intermediation of commercial banks, saving banks. postal savings</v>
          </cell>
          <cell r="J183">
            <v>0</v>
          </cell>
          <cell r="K183" t="str">
            <v>Equity</v>
          </cell>
          <cell r="L183">
            <v>231816</v>
          </cell>
          <cell r="M183">
            <v>189764577.59999999</v>
          </cell>
          <cell r="N183">
            <v>7.5000772333006477E-2</v>
          </cell>
          <cell r="O183">
            <v>0</v>
          </cell>
          <cell r="P183" t="str">
            <v/>
          </cell>
          <cell r="Q183">
            <v>119887243.63</v>
          </cell>
          <cell r="R183">
            <v>119890706.97</v>
          </cell>
          <cell r="S183">
            <v>0</v>
          </cell>
          <cell r="T183">
            <v>0</v>
          </cell>
          <cell r="U183">
            <v>0</v>
          </cell>
          <cell r="AI183" t="str">
            <v>Scheme E TIER I</v>
          </cell>
          <cell r="AJ183" t="e">
            <v>#N/A</v>
          </cell>
        </row>
        <row r="184">
          <cell r="E184" t="str">
            <v>INE216A01030</v>
          </cell>
          <cell r="F184" t="str">
            <v>Britannia Industries Limited</v>
          </cell>
          <cell r="G184" t="str">
            <v>BRITANNIA INDUSTRIES LIMITED</v>
          </cell>
          <cell r="H184" t="str">
            <v>10712</v>
          </cell>
          <cell r="I184" t="str">
            <v>Manufacture of biscuits, cakes, pastries, rusks etc.</v>
          </cell>
          <cell r="J184">
            <v>0</v>
          </cell>
          <cell r="K184" t="str">
            <v>Equity</v>
          </cell>
          <cell r="L184">
            <v>3760</v>
          </cell>
          <cell r="M184">
            <v>14665504</v>
          </cell>
          <cell r="N184">
            <v>5.7962562906302686E-3</v>
          </cell>
          <cell r="O184">
            <v>0</v>
          </cell>
          <cell r="P184" t="str">
            <v/>
          </cell>
          <cell r="Q184">
            <v>12925158.539999999</v>
          </cell>
          <cell r="R184">
            <v>12925158.539999999</v>
          </cell>
          <cell r="S184">
            <v>0</v>
          </cell>
          <cell r="T184">
            <v>0</v>
          </cell>
          <cell r="U184">
            <v>0</v>
          </cell>
          <cell r="AI184" t="str">
            <v>Scheme E TIER I</v>
          </cell>
          <cell r="AJ184" t="e">
            <v>#N/A</v>
          </cell>
        </row>
        <row r="185">
          <cell r="E185" t="str">
            <v>INE129A01019</v>
          </cell>
          <cell r="F185" t="str">
            <v>GAIL (INDIA) LIMITED</v>
          </cell>
          <cell r="G185" t="str">
            <v>G A I L (INDIA) LTD</v>
          </cell>
          <cell r="H185" t="str">
            <v>35202</v>
          </cell>
          <cell r="I185" t="str">
            <v>Disrtibution and sale of gaseous fuels through mains</v>
          </cell>
          <cell r="J185">
            <v>0</v>
          </cell>
          <cell r="K185" t="str">
            <v>Equity</v>
          </cell>
          <cell r="L185">
            <v>58588</v>
          </cell>
          <cell r="M185">
            <v>8589000.8000000007</v>
          </cell>
          <cell r="N185">
            <v>3.3946361418760933E-3</v>
          </cell>
          <cell r="O185">
            <v>0</v>
          </cell>
          <cell r="P185" t="str">
            <v/>
          </cell>
          <cell r="Q185">
            <v>8338638.1299999999</v>
          </cell>
          <cell r="R185">
            <v>8337502.5099999998</v>
          </cell>
          <cell r="S185">
            <v>0</v>
          </cell>
          <cell r="T185">
            <v>0</v>
          </cell>
          <cell r="U185">
            <v>0</v>
          </cell>
          <cell r="AI185" t="str">
            <v>Scheme E TIER I</v>
          </cell>
          <cell r="AJ185" t="e">
            <v>#N/A</v>
          </cell>
        </row>
        <row r="186">
          <cell r="E186" t="str">
            <v>INE123W01016</v>
          </cell>
          <cell r="F186" t="str">
            <v>SBI LIFE INSURANCE COMPANY LIMITED</v>
          </cell>
          <cell r="G186" t="str">
            <v>SBI LIFE INSURANCE CO. LTD.</v>
          </cell>
          <cell r="H186" t="str">
            <v>65110</v>
          </cell>
          <cell r="I186" t="str">
            <v>Life insurance</v>
          </cell>
          <cell r="J186">
            <v>0</v>
          </cell>
          <cell r="K186" t="str">
            <v>Equity</v>
          </cell>
          <cell r="L186">
            <v>20060</v>
          </cell>
          <cell r="M186">
            <v>25965664</v>
          </cell>
          <cell r="N186">
            <v>1.0262425573672197E-2</v>
          </cell>
          <cell r="O186">
            <v>0</v>
          </cell>
          <cell r="P186" t="str">
            <v/>
          </cell>
          <cell r="Q186">
            <v>16692293.51</v>
          </cell>
          <cell r="R186">
            <v>16692293.51</v>
          </cell>
          <cell r="S186">
            <v>0</v>
          </cell>
          <cell r="T186">
            <v>0</v>
          </cell>
          <cell r="U186">
            <v>0</v>
          </cell>
          <cell r="AI186" t="str">
            <v>Scheme E TIER I</v>
          </cell>
          <cell r="AJ186" t="e">
            <v>#N/A</v>
          </cell>
        </row>
        <row r="187">
          <cell r="E187" t="str">
            <v>INE280A01028</v>
          </cell>
          <cell r="F187" t="str">
            <v>Titan Company Limited</v>
          </cell>
          <cell r="G187" t="str">
            <v>TITAN COMPANY LIMITED</v>
          </cell>
          <cell r="H187" t="str">
            <v>32111</v>
          </cell>
          <cell r="I187" t="str">
            <v>Manufacture of jewellery of gold, silver and other precious or base metal</v>
          </cell>
          <cell r="J187">
            <v>0</v>
          </cell>
          <cell r="K187" t="str">
            <v>Equity</v>
          </cell>
          <cell r="L187">
            <v>8565</v>
          </cell>
          <cell r="M187">
            <v>20145308.25</v>
          </cell>
          <cell r="N187">
            <v>7.9620427413028792E-3</v>
          </cell>
          <cell r="O187">
            <v>0</v>
          </cell>
          <cell r="P187" t="str">
            <v/>
          </cell>
          <cell r="Q187">
            <v>16992132.550000001</v>
          </cell>
          <cell r="R187">
            <v>16992132.550000001</v>
          </cell>
          <cell r="S187">
            <v>0</v>
          </cell>
          <cell r="T187">
            <v>0</v>
          </cell>
          <cell r="U187">
            <v>0</v>
          </cell>
          <cell r="AI187" t="str">
            <v>Scheme E TIER I</v>
          </cell>
          <cell r="AJ187" t="e">
            <v>#N/A</v>
          </cell>
        </row>
        <row r="188">
          <cell r="E188" t="str">
            <v>INE797F01020</v>
          </cell>
          <cell r="F188" t="str">
            <v>Jubilant Foodworks Limited.</v>
          </cell>
          <cell r="G188" t="str">
            <v>JUBILANT FOODWORKS LIMITED</v>
          </cell>
          <cell r="H188" t="str">
            <v>56101</v>
          </cell>
          <cell r="I188" t="str">
            <v>Restaurants without bars</v>
          </cell>
          <cell r="J188">
            <v>0</v>
          </cell>
          <cell r="K188" t="str">
            <v>Equity</v>
          </cell>
          <cell r="L188">
            <v>22175</v>
          </cell>
          <cell r="M188">
            <v>12201793.75</v>
          </cell>
          <cell r="N188">
            <v>4.8225225522703207E-3</v>
          </cell>
          <cell r="O188">
            <v>0</v>
          </cell>
          <cell r="P188" t="str">
            <v/>
          </cell>
          <cell r="Q188">
            <v>12629155.34</v>
          </cell>
          <cell r="R188">
            <v>12629155.34</v>
          </cell>
          <cell r="S188">
            <v>0</v>
          </cell>
          <cell r="T188">
            <v>0</v>
          </cell>
          <cell r="U188">
            <v>0</v>
          </cell>
          <cell r="AI188" t="str">
            <v>Scheme E TIER I</v>
          </cell>
          <cell r="AJ188" t="e">
            <v>#N/A</v>
          </cell>
        </row>
        <row r="189">
          <cell r="E189" t="str">
            <v>INE854D01024</v>
          </cell>
          <cell r="F189" t="str">
            <v>United Spirits Limited</v>
          </cell>
          <cell r="G189" t="str">
            <v>UNITED SPIRITS LIMITED</v>
          </cell>
          <cell r="H189" t="str">
            <v>11011</v>
          </cell>
          <cell r="I189" t="str">
            <v>Manufacture of distilled, potable, alcoholic beverages</v>
          </cell>
          <cell r="J189">
            <v>0</v>
          </cell>
          <cell r="K189" t="str">
            <v>Equity</v>
          </cell>
          <cell r="L189">
            <v>14850</v>
          </cell>
          <cell r="M189">
            <v>11568150</v>
          </cell>
          <cell r="N189">
            <v>4.5720871378477374E-3</v>
          </cell>
          <cell r="O189">
            <v>0</v>
          </cell>
          <cell r="P189" t="str">
            <v/>
          </cell>
          <cell r="Q189">
            <v>12537920.289999999</v>
          </cell>
          <cell r="R189">
            <v>12537920.289999999</v>
          </cell>
          <cell r="S189">
            <v>0</v>
          </cell>
          <cell r="T189">
            <v>0</v>
          </cell>
          <cell r="U189">
            <v>0</v>
          </cell>
          <cell r="AI189" t="str">
            <v>Scheme E TIER I</v>
          </cell>
          <cell r="AJ189" t="e">
            <v>#N/A</v>
          </cell>
        </row>
        <row r="190">
          <cell r="E190" t="str">
            <v>INE066A01021</v>
          </cell>
          <cell r="F190" t="str">
            <v>EICHER MOTORS LTD</v>
          </cell>
          <cell r="G190" t="str">
            <v>EICHER MOTORS LTD</v>
          </cell>
          <cell r="H190" t="str">
            <v>30911</v>
          </cell>
          <cell r="I190" t="str">
            <v>Manufacture of motorcycles, scooters, mopeds etc. and their</v>
          </cell>
          <cell r="J190">
            <v>0</v>
          </cell>
          <cell r="K190" t="str">
            <v>Equity</v>
          </cell>
          <cell r="L190">
            <v>3790</v>
          </cell>
          <cell r="M190">
            <v>11724175.5</v>
          </cell>
          <cell r="N190">
            <v>4.6337531935028127E-3</v>
          </cell>
          <cell r="O190">
            <v>0</v>
          </cell>
          <cell r="P190" t="str">
            <v/>
          </cell>
          <cell r="Q190">
            <v>7248050.2199999997</v>
          </cell>
          <cell r="R190">
            <v>7248050.2199999997</v>
          </cell>
          <cell r="S190">
            <v>0</v>
          </cell>
          <cell r="T190">
            <v>0</v>
          </cell>
          <cell r="U190">
            <v>0</v>
          </cell>
          <cell r="AI190" t="str">
            <v>Scheme E TIER I</v>
          </cell>
          <cell r="AJ190" t="e">
            <v>#N/A</v>
          </cell>
        </row>
        <row r="191">
          <cell r="E191" t="str">
            <v>INE012A01025</v>
          </cell>
          <cell r="F191" t="str">
            <v>ACC Limited.</v>
          </cell>
          <cell r="G191" t="str">
            <v>ACC LIMITED</v>
          </cell>
          <cell r="H191" t="str">
            <v>23941</v>
          </cell>
          <cell r="I191" t="str">
            <v>Manufacture of clinkers and cement</v>
          </cell>
          <cell r="J191">
            <v>0</v>
          </cell>
          <cell r="K191" t="str">
            <v>Equity</v>
          </cell>
          <cell r="L191">
            <v>2475</v>
          </cell>
          <cell r="M191">
            <v>5512815</v>
          </cell>
          <cell r="N191">
            <v>2.1788333099790435E-3</v>
          </cell>
          <cell r="O191">
            <v>0</v>
          </cell>
          <cell r="P191" t="str">
            <v/>
          </cell>
          <cell r="Q191">
            <v>5533101.0899999999</v>
          </cell>
          <cell r="R191">
            <v>5533101.0899999999</v>
          </cell>
          <cell r="S191">
            <v>0</v>
          </cell>
          <cell r="T191">
            <v>0</v>
          </cell>
          <cell r="U191">
            <v>0</v>
          </cell>
          <cell r="AI191" t="str">
            <v>Scheme E TIER I</v>
          </cell>
          <cell r="AJ191" t="e">
            <v>#N/A</v>
          </cell>
        </row>
        <row r="192">
          <cell r="E192" t="str">
            <v>INE917I01010</v>
          </cell>
          <cell r="F192" t="str">
            <v>Bajaj Auto Limited</v>
          </cell>
          <cell r="G192" t="str">
            <v>BAJAJ AUTO LIMITED</v>
          </cell>
          <cell r="H192" t="str">
            <v>30911</v>
          </cell>
          <cell r="I192" t="str">
            <v>Manufacture of motorcycles, scooters, mopeds etc. and their</v>
          </cell>
          <cell r="J192">
            <v>0</v>
          </cell>
          <cell r="K192" t="str">
            <v>Equity</v>
          </cell>
          <cell r="L192">
            <v>3670</v>
          </cell>
          <cell r="M192">
            <v>14366031.5</v>
          </cell>
          <cell r="N192">
            <v>5.6778955877184716E-3</v>
          </cell>
          <cell r="O192">
            <v>0</v>
          </cell>
          <cell r="P192" t="str">
            <v/>
          </cell>
          <cell r="Q192">
            <v>12874267.27</v>
          </cell>
          <cell r="R192">
            <v>12874267.27</v>
          </cell>
          <cell r="S192">
            <v>0</v>
          </cell>
          <cell r="T192">
            <v>0</v>
          </cell>
          <cell r="U192">
            <v>0</v>
          </cell>
          <cell r="AI192" t="str">
            <v>Scheme E TIER I</v>
          </cell>
          <cell r="AJ192" t="e">
            <v>#N/A</v>
          </cell>
        </row>
        <row r="193">
          <cell r="E193" t="str">
            <v>INE397D01024</v>
          </cell>
          <cell r="F193" t="str">
            <v>BHARTI AIRTEL LTD</v>
          </cell>
          <cell r="G193" t="str">
            <v>BHARTI AIRTEL LTD</v>
          </cell>
          <cell r="H193" t="str">
            <v>61202</v>
          </cell>
          <cell r="I193" t="str">
            <v>Activities of maintaining and operating pageing</v>
          </cell>
          <cell r="J193">
            <v>0</v>
          </cell>
          <cell r="K193" t="str">
            <v>Equity</v>
          </cell>
          <cell r="L193">
            <v>83482</v>
          </cell>
          <cell r="M193">
            <v>56596621.899999999</v>
          </cell>
          <cell r="N193">
            <v>2.236871816449662E-2</v>
          </cell>
          <cell r="O193">
            <v>0</v>
          </cell>
          <cell r="P193" t="str">
            <v/>
          </cell>
          <cell r="Q193">
            <v>42684315.07</v>
          </cell>
          <cell r="R193">
            <v>42684315.07</v>
          </cell>
          <cell r="S193">
            <v>0</v>
          </cell>
          <cell r="T193">
            <v>0</v>
          </cell>
          <cell r="U193">
            <v>0</v>
          </cell>
          <cell r="AI193" t="str">
            <v>Scheme E TIER I</v>
          </cell>
          <cell r="AJ193" t="e">
            <v>#N/A</v>
          </cell>
        </row>
        <row r="194">
          <cell r="E194" t="str">
            <v>INE111A01025</v>
          </cell>
          <cell r="F194" t="str">
            <v>Container Corporation of India Limited</v>
          </cell>
          <cell r="G194" t="str">
            <v>CONTAINER CORPORATION OF INDIA LTD</v>
          </cell>
          <cell r="H194" t="str">
            <v>49120</v>
          </cell>
          <cell r="I194" t="str">
            <v>Freight rail transport</v>
          </cell>
          <cell r="J194">
            <v>0</v>
          </cell>
          <cell r="K194" t="str">
            <v>Equity</v>
          </cell>
          <cell r="L194">
            <v>14750</v>
          </cell>
          <cell r="M194">
            <v>10513062.5</v>
          </cell>
          <cell r="N194">
            <v>4.1550842473203906E-3</v>
          </cell>
          <cell r="O194">
            <v>0</v>
          </cell>
          <cell r="P194" t="str">
            <v/>
          </cell>
          <cell r="Q194">
            <v>10158208.84</v>
          </cell>
          <cell r="R194">
            <v>10158208.84</v>
          </cell>
          <cell r="S194">
            <v>0</v>
          </cell>
          <cell r="T194">
            <v>0</v>
          </cell>
          <cell r="U194">
            <v>0</v>
          </cell>
          <cell r="AI194" t="str">
            <v>Scheme E TIER I</v>
          </cell>
          <cell r="AJ194" t="e">
            <v>#N/A</v>
          </cell>
        </row>
        <row r="195">
          <cell r="E195" t="str">
            <v>INE079A01024</v>
          </cell>
          <cell r="F195" t="str">
            <v>AMBUJA CEMENTS LTD</v>
          </cell>
          <cell r="G195" t="str">
            <v>AMBUJA CEMENTS LTD.</v>
          </cell>
          <cell r="H195" t="str">
            <v>23941</v>
          </cell>
          <cell r="I195" t="str">
            <v>Manufacture of clinkers and cement</v>
          </cell>
          <cell r="J195">
            <v>0</v>
          </cell>
          <cell r="K195" t="str">
            <v>Equity</v>
          </cell>
          <cell r="L195">
            <v>37750</v>
          </cell>
          <cell r="M195">
            <v>14148700</v>
          </cell>
          <cell r="N195">
            <v>5.5919995234558926E-3</v>
          </cell>
          <cell r="O195">
            <v>0</v>
          </cell>
          <cell r="P195" t="str">
            <v/>
          </cell>
          <cell r="Q195">
            <v>13781055.52</v>
          </cell>
          <cell r="R195">
            <v>13781055.52</v>
          </cell>
          <cell r="S195">
            <v>0</v>
          </cell>
          <cell r="T195">
            <v>0</v>
          </cell>
          <cell r="U195">
            <v>0</v>
          </cell>
          <cell r="AI195" t="str">
            <v>Scheme E TIER I</v>
          </cell>
          <cell r="AJ195" t="e">
            <v>#N/A</v>
          </cell>
        </row>
        <row r="196">
          <cell r="E196" t="str">
            <v>INE029A01011</v>
          </cell>
          <cell r="F196" t="str">
            <v>Bharat Petroleum Corporation Limited</v>
          </cell>
          <cell r="G196" t="str">
            <v>BHARAT PETROLIUM CORPORATION LIMITE</v>
          </cell>
          <cell r="H196" t="str">
            <v>19201</v>
          </cell>
          <cell r="I196" t="str">
            <v>Production of liquid and gaseous fuels, illuminating oils, lubricating</v>
          </cell>
          <cell r="J196">
            <v>0</v>
          </cell>
          <cell r="K196" t="str">
            <v>Equity</v>
          </cell>
          <cell r="L196">
            <v>75575</v>
          </cell>
          <cell r="M196">
            <v>24962422.5</v>
          </cell>
          <cell r="N196">
            <v>9.865913810053549E-3</v>
          </cell>
          <cell r="O196">
            <v>0</v>
          </cell>
          <cell r="P196" t="str">
            <v/>
          </cell>
          <cell r="Q196">
            <v>29840169.949999999</v>
          </cell>
          <cell r="R196">
            <v>29840169.949999999</v>
          </cell>
          <cell r="S196">
            <v>0</v>
          </cell>
          <cell r="T196">
            <v>0</v>
          </cell>
          <cell r="U196">
            <v>0</v>
          </cell>
          <cell r="AI196" t="str">
            <v>Scheme E TIER I</v>
          </cell>
          <cell r="AJ196" t="e">
            <v>#N/A</v>
          </cell>
        </row>
        <row r="197">
          <cell r="E197" t="str">
            <v>INE296A01024</v>
          </cell>
          <cell r="F197" t="str">
            <v>Bajaj Finance Limited</v>
          </cell>
          <cell r="G197" t="str">
            <v>BAJAJ FINANCE LIMITED</v>
          </cell>
          <cell r="H197" t="str">
            <v>64920</v>
          </cell>
          <cell r="I197" t="str">
            <v>Other credit granting</v>
          </cell>
          <cell r="J197">
            <v>0</v>
          </cell>
          <cell r="K197" t="str">
            <v>Equity</v>
          </cell>
          <cell r="L197">
            <v>6870</v>
          </cell>
          <cell r="M197">
            <v>49526517</v>
          </cell>
          <cell r="N197">
            <v>1.9574396196288715E-2</v>
          </cell>
          <cell r="O197">
            <v>0</v>
          </cell>
          <cell r="P197" t="str">
            <v/>
          </cell>
          <cell r="Q197">
            <v>28189295.870000001</v>
          </cell>
          <cell r="R197">
            <v>28189295.870000001</v>
          </cell>
          <cell r="S197">
            <v>0</v>
          </cell>
          <cell r="T197">
            <v>0</v>
          </cell>
          <cell r="U197">
            <v>0</v>
          </cell>
          <cell r="AI197" t="str">
            <v>Scheme E TIER I</v>
          </cell>
          <cell r="AJ197" t="e">
            <v>#N/A</v>
          </cell>
        </row>
        <row r="198">
          <cell r="E198" t="str">
            <v>INE021A01026</v>
          </cell>
          <cell r="F198" t="str">
            <v>ASIAN PAINTS LTD.</v>
          </cell>
          <cell r="G198" t="str">
            <v>ASIAN PAINT LIMITED</v>
          </cell>
          <cell r="H198" t="str">
            <v>20221</v>
          </cell>
          <cell r="I198" t="str">
            <v>Manufacture of paints and varnishes, enamels or lacquers</v>
          </cell>
          <cell r="J198">
            <v>0</v>
          </cell>
          <cell r="K198" t="str">
            <v>Equity</v>
          </cell>
          <cell r="L198">
            <v>9782</v>
          </cell>
          <cell r="M198">
            <v>32610742.5</v>
          </cell>
          <cell r="N198">
            <v>1.2888764092781868E-2</v>
          </cell>
          <cell r="O198">
            <v>0</v>
          </cell>
          <cell r="P198" t="str">
            <v/>
          </cell>
          <cell r="Q198">
            <v>19452502.48</v>
          </cell>
          <cell r="R198">
            <v>19452367.420000002</v>
          </cell>
          <cell r="S198">
            <v>0</v>
          </cell>
          <cell r="T198">
            <v>0</v>
          </cell>
          <cell r="U198">
            <v>0</v>
          </cell>
          <cell r="AI198" t="str">
            <v>Scheme E TIER I</v>
          </cell>
          <cell r="AJ198" t="e">
            <v>#N/A</v>
          </cell>
        </row>
        <row r="199">
          <cell r="E199" t="str">
            <v>INE002A01018</v>
          </cell>
          <cell r="F199" t="str">
            <v>RELIANCE INDUSTRIES LIMITED</v>
          </cell>
          <cell r="G199" t="str">
            <v>RELIANCE INDUSTRIES LTD.</v>
          </cell>
          <cell r="H199" t="str">
            <v>19209</v>
          </cell>
          <cell r="I199" t="str">
            <v>Manufacture of other petroleum n.e.c.</v>
          </cell>
          <cell r="J199">
            <v>0</v>
          </cell>
          <cell r="K199" t="str">
            <v>Equity</v>
          </cell>
          <cell r="L199">
            <v>94894</v>
          </cell>
          <cell r="M199">
            <v>238131748.30000001</v>
          </cell>
          <cell r="N199">
            <v>9.4116959368233027E-2</v>
          </cell>
          <cell r="O199">
            <v>0</v>
          </cell>
          <cell r="P199" t="str">
            <v/>
          </cell>
          <cell r="Q199">
            <v>166069185.18000001</v>
          </cell>
          <cell r="R199">
            <v>166068761.55000001</v>
          </cell>
          <cell r="S199">
            <v>0</v>
          </cell>
          <cell r="T199">
            <v>0</v>
          </cell>
          <cell r="U199">
            <v>0</v>
          </cell>
          <cell r="AI199" t="str">
            <v>Scheme E TIER I</v>
          </cell>
          <cell r="AJ199" t="e">
            <v>#N/A</v>
          </cell>
        </row>
        <row r="200">
          <cell r="E200" t="str">
            <v>INE030A01027</v>
          </cell>
          <cell r="F200" t="str">
            <v>HINDUSTAN UNILEVER LIMITED</v>
          </cell>
          <cell r="G200" t="str">
            <v>HINDUSTAN LEVER LTD.</v>
          </cell>
          <cell r="H200" t="str">
            <v>20231</v>
          </cell>
          <cell r="I200" t="str">
            <v>Manufacture of soap all forms</v>
          </cell>
          <cell r="J200">
            <v>0</v>
          </cell>
          <cell r="K200" t="str">
            <v>Equity</v>
          </cell>
          <cell r="L200">
            <v>28917</v>
          </cell>
          <cell r="M200">
            <v>76265695.799999997</v>
          </cell>
          <cell r="N200">
            <v>3.0142538506691924E-2</v>
          </cell>
          <cell r="O200">
            <v>0</v>
          </cell>
          <cell r="P200" t="str">
            <v/>
          </cell>
          <cell r="Q200">
            <v>57522954.090000004</v>
          </cell>
          <cell r="R200">
            <v>57529305.700000003</v>
          </cell>
          <cell r="S200">
            <v>0</v>
          </cell>
          <cell r="T200">
            <v>0</v>
          </cell>
          <cell r="U200">
            <v>0</v>
          </cell>
          <cell r="AI200" t="str">
            <v>Scheme E TIER I</v>
          </cell>
          <cell r="AJ200" t="e">
            <v>#N/A</v>
          </cell>
        </row>
        <row r="201">
          <cell r="E201" t="str">
            <v>INE686F01025</v>
          </cell>
          <cell r="F201" t="str">
            <v>United Breweries Limited</v>
          </cell>
          <cell r="G201" t="str">
            <v>UNITED BREWERIES LIMITED</v>
          </cell>
          <cell r="H201" t="str">
            <v>11031</v>
          </cell>
          <cell r="I201" t="str">
            <v>Manufacture of beer</v>
          </cell>
          <cell r="J201">
            <v>0</v>
          </cell>
          <cell r="K201" t="str">
            <v>Equity</v>
          </cell>
          <cell r="L201">
            <v>4700</v>
          </cell>
          <cell r="M201">
            <v>7625515</v>
          </cell>
          <cell r="N201">
            <v>3.0138370483582069E-3</v>
          </cell>
          <cell r="O201">
            <v>0</v>
          </cell>
          <cell r="P201" t="str">
            <v/>
          </cell>
          <cell r="Q201">
            <v>6993431.54</v>
          </cell>
          <cell r="R201">
            <v>6993431.54</v>
          </cell>
          <cell r="S201">
            <v>0</v>
          </cell>
          <cell r="T201">
            <v>0</v>
          </cell>
          <cell r="U201">
            <v>0</v>
          </cell>
          <cell r="AI201" t="str">
            <v>Scheme E TIER I</v>
          </cell>
          <cell r="AJ201" t="e">
            <v>#N/A</v>
          </cell>
        </row>
        <row r="202">
          <cell r="E202" t="str">
            <v>INE237A01028</v>
          </cell>
          <cell r="F202" t="str">
            <v>KOTAK MAHINDRA BANK LIMITED</v>
          </cell>
          <cell r="G202" t="str">
            <v>KOTAK MAHINDRA BANK LTD</v>
          </cell>
          <cell r="H202" t="str">
            <v>64191</v>
          </cell>
          <cell r="I202" t="str">
            <v>Monetary intermediation of commercial banks, saving banks. postal savings</v>
          </cell>
          <cell r="J202">
            <v>0</v>
          </cell>
          <cell r="K202" t="str">
            <v>Equity</v>
          </cell>
          <cell r="L202">
            <v>38587</v>
          </cell>
          <cell r="M202">
            <v>69855975.450000003</v>
          </cell>
          <cell r="N202">
            <v>2.7609220735964897E-2</v>
          </cell>
          <cell r="O202">
            <v>0</v>
          </cell>
          <cell r="P202" t="str">
            <v/>
          </cell>
          <cell r="Q202">
            <v>61306361.590000004</v>
          </cell>
          <cell r="R202">
            <v>61307357.090000004</v>
          </cell>
          <cell r="S202">
            <v>0</v>
          </cell>
          <cell r="T202">
            <v>0</v>
          </cell>
          <cell r="U202">
            <v>0</v>
          </cell>
          <cell r="AI202" t="str">
            <v>Scheme E TIER I</v>
          </cell>
          <cell r="AJ202" t="e">
            <v>#N/A</v>
          </cell>
        </row>
        <row r="203">
          <cell r="E203" t="str">
            <v>INE585B01010</v>
          </cell>
          <cell r="F203" t="str">
            <v>MARUTI SUZUKI INDIA LTD.</v>
          </cell>
          <cell r="G203" t="str">
            <v>MARUTI SUZUKI INDIA LTD.</v>
          </cell>
          <cell r="H203" t="str">
            <v>29101</v>
          </cell>
          <cell r="I203" t="str">
            <v>Manufacture of passenger cars</v>
          </cell>
          <cell r="J203">
            <v>0</v>
          </cell>
          <cell r="K203" t="str">
            <v>Equity</v>
          </cell>
          <cell r="L203">
            <v>4586</v>
          </cell>
          <cell r="M203">
            <v>40235500.299999997</v>
          </cell>
          <cell r="N203">
            <v>1.5902301872511921E-2</v>
          </cell>
          <cell r="O203">
            <v>0</v>
          </cell>
          <cell r="P203" t="str">
            <v/>
          </cell>
          <cell r="Q203">
            <v>34178628.43</v>
          </cell>
          <cell r="R203">
            <v>34179986.130000003</v>
          </cell>
          <cell r="S203">
            <v>0</v>
          </cell>
          <cell r="T203">
            <v>0</v>
          </cell>
          <cell r="U203">
            <v>0</v>
          </cell>
          <cell r="AI203" t="str">
            <v>Scheme E TIER I</v>
          </cell>
          <cell r="AJ203" t="e">
            <v>#N/A</v>
          </cell>
        </row>
        <row r="204">
          <cell r="E204" t="str">
            <v>INE059A01026</v>
          </cell>
          <cell r="F204" t="str">
            <v>CIPLA LIMITED</v>
          </cell>
          <cell r="G204" t="str">
            <v>CIPLA  LIMITED</v>
          </cell>
          <cell r="H204" t="str">
            <v>21001</v>
          </cell>
          <cell r="I204" t="str">
            <v>Manufacture of medicinal substances used in the manufacture of pharmaceuticals:</v>
          </cell>
          <cell r="J204">
            <v>0</v>
          </cell>
          <cell r="K204" t="str">
            <v>Equity</v>
          </cell>
          <cell r="L204">
            <v>18690</v>
          </cell>
          <cell r="M204">
            <v>18267606</v>
          </cell>
          <cell r="N204">
            <v>7.2199173101896285E-3</v>
          </cell>
          <cell r="O204">
            <v>0</v>
          </cell>
          <cell r="P204" t="str">
            <v/>
          </cell>
          <cell r="Q204">
            <v>12437187.84</v>
          </cell>
          <cell r="R204">
            <v>12437187.84</v>
          </cell>
          <cell r="S204">
            <v>0</v>
          </cell>
          <cell r="T204">
            <v>0</v>
          </cell>
          <cell r="U204">
            <v>0</v>
          </cell>
          <cell r="AI204" t="str">
            <v>Scheme E TIER I</v>
          </cell>
          <cell r="AJ204" t="e">
            <v>#N/A</v>
          </cell>
        </row>
        <row r="205">
          <cell r="E205" t="str">
            <v>INE733E01010</v>
          </cell>
          <cell r="F205" t="str">
            <v>NTPC LIMITED</v>
          </cell>
          <cell r="G205" t="str">
            <v>NTPC LIMITED</v>
          </cell>
          <cell r="H205" t="str">
            <v>35102</v>
          </cell>
          <cell r="I205" t="str">
            <v>Electric power generation by coal based thermal power plants</v>
          </cell>
          <cell r="J205">
            <v>0</v>
          </cell>
          <cell r="K205" t="str">
            <v>Equity</v>
          </cell>
          <cell r="L205">
            <v>192050</v>
          </cell>
          <cell r="M205">
            <v>29374047.5</v>
          </cell>
          <cell r="N205">
            <v>1.1609523109682921E-2</v>
          </cell>
          <cell r="O205">
            <v>0</v>
          </cell>
          <cell r="P205" t="str">
            <v/>
          </cell>
          <cell r="Q205">
            <v>24648124.809999999</v>
          </cell>
          <cell r="R205">
            <v>24648124.809999999</v>
          </cell>
          <cell r="S205">
            <v>0</v>
          </cell>
          <cell r="T205">
            <v>0</v>
          </cell>
          <cell r="U205">
            <v>0</v>
          </cell>
          <cell r="AI205" t="str">
            <v>Scheme E TIER I</v>
          </cell>
          <cell r="AJ205" t="e">
            <v>#N/A</v>
          </cell>
        </row>
        <row r="206">
          <cell r="E206" t="str">
            <v/>
          </cell>
          <cell r="F206" t="str">
            <v>Net Current Asset</v>
          </cell>
          <cell r="G206" t="str">
            <v/>
          </cell>
          <cell r="H206" t="str">
            <v/>
          </cell>
          <cell r="I206" t="str">
            <v/>
          </cell>
          <cell r="J206">
            <v>0</v>
          </cell>
          <cell r="K206" t="str">
            <v>NCA</v>
          </cell>
          <cell r="L206">
            <v>0</v>
          </cell>
          <cell r="M206">
            <v>2762020.83</v>
          </cell>
          <cell r="N206">
            <v>1.0916352149056272E-3</v>
          </cell>
          <cell r="O206">
            <v>0</v>
          </cell>
          <cell r="P206" t="str">
            <v/>
          </cell>
          <cell r="Q206">
            <v>0</v>
          </cell>
          <cell r="R206">
            <v>2762020.83</v>
          </cell>
          <cell r="S206">
            <v>0</v>
          </cell>
          <cell r="T206">
            <v>0</v>
          </cell>
          <cell r="U206">
            <v>0</v>
          </cell>
          <cell r="AI206" t="str">
            <v>Scheme E TIER I</v>
          </cell>
          <cell r="AJ206" t="e">
            <v>#N/A</v>
          </cell>
        </row>
        <row r="207">
          <cell r="E207" t="str">
            <v>INE095A01012</v>
          </cell>
          <cell r="F207" t="str">
            <v>IndusInd Bank Limited</v>
          </cell>
          <cell r="G207" t="str">
            <v>INDUS IND BANK LTD</v>
          </cell>
          <cell r="H207" t="str">
            <v>64191</v>
          </cell>
          <cell r="I207" t="str">
            <v>Monetary intermediation of commercial banks, saving banks. postal savings</v>
          </cell>
          <cell r="J207">
            <v>0</v>
          </cell>
          <cell r="K207" t="str">
            <v>Equity</v>
          </cell>
          <cell r="L207">
            <v>12706</v>
          </cell>
          <cell r="M207">
            <v>13258711</v>
          </cell>
          <cell r="N207">
            <v>5.2402486160311127E-3</v>
          </cell>
          <cell r="O207">
            <v>0</v>
          </cell>
          <cell r="P207" t="str">
            <v/>
          </cell>
          <cell r="Q207">
            <v>11346504.470000001</v>
          </cell>
          <cell r="R207">
            <v>11346504.470000001</v>
          </cell>
          <cell r="S207">
            <v>0</v>
          </cell>
          <cell r="T207">
            <v>0</v>
          </cell>
          <cell r="U207">
            <v>0</v>
          </cell>
          <cell r="AI207" t="str">
            <v>Scheme E TIER I</v>
          </cell>
          <cell r="AJ207" t="e">
            <v>#N/A</v>
          </cell>
        </row>
        <row r="208">
          <cell r="E208" t="str">
            <v>INE669C01036</v>
          </cell>
          <cell r="F208" t="str">
            <v>TECH MAHINDRA LIMITED</v>
          </cell>
          <cell r="G208" t="str">
            <v>TECH MAHINDRA  LIMITED</v>
          </cell>
          <cell r="H208" t="str">
            <v>62020</v>
          </cell>
          <cell r="I208" t="str">
            <v>Computer consultancy</v>
          </cell>
          <cell r="J208">
            <v>0</v>
          </cell>
          <cell r="K208" t="str">
            <v>Equity</v>
          </cell>
          <cell r="L208">
            <v>23150</v>
          </cell>
          <cell r="M208">
            <v>24276247.5</v>
          </cell>
          <cell r="N208">
            <v>9.5947164369374789E-3</v>
          </cell>
          <cell r="O208">
            <v>0</v>
          </cell>
          <cell r="P208" t="str">
            <v/>
          </cell>
          <cell r="Q208">
            <v>29451824.579999998</v>
          </cell>
          <cell r="R208">
            <v>29451824.579999998</v>
          </cell>
          <cell r="S208">
            <v>0</v>
          </cell>
          <cell r="T208">
            <v>0</v>
          </cell>
          <cell r="U208">
            <v>0</v>
          </cell>
          <cell r="AI208" t="str">
            <v>Scheme E TIER I</v>
          </cell>
          <cell r="AJ208" t="e">
            <v>#N/A</v>
          </cell>
        </row>
        <row r="209">
          <cell r="E209" t="str">
            <v>INF846K01N65</v>
          </cell>
          <cell r="F209" t="str">
            <v>AXIS OVERNIGHT FUND - DIRECT PLAN- GROWTH OPTION</v>
          </cell>
          <cell r="G209" t="str">
            <v>AXIS MUTUAL FUND</v>
          </cell>
          <cell r="H209" t="str">
            <v>66301</v>
          </cell>
          <cell r="I209" t="str">
            <v>Management of mutual funds</v>
          </cell>
          <cell r="J209">
            <v>0</v>
          </cell>
          <cell r="K209" t="str">
            <v>MF</v>
          </cell>
          <cell r="L209">
            <v>81150.990000000005</v>
          </cell>
          <cell r="M209">
            <v>92461376.769999996</v>
          </cell>
          <cell r="N209">
            <v>3.6543567595320819E-2</v>
          </cell>
          <cell r="O209">
            <v>0</v>
          </cell>
          <cell r="P209" t="str">
            <v/>
          </cell>
          <cell r="Q209">
            <v>92466000</v>
          </cell>
          <cell r="R209">
            <v>92466000</v>
          </cell>
          <cell r="S209">
            <v>0</v>
          </cell>
          <cell r="T209">
            <v>0</v>
          </cell>
          <cell r="U209">
            <v>0</v>
          </cell>
          <cell r="AI209" t="str">
            <v>Scheme E TIER I</v>
          </cell>
          <cell r="AJ209" t="e">
            <v>#N/A</v>
          </cell>
        </row>
        <row r="210">
          <cell r="E210" t="str">
            <v>INE860A01027</v>
          </cell>
          <cell r="F210" t="str">
            <v>HCL Technologies Limited</v>
          </cell>
          <cell r="G210" t="str">
            <v>HCL TECHNOLOGIES LTD</v>
          </cell>
          <cell r="H210" t="str">
            <v>62011</v>
          </cell>
          <cell r="I210" t="str">
            <v>Writing , modifying, testing of computer program</v>
          </cell>
          <cell r="J210">
            <v>0</v>
          </cell>
          <cell r="K210" t="str">
            <v>Equity</v>
          </cell>
          <cell r="L210">
            <v>26180</v>
          </cell>
          <cell r="M210">
            <v>24829112</v>
          </cell>
          <cell r="N210">
            <v>9.8132254180124667E-3</v>
          </cell>
          <cell r="O210">
            <v>0</v>
          </cell>
          <cell r="P210" t="str">
            <v/>
          </cell>
          <cell r="Q210">
            <v>20310302.16</v>
          </cell>
          <cell r="R210">
            <v>20310302.16</v>
          </cell>
          <cell r="S210">
            <v>0</v>
          </cell>
          <cell r="T210">
            <v>0</v>
          </cell>
          <cell r="U210">
            <v>0</v>
          </cell>
          <cell r="AI210" t="str">
            <v>Scheme E TIER I</v>
          </cell>
          <cell r="AJ210" t="e">
            <v>#N/A</v>
          </cell>
        </row>
        <row r="211">
          <cell r="E211" t="str">
            <v>INE214T01019</v>
          </cell>
          <cell r="F211" t="str">
            <v>Larsen &amp; Toubro Infotech Limited</v>
          </cell>
          <cell r="G211" t="str">
            <v>LARSEN &amp; TOUBRO INFOTECH LIMITED</v>
          </cell>
          <cell r="H211" t="str">
            <v>62099</v>
          </cell>
          <cell r="I211" t="str">
            <v>Other information technology and computer service activities</v>
          </cell>
          <cell r="J211">
            <v>0</v>
          </cell>
          <cell r="K211" t="str">
            <v>Equity</v>
          </cell>
          <cell r="L211">
            <v>2500</v>
          </cell>
          <cell r="M211">
            <v>11826875</v>
          </cell>
          <cell r="N211">
            <v>4.674343180926333E-3</v>
          </cell>
          <cell r="O211">
            <v>0</v>
          </cell>
          <cell r="P211" t="str">
            <v/>
          </cell>
          <cell r="Q211">
            <v>11237496</v>
          </cell>
          <cell r="R211">
            <v>11237496</v>
          </cell>
          <cell r="S211">
            <v>0</v>
          </cell>
          <cell r="T211">
            <v>0</v>
          </cell>
          <cell r="U211">
            <v>0</v>
          </cell>
          <cell r="AI211" t="str">
            <v>Scheme E TIER I</v>
          </cell>
          <cell r="AJ211" t="e">
            <v>#N/A</v>
          </cell>
        </row>
        <row r="212">
          <cell r="E212" t="str">
            <v>INE414G01012</v>
          </cell>
          <cell r="F212" t="str">
            <v>MUTHOOT FINANCE LIMITED</v>
          </cell>
          <cell r="G212" t="str">
            <v>MUTHOOT FINANCE LTD</v>
          </cell>
          <cell r="H212" t="str">
            <v>64920</v>
          </cell>
          <cell r="I212" t="str">
            <v>Other credit granting</v>
          </cell>
          <cell r="J212">
            <v>0</v>
          </cell>
          <cell r="K212" t="str">
            <v>Equity</v>
          </cell>
          <cell r="L212">
            <v>5989</v>
          </cell>
          <cell r="M212">
            <v>6382177.8499999996</v>
          </cell>
          <cell r="N212">
            <v>2.5224321312778382E-3</v>
          </cell>
          <cell r="O212">
            <v>0</v>
          </cell>
          <cell r="P212" t="str">
            <v/>
          </cell>
          <cell r="Q212">
            <v>7888609.1500000004</v>
          </cell>
          <cell r="R212">
            <v>7888609.1500000004</v>
          </cell>
          <cell r="S212">
            <v>0</v>
          </cell>
          <cell r="T212">
            <v>0</v>
          </cell>
          <cell r="U212">
            <v>0</v>
          </cell>
          <cell r="AI212" t="str">
            <v>Scheme E TIER I</v>
          </cell>
          <cell r="AJ212" t="e">
            <v>#N/A</v>
          </cell>
        </row>
        <row r="213">
          <cell r="E213" t="str">
            <v>INE009A01021</v>
          </cell>
          <cell r="F213" t="str">
            <v>INFOSYS LTD EQ</v>
          </cell>
          <cell r="G213" t="str">
            <v>INFOSYS  LIMITED</v>
          </cell>
          <cell r="H213" t="str">
            <v>62011</v>
          </cell>
          <cell r="I213" t="str">
            <v>Writing , modifying, testing of computer program</v>
          </cell>
          <cell r="J213">
            <v>0</v>
          </cell>
          <cell r="K213" t="str">
            <v>Equity</v>
          </cell>
          <cell r="L213">
            <v>117065</v>
          </cell>
          <cell r="M213">
            <v>181415630.5</v>
          </cell>
          <cell r="N213">
            <v>7.1701012764667449E-2</v>
          </cell>
          <cell r="O213">
            <v>0</v>
          </cell>
          <cell r="P213" t="str">
            <v/>
          </cell>
          <cell r="Q213">
            <v>132246748</v>
          </cell>
          <cell r="R213">
            <v>132246748</v>
          </cell>
          <cell r="S213">
            <v>0</v>
          </cell>
          <cell r="T213">
            <v>0</v>
          </cell>
          <cell r="U213">
            <v>0</v>
          </cell>
          <cell r="AI213" t="str">
            <v>Scheme E TIER I</v>
          </cell>
          <cell r="AJ213" t="e">
            <v>#N/A</v>
          </cell>
        </row>
        <row r="214">
          <cell r="E214" t="str">
            <v>INE073K01018</v>
          </cell>
          <cell r="F214" t="str">
            <v>Sona BLW Precision Forgings Limited</v>
          </cell>
          <cell r="G214" t="str">
            <v>SONA BLW PRECISION FORGINGS LTD</v>
          </cell>
          <cell r="H214" t="str">
            <v>28140</v>
          </cell>
          <cell r="I214" t="str">
            <v>Manufacture of bearings, gears, gearing and driving elements</v>
          </cell>
          <cell r="J214">
            <v>0</v>
          </cell>
          <cell r="K214" t="str">
            <v>Equity</v>
          </cell>
          <cell r="L214">
            <v>24267</v>
          </cell>
          <cell r="M214">
            <v>13792149.449999999</v>
          </cell>
          <cell r="N214">
            <v>5.4510798272514394E-3</v>
          </cell>
          <cell r="O214">
            <v>0</v>
          </cell>
          <cell r="P214" t="str">
            <v/>
          </cell>
          <cell r="Q214">
            <v>14007372.17</v>
          </cell>
          <cell r="R214">
            <v>14007372.17</v>
          </cell>
          <cell r="S214">
            <v>0</v>
          </cell>
          <cell r="T214">
            <v>0</v>
          </cell>
          <cell r="U214">
            <v>0</v>
          </cell>
          <cell r="AI214" t="str">
            <v>Scheme E TIER I</v>
          </cell>
          <cell r="AJ214" t="e">
            <v>#N/A</v>
          </cell>
        </row>
        <row r="215">
          <cell r="E215" t="str">
            <v>INE239A01016</v>
          </cell>
          <cell r="F215" t="str">
            <v>NESTLE INDIA LTD</v>
          </cell>
          <cell r="G215" t="str">
            <v>NESTLE INDIA LTD</v>
          </cell>
          <cell r="H215" t="str">
            <v>10502</v>
          </cell>
          <cell r="I215" t="str">
            <v>Manufacture of milk-powder, ice-cream powder and condensed milk except</v>
          </cell>
          <cell r="J215">
            <v>0</v>
          </cell>
          <cell r="K215" t="str">
            <v>Equity</v>
          </cell>
          <cell r="L215">
            <v>1152</v>
          </cell>
          <cell r="M215">
            <v>22301683.199999999</v>
          </cell>
          <cell r="N215">
            <v>8.8143081574041625E-3</v>
          </cell>
          <cell r="O215">
            <v>0</v>
          </cell>
          <cell r="P215" t="str">
            <v/>
          </cell>
          <cell r="Q215">
            <v>20358168.370000001</v>
          </cell>
          <cell r="R215">
            <v>20358168.370000001</v>
          </cell>
          <cell r="S215">
            <v>0</v>
          </cell>
          <cell r="T215">
            <v>0</v>
          </cell>
          <cell r="U215">
            <v>0</v>
          </cell>
          <cell r="AI215" t="str">
            <v>Scheme E TIER I</v>
          </cell>
          <cell r="AJ215" t="e">
            <v>#N/A</v>
          </cell>
        </row>
        <row r="216">
          <cell r="E216" t="str">
            <v>INE271C01023</v>
          </cell>
          <cell r="F216" t="str">
            <v>DLF Ltd</v>
          </cell>
          <cell r="G216" t="str">
            <v>DLF LTD</v>
          </cell>
          <cell r="H216" t="str">
            <v>68100</v>
          </cell>
          <cell r="I216" t="str">
            <v>Real estate activities with own or leased property</v>
          </cell>
          <cell r="J216">
            <v>0</v>
          </cell>
          <cell r="K216" t="str">
            <v>Equity</v>
          </cell>
          <cell r="L216">
            <v>37200</v>
          </cell>
          <cell r="M216">
            <v>14357340</v>
          </cell>
          <cell r="N216">
            <v>5.6744604407538658E-3</v>
          </cell>
          <cell r="O216">
            <v>0</v>
          </cell>
          <cell r="P216" t="str">
            <v/>
          </cell>
          <cell r="Q216">
            <v>12544605.460000001</v>
          </cell>
          <cell r="R216">
            <v>12544605.460000001</v>
          </cell>
          <cell r="S216">
            <v>0</v>
          </cell>
          <cell r="T216">
            <v>0</v>
          </cell>
          <cell r="U216">
            <v>0</v>
          </cell>
          <cell r="AI216" t="str">
            <v>Scheme E TIER I</v>
          </cell>
          <cell r="AJ216" t="e">
            <v>#N/A</v>
          </cell>
        </row>
        <row r="217">
          <cell r="E217" t="str">
            <v>INE040A01034</v>
          </cell>
          <cell r="F217" t="str">
            <v>HDFC BANK LTD</v>
          </cell>
          <cell r="G217" t="str">
            <v>HDFC BANK LTD</v>
          </cell>
          <cell r="H217" t="str">
            <v>64191</v>
          </cell>
          <cell r="I217" t="str">
            <v>Monetary intermediation of commercial banks, saving banks. postal savings</v>
          </cell>
          <cell r="J217">
            <v>0</v>
          </cell>
          <cell r="K217" t="str">
            <v>Equity</v>
          </cell>
          <cell r="L217">
            <v>146932</v>
          </cell>
          <cell r="M217">
            <v>210729874.40000001</v>
          </cell>
          <cell r="N217">
            <v>8.3286899660231686E-2</v>
          </cell>
          <cell r="O217">
            <v>0</v>
          </cell>
          <cell r="P217" t="str">
            <v/>
          </cell>
          <cell r="Q217">
            <v>190882484.75</v>
          </cell>
          <cell r="R217">
            <v>190882484.75</v>
          </cell>
          <cell r="S217">
            <v>0</v>
          </cell>
          <cell r="T217">
            <v>0</v>
          </cell>
          <cell r="U217">
            <v>0</v>
          </cell>
          <cell r="AI217" t="str">
            <v>Scheme E TIER I</v>
          </cell>
          <cell r="AJ217" t="e">
            <v>#N/A</v>
          </cell>
        </row>
        <row r="218">
          <cell r="E218" t="str">
            <v>IN9397D01014</v>
          </cell>
          <cell r="F218" t="str">
            <v>Bharti Airtel partly Paid(14:1)</v>
          </cell>
          <cell r="G218" t="str">
            <v>BHARTI AIRTEL LTD</v>
          </cell>
          <cell r="H218" t="str">
            <v>61202</v>
          </cell>
          <cell r="I218" t="str">
            <v>Activities of maintaining and operating pageing</v>
          </cell>
          <cell r="J218">
            <v>0</v>
          </cell>
          <cell r="K218" t="str">
            <v>Equity</v>
          </cell>
          <cell r="L218">
            <v>5748</v>
          </cell>
          <cell r="M218">
            <v>1686175.8</v>
          </cell>
          <cell r="N218">
            <v>6.6642831285297296E-4</v>
          </cell>
          <cell r="O218">
            <v>0</v>
          </cell>
          <cell r="P218" t="str">
            <v/>
          </cell>
          <cell r="Q218">
            <v>768795</v>
          </cell>
          <cell r="R218">
            <v>768795</v>
          </cell>
          <cell r="S218">
            <v>0</v>
          </cell>
          <cell r="T218">
            <v>0</v>
          </cell>
          <cell r="U218">
            <v>0</v>
          </cell>
          <cell r="AI218" t="str">
            <v>Scheme E TIER I</v>
          </cell>
          <cell r="AJ218" t="e">
            <v>#N/A</v>
          </cell>
        </row>
        <row r="219">
          <cell r="E219" t="str">
            <v>INE299U01018</v>
          </cell>
          <cell r="F219" t="str">
            <v>Crompton Greaves Consumer Electricals</v>
          </cell>
          <cell r="G219" t="str">
            <v>CROMPTON GREAVES CONSUMER ELECTRICA</v>
          </cell>
          <cell r="H219" t="str">
            <v>27400</v>
          </cell>
          <cell r="I219" t="str">
            <v>Manufacture of electric lighting equipment</v>
          </cell>
          <cell r="J219">
            <v>0</v>
          </cell>
          <cell r="K219" t="str">
            <v>Equity</v>
          </cell>
          <cell r="L219">
            <v>27350</v>
          </cell>
          <cell r="M219">
            <v>10786840</v>
          </cell>
          <cell r="N219">
            <v>4.263289499360009E-3</v>
          </cell>
          <cell r="O219">
            <v>0</v>
          </cell>
          <cell r="P219" t="str">
            <v/>
          </cell>
          <cell r="Q219">
            <v>11423041.189999999</v>
          </cell>
          <cell r="R219">
            <v>11423041.189999999</v>
          </cell>
          <cell r="S219">
            <v>0</v>
          </cell>
          <cell r="T219">
            <v>0</v>
          </cell>
          <cell r="U219">
            <v>0</v>
          </cell>
          <cell r="AI219" t="str">
            <v>Scheme E TIER I</v>
          </cell>
          <cell r="AJ219" t="e">
            <v>#N/A</v>
          </cell>
        </row>
        <row r="220">
          <cell r="E220" t="str">
            <v>INE038A01020</v>
          </cell>
          <cell r="F220" t="str">
            <v>HINDALCO INDUSTRIES LTD.</v>
          </cell>
          <cell r="G220" t="str">
            <v>HINDALCO INDUSTRIES LTD.</v>
          </cell>
          <cell r="H220" t="str">
            <v>24202</v>
          </cell>
          <cell r="I220" t="str">
            <v>Manufacture of Aluminium from alumina and by other methods and products</v>
          </cell>
          <cell r="J220">
            <v>0</v>
          </cell>
          <cell r="K220" t="str">
            <v>Equity</v>
          </cell>
          <cell r="L220">
            <v>34440</v>
          </cell>
          <cell r="M220">
            <v>14294322</v>
          </cell>
          <cell r="N220">
            <v>5.649553797318841E-3</v>
          </cell>
          <cell r="O220">
            <v>0</v>
          </cell>
          <cell r="P220" t="str">
            <v/>
          </cell>
          <cell r="Q220">
            <v>14948283.619999999</v>
          </cell>
          <cell r="R220">
            <v>14948283.619999999</v>
          </cell>
          <cell r="S220">
            <v>0</v>
          </cell>
          <cell r="T220">
            <v>0</v>
          </cell>
          <cell r="U220">
            <v>0</v>
          </cell>
          <cell r="AI220" t="str">
            <v>Scheme E TIER I</v>
          </cell>
          <cell r="AJ220" t="e">
            <v>#N/A</v>
          </cell>
        </row>
        <row r="221">
          <cell r="E221" t="str">
            <v>INE121A01024</v>
          </cell>
          <cell r="F221" t="str">
            <v>CHOLAMANDALAM INVESTMENT AND FINANCE COMPANY</v>
          </cell>
          <cell r="G221" t="str">
            <v>CHOLAMANDALAM INVESTMENT AND FIN. C</v>
          </cell>
          <cell r="H221" t="str">
            <v>64920</v>
          </cell>
          <cell r="I221" t="str">
            <v>Other credit granting</v>
          </cell>
          <cell r="J221">
            <v>0</v>
          </cell>
          <cell r="K221" t="str">
            <v>Equity</v>
          </cell>
          <cell r="L221">
            <v>17860</v>
          </cell>
          <cell r="M221">
            <v>12514502</v>
          </cell>
          <cell r="N221">
            <v>4.9461144289078014E-3</v>
          </cell>
          <cell r="O221">
            <v>0</v>
          </cell>
          <cell r="P221" t="str">
            <v/>
          </cell>
          <cell r="Q221">
            <v>11180403.75</v>
          </cell>
          <cell r="R221">
            <v>11180403.75</v>
          </cell>
          <cell r="S221">
            <v>0</v>
          </cell>
          <cell r="T221">
            <v>0</v>
          </cell>
          <cell r="U221">
            <v>0</v>
          </cell>
          <cell r="AI221" t="str">
            <v>Scheme E TIER I</v>
          </cell>
          <cell r="AJ221" t="e">
            <v>#N/A</v>
          </cell>
        </row>
        <row r="222">
          <cell r="E222" t="str">
            <v>INE238A01034</v>
          </cell>
          <cell r="F222" t="str">
            <v>AXIS BANK</v>
          </cell>
          <cell r="G222" t="str">
            <v>AXIS BANK LTD.</v>
          </cell>
          <cell r="H222" t="str">
            <v>64191</v>
          </cell>
          <cell r="I222" t="str">
            <v>Monetary intermediation of commercial banks, saving banks. postal savings</v>
          </cell>
          <cell r="J222">
            <v>0</v>
          </cell>
          <cell r="K222" t="str">
            <v>Equity</v>
          </cell>
          <cell r="L222">
            <v>86610</v>
          </cell>
          <cell r="M222">
            <v>62770597.5</v>
          </cell>
          <cell r="N222">
            <v>2.4808862390681946E-2</v>
          </cell>
          <cell r="O222">
            <v>0</v>
          </cell>
          <cell r="P222" t="str">
            <v/>
          </cell>
          <cell r="Q222">
            <v>61509160.479999997</v>
          </cell>
          <cell r="R222">
            <v>61509160.479999997</v>
          </cell>
          <cell r="S222">
            <v>0</v>
          </cell>
          <cell r="T222">
            <v>0</v>
          </cell>
          <cell r="U222">
            <v>0</v>
          </cell>
          <cell r="AI222" t="str">
            <v>Scheme E TIER I</v>
          </cell>
          <cell r="AJ222" t="e">
            <v>#N/A</v>
          </cell>
        </row>
        <row r="223">
          <cell r="E223" t="str">
            <v>INE117A01022</v>
          </cell>
          <cell r="F223" t="str">
            <v>ABB India Limited</v>
          </cell>
          <cell r="G223" t="str">
            <v>ABB INDIA LIMITED</v>
          </cell>
          <cell r="H223" t="str">
            <v>27900</v>
          </cell>
          <cell r="I223" t="str">
            <v>Manufacture of other electrical equipment</v>
          </cell>
          <cell r="J223">
            <v>0</v>
          </cell>
          <cell r="K223" t="str">
            <v>Equity</v>
          </cell>
          <cell r="L223">
            <v>1000</v>
          </cell>
          <cell r="M223">
            <v>2736150</v>
          </cell>
          <cell r="N223">
            <v>1.081410270632909E-3</v>
          </cell>
          <cell r="O223">
            <v>0</v>
          </cell>
          <cell r="P223" t="str">
            <v/>
          </cell>
          <cell r="Q223">
            <v>2724046.9</v>
          </cell>
          <cell r="R223">
            <v>2724046.9</v>
          </cell>
          <cell r="S223">
            <v>0</v>
          </cell>
          <cell r="T223">
            <v>0</v>
          </cell>
          <cell r="U223">
            <v>0</v>
          </cell>
          <cell r="AI223" t="str">
            <v>Scheme E TIER I</v>
          </cell>
          <cell r="AJ223" t="e">
            <v>#N/A</v>
          </cell>
        </row>
        <row r="224">
          <cell r="E224" t="str">
            <v>INE361B01024</v>
          </cell>
          <cell r="F224" t="str">
            <v>DIVI'S LABORATORIES LTD</v>
          </cell>
          <cell r="G224" t="str">
            <v>DIVIS LABORATORIES LTD</v>
          </cell>
          <cell r="H224" t="str">
            <v>21002</v>
          </cell>
          <cell r="I224" t="str">
            <v>Manufacture of allopathic pharmaceutical preparations</v>
          </cell>
          <cell r="J224">
            <v>0</v>
          </cell>
          <cell r="K224" t="str">
            <v>Equity</v>
          </cell>
          <cell r="L224">
            <v>3990</v>
          </cell>
          <cell r="M224">
            <v>15288283.5</v>
          </cell>
          <cell r="N224">
            <v>6.0423978207509227E-3</v>
          </cell>
          <cell r="O224">
            <v>0</v>
          </cell>
          <cell r="P224" t="str">
            <v/>
          </cell>
          <cell r="Q224">
            <v>18052060.530000001</v>
          </cell>
          <cell r="R224">
            <v>18052060.530000001</v>
          </cell>
          <cell r="S224">
            <v>0</v>
          </cell>
          <cell r="T224">
            <v>0</v>
          </cell>
          <cell r="U224">
            <v>0</v>
          </cell>
          <cell r="AI224" t="str">
            <v>Scheme E TIER I</v>
          </cell>
          <cell r="AJ224" t="e">
            <v>#N/A</v>
          </cell>
        </row>
        <row r="225">
          <cell r="E225" t="str">
            <v>INE018E01016</v>
          </cell>
          <cell r="F225" t="str">
            <v>SBI CARDS AND PAYMENT SERVICES LIMITED</v>
          </cell>
          <cell r="G225" t="str">
            <v>SBI CARDS AND PAYMENT SERVICES LIMI</v>
          </cell>
          <cell r="H225" t="str">
            <v>64920</v>
          </cell>
          <cell r="I225" t="str">
            <v>Other credit granting</v>
          </cell>
          <cell r="J225">
            <v>0</v>
          </cell>
          <cell r="K225" t="str">
            <v>Equity</v>
          </cell>
          <cell r="L225">
            <v>6750</v>
          </cell>
          <cell r="M225">
            <v>6339937.5</v>
          </cell>
          <cell r="N225">
            <v>2.5057374514082667E-3</v>
          </cell>
          <cell r="O225">
            <v>0</v>
          </cell>
          <cell r="P225" t="str">
            <v/>
          </cell>
          <cell r="Q225">
            <v>6002453.7000000002</v>
          </cell>
          <cell r="R225">
            <v>6002453.7000000002</v>
          </cell>
          <cell r="S225">
            <v>0</v>
          </cell>
          <cell r="T225">
            <v>0</v>
          </cell>
          <cell r="U225">
            <v>0</v>
          </cell>
          <cell r="AI225" t="str">
            <v>Scheme E TIER I</v>
          </cell>
          <cell r="AJ225" t="e">
            <v>#N/A</v>
          </cell>
        </row>
        <row r="226">
          <cell r="E226" t="str">
            <v>INE245A01021</v>
          </cell>
          <cell r="F226" t="str">
            <v>TATA POWER COMPANY LIMITED</v>
          </cell>
          <cell r="G226" t="str">
            <v>TATA POWER COMPANY LIMITED</v>
          </cell>
          <cell r="H226" t="str">
            <v>35102</v>
          </cell>
          <cell r="I226" t="str">
            <v>Electric power generation by coal based thermal power plants</v>
          </cell>
          <cell r="J226">
            <v>0</v>
          </cell>
          <cell r="K226" t="str">
            <v>Equity</v>
          </cell>
          <cell r="L226">
            <v>43000</v>
          </cell>
          <cell r="M226">
            <v>9541700</v>
          </cell>
          <cell r="N226">
            <v>3.7711720407499691E-3</v>
          </cell>
          <cell r="O226">
            <v>0</v>
          </cell>
          <cell r="P226" t="str">
            <v/>
          </cell>
          <cell r="Q226">
            <v>5584129.8600000003</v>
          </cell>
          <cell r="R226">
            <v>5584129.8600000003</v>
          </cell>
          <cell r="S226">
            <v>0</v>
          </cell>
          <cell r="T226">
            <v>0</v>
          </cell>
          <cell r="U226">
            <v>0</v>
          </cell>
          <cell r="AI226" t="str">
            <v>Scheme E TIER I</v>
          </cell>
          <cell r="AJ226" t="e">
            <v>#N/A</v>
          </cell>
        </row>
        <row r="227">
          <cell r="E227" t="str">
            <v>INE081A01020</v>
          </cell>
          <cell r="F227" t="str">
            <v>TATA STEEL LIMITED.</v>
          </cell>
          <cell r="G227" t="str">
            <v>TATA STEEL LTD</v>
          </cell>
          <cell r="H227" t="str">
            <v>24319</v>
          </cell>
          <cell r="I227" t="str">
            <v>Manufacture of other iron and steel casting and products thereof</v>
          </cell>
          <cell r="J227">
            <v>0</v>
          </cell>
          <cell r="K227" t="str">
            <v>Equity</v>
          </cell>
          <cell r="L227">
            <v>259850</v>
          </cell>
          <cell r="M227">
            <v>27959860</v>
          </cell>
          <cell r="N227">
            <v>1.1050592902237907E-2</v>
          </cell>
          <cell r="O227">
            <v>0</v>
          </cell>
          <cell r="P227" t="str">
            <v/>
          </cell>
          <cell r="Q227">
            <v>28202837.039999999</v>
          </cell>
          <cell r="R227">
            <v>28202837.039999999</v>
          </cell>
          <cell r="S227">
            <v>0</v>
          </cell>
          <cell r="T227">
            <v>0</v>
          </cell>
          <cell r="U227">
            <v>0</v>
          </cell>
          <cell r="AI227" t="str">
            <v>Scheme E TIER I</v>
          </cell>
          <cell r="AJ227" t="e">
            <v>#N/A</v>
          </cell>
        </row>
        <row r="228">
          <cell r="E228" t="str">
            <v>INE154A01025</v>
          </cell>
          <cell r="F228" t="str">
            <v>ITC LTD</v>
          </cell>
          <cell r="G228" t="str">
            <v>ITC LTD</v>
          </cell>
          <cell r="H228" t="str">
            <v>12003</v>
          </cell>
          <cell r="I228" t="str">
            <v>Manufacture of cigarettes, cigarette tobacco</v>
          </cell>
          <cell r="J228">
            <v>0</v>
          </cell>
          <cell r="K228" t="str">
            <v>Equity</v>
          </cell>
          <cell r="L228">
            <v>239220</v>
          </cell>
          <cell r="M228">
            <v>72495621</v>
          </cell>
          <cell r="N228">
            <v>2.8652489492648724E-2</v>
          </cell>
          <cell r="O228">
            <v>0</v>
          </cell>
          <cell r="P228" t="str">
            <v/>
          </cell>
          <cell r="Q228">
            <v>57270065.850000001</v>
          </cell>
          <cell r="R228">
            <v>57278330.68</v>
          </cell>
          <cell r="S228">
            <v>0</v>
          </cell>
          <cell r="T228">
            <v>0</v>
          </cell>
          <cell r="U228">
            <v>0</v>
          </cell>
          <cell r="AI228" t="str">
            <v>Scheme E TIER I</v>
          </cell>
          <cell r="AJ228" t="e">
            <v>#N/A</v>
          </cell>
        </row>
        <row r="229">
          <cell r="E229" t="str">
            <v>INE003A01024</v>
          </cell>
          <cell r="F229" t="str">
            <v>SIEMENS LIMITED</v>
          </cell>
          <cell r="G229" t="str">
            <v>SIEMENS LIMITED</v>
          </cell>
          <cell r="H229" t="str">
            <v>27900</v>
          </cell>
          <cell r="I229" t="str">
            <v>Manufacture of other electrical equipment</v>
          </cell>
          <cell r="J229">
            <v>0</v>
          </cell>
          <cell r="K229" t="str">
            <v>Equity</v>
          </cell>
          <cell r="L229">
            <v>1000</v>
          </cell>
          <cell r="M229">
            <v>2694200</v>
          </cell>
          <cell r="N229">
            <v>1.0648303459748858E-3</v>
          </cell>
          <cell r="O229">
            <v>0</v>
          </cell>
          <cell r="P229" t="str">
            <v/>
          </cell>
          <cell r="Q229">
            <v>2696720.3</v>
          </cell>
          <cell r="R229">
            <v>2696720.3</v>
          </cell>
          <cell r="S229">
            <v>0</v>
          </cell>
          <cell r="T229">
            <v>0</v>
          </cell>
          <cell r="U229">
            <v>0</v>
          </cell>
          <cell r="AI229" t="str">
            <v>Scheme E TIER I</v>
          </cell>
          <cell r="AJ229" t="e">
            <v>#N/A</v>
          </cell>
        </row>
        <row r="230">
          <cell r="E230" t="str">
            <v>INE062A01020</v>
          </cell>
          <cell r="F230" t="str">
            <v>STATE BANK OF INDIA</v>
          </cell>
          <cell r="G230" t="str">
            <v>STATE BANK OF INDIA</v>
          </cell>
          <cell r="H230" t="str">
            <v>64191</v>
          </cell>
          <cell r="I230" t="str">
            <v>Monetary intermediation of commercial banks, saving banks. postal savings</v>
          </cell>
          <cell r="J230">
            <v>0</v>
          </cell>
          <cell r="K230" t="str">
            <v>Equity</v>
          </cell>
          <cell r="L230">
            <v>164450</v>
          </cell>
          <cell r="M230">
            <v>86887157.5</v>
          </cell>
          <cell r="N230">
            <v>3.4340465437420899E-2</v>
          </cell>
          <cell r="O230">
            <v>0</v>
          </cell>
          <cell r="P230" t="str">
            <v/>
          </cell>
          <cell r="Q230">
            <v>62617094</v>
          </cell>
          <cell r="R230">
            <v>62617929.609999999</v>
          </cell>
          <cell r="S230">
            <v>0</v>
          </cell>
          <cell r="T230">
            <v>0</v>
          </cell>
          <cell r="U230">
            <v>0</v>
          </cell>
          <cell r="AI230" t="str">
            <v>Scheme E TIER I</v>
          </cell>
          <cell r="AJ230" t="e">
            <v>#N/A</v>
          </cell>
        </row>
        <row r="231">
          <cell r="E231" t="str">
            <v>INE203G01027</v>
          </cell>
          <cell r="F231" t="str">
            <v>INDRAPRASTHA GAS</v>
          </cell>
          <cell r="G231" t="str">
            <v>INDRAPRASTHA GAS LIMITED</v>
          </cell>
          <cell r="H231" t="str">
            <v>35202</v>
          </cell>
          <cell r="I231" t="str">
            <v>Disrtibution and sale of gaseous fuels through mains</v>
          </cell>
          <cell r="J231">
            <v>0</v>
          </cell>
          <cell r="K231" t="str">
            <v>Equity</v>
          </cell>
          <cell r="L231">
            <v>29820</v>
          </cell>
          <cell r="M231">
            <v>10328157</v>
          </cell>
          <cell r="N231">
            <v>4.0820039312571216E-3</v>
          </cell>
          <cell r="O231">
            <v>0</v>
          </cell>
          <cell r="P231" t="str">
            <v/>
          </cell>
          <cell r="Q231">
            <v>10690502.800000001</v>
          </cell>
          <cell r="R231">
            <v>10690502.800000001</v>
          </cell>
          <cell r="S231">
            <v>0</v>
          </cell>
          <cell r="T231">
            <v>0</v>
          </cell>
          <cell r="U231">
            <v>0</v>
          </cell>
          <cell r="AI231" t="str">
            <v>Scheme E TIER I</v>
          </cell>
          <cell r="AJ231" t="e">
            <v>#N/A</v>
          </cell>
        </row>
        <row r="232">
          <cell r="E232" t="str">
            <v>INE849A01020</v>
          </cell>
          <cell r="F232" t="str">
            <v>TRENT LTD</v>
          </cell>
          <cell r="G232" t="str">
            <v>TRENT LTD</v>
          </cell>
          <cell r="H232" t="str">
            <v>47711</v>
          </cell>
          <cell r="I232" t="str">
            <v>Retail sale of readymade garments, hosiery goods, other articles</v>
          </cell>
          <cell r="J232">
            <v>0</v>
          </cell>
          <cell r="K232" t="str">
            <v>Equity</v>
          </cell>
          <cell r="L232">
            <v>10500</v>
          </cell>
          <cell r="M232">
            <v>13320300</v>
          </cell>
          <cell r="N232">
            <v>5.264590474905081E-3</v>
          </cell>
          <cell r="O232">
            <v>0</v>
          </cell>
          <cell r="P232" t="str">
            <v/>
          </cell>
          <cell r="Q232">
            <v>11377108.75</v>
          </cell>
          <cell r="R232">
            <v>11377108.75</v>
          </cell>
          <cell r="S232">
            <v>0</v>
          </cell>
          <cell r="T232">
            <v>0</v>
          </cell>
          <cell r="U232">
            <v>0</v>
          </cell>
          <cell r="AI232" t="str">
            <v>Scheme E TIER I</v>
          </cell>
          <cell r="AJ232" t="e">
            <v>#N/A</v>
          </cell>
        </row>
        <row r="233">
          <cell r="E233" t="str">
            <v>INE397D01024</v>
          </cell>
          <cell r="F233" t="str">
            <v>BHARTI AIRTEL LTD</v>
          </cell>
          <cell r="G233" t="str">
            <v>BHARTI AIRTEL LTD</v>
          </cell>
          <cell r="H233" t="str">
            <v>61202</v>
          </cell>
          <cell r="I233" t="str">
            <v>Activities of maintaining and operating pageing</v>
          </cell>
          <cell r="J233">
            <v>0</v>
          </cell>
          <cell r="K233" t="str">
            <v>Equity</v>
          </cell>
          <cell r="L233">
            <v>6753</v>
          </cell>
          <cell r="M233">
            <v>4578196.3499999996</v>
          </cell>
          <cell r="N233">
            <v>2.2769263123320276E-2</v>
          </cell>
          <cell r="O233">
            <v>0</v>
          </cell>
          <cell r="P233" t="str">
            <v/>
          </cell>
          <cell r="Q233">
            <v>3376534.25</v>
          </cell>
          <cell r="R233">
            <v>3376534.25</v>
          </cell>
          <cell r="S233">
            <v>0</v>
          </cell>
          <cell r="T233">
            <v>0</v>
          </cell>
          <cell r="U233">
            <v>0</v>
          </cell>
          <cell r="AI233" t="str">
            <v>Scheme E TIER II</v>
          </cell>
          <cell r="AJ233" t="e">
            <v>#N/A</v>
          </cell>
        </row>
        <row r="234">
          <cell r="E234" t="str">
            <v>INE095A01012</v>
          </cell>
          <cell r="F234" t="str">
            <v>IndusInd Bank Limited</v>
          </cell>
          <cell r="G234" t="str">
            <v>INDUS IND BANK LTD</v>
          </cell>
          <cell r="H234" t="str">
            <v>64191</v>
          </cell>
          <cell r="I234" t="str">
            <v>Monetary intermediation of commercial banks, saving banks. postal savings</v>
          </cell>
          <cell r="J234">
            <v>0</v>
          </cell>
          <cell r="K234" t="str">
            <v>Equity</v>
          </cell>
          <cell r="L234">
            <v>1008</v>
          </cell>
          <cell r="M234">
            <v>1051848</v>
          </cell>
          <cell r="N234">
            <v>5.2312749490829912E-3</v>
          </cell>
          <cell r="O234">
            <v>0</v>
          </cell>
          <cell r="P234" t="str">
            <v/>
          </cell>
          <cell r="Q234">
            <v>891840.74</v>
          </cell>
          <cell r="R234">
            <v>891840.74</v>
          </cell>
          <cell r="S234">
            <v>0</v>
          </cell>
          <cell r="T234">
            <v>0</v>
          </cell>
          <cell r="U234">
            <v>0</v>
          </cell>
          <cell r="AI234" t="str">
            <v>Scheme E TIER II</v>
          </cell>
          <cell r="AJ234" t="e">
            <v>#N/A</v>
          </cell>
        </row>
        <row r="235">
          <cell r="E235" t="str">
            <v>INE079A01024</v>
          </cell>
          <cell r="F235" t="str">
            <v>AMBUJA CEMENTS LTD</v>
          </cell>
          <cell r="G235" t="str">
            <v>AMBUJA CEMENTS LTD.</v>
          </cell>
          <cell r="H235" t="str">
            <v>23941</v>
          </cell>
          <cell r="I235" t="str">
            <v>Manufacture of clinkers and cement</v>
          </cell>
          <cell r="J235">
            <v>0</v>
          </cell>
          <cell r="K235" t="str">
            <v>Equity</v>
          </cell>
          <cell r="L235">
            <v>3060</v>
          </cell>
          <cell r="M235">
            <v>1146888</v>
          </cell>
          <cell r="N235">
            <v>5.7039481596237234E-3</v>
          </cell>
          <cell r="O235">
            <v>0</v>
          </cell>
          <cell r="P235" t="str">
            <v/>
          </cell>
          <cell r="Q235">
            <v>1068002.8999999999</v>
          </cell>
          <cell r="R235">
            <v>1068002.8999999999</v>
          </cell>
          <cell r="S235">
            <v>0</v>
          </cell>
          <cell r="T235">
            <v>0</v>
          </cell>
          <cell r="U235">
            <v>0</v>
          </cell>
          <cell r="AI235" t="str">
            <v>Scheme E TIER II</v>
          </cell>
          <cell r="AJ235" t="e">
            <v>#N/A</v>
          </cell>
        </row>
        <row r="236">
          <cell r="E236" t="str">
            <v>INE467B01029</v>
          </cell>
          <cell r="F236" t="str">
            <v>TATA CONSULTANCY SERVICES LIMITED</v>
          </cell>
          <cell r="G236" t="str">
            <v>TATA CONSULTANCY SERVICES LIMITED</v>
          </cell>
          <cell r="H236" t="str">
            <v>62020</v>
          </cell>
          <cell r="I236" t="str">
            <v>Computer consultancy</v>
          </cell>
          <cell r="J236">
            <v>0</v>
          </cell>
          <cell r="K236" t="str">
            <v>Equity</v>
          </cell>
          <cell r="L236">
            <v>2762</v>
          </cell>
          <cell r="M236">
            <v>9119847.8000000007</v>
          </cell>
          <cell r="N236">
            <v>4.5356773350892561E-2</v>
          </cell>
          <cell r="O236">
            <v>0</v>
          </cell>
          <cell r="P236" t="str">
            <v/>
          </cell>
          <cell r="Q236">
            <v>7128633.8700000001</v>
          </cell>
          <cell r="R236">
            <v>7128633.8700000001</v>
          </cell>
          <cell r="S236">
            <v>0</v>
          </cell>
          <cell r="T236">
            <v>0</v>
          </cell>
          <cell r="U236">
            <v>0</v>
          </cell>
          <cell r="AI236" t="str">
            <v>Scheme E TIER II</v>
          </cell>
          <cell r="AJ236" t="e">
            <v>#N/A</v>
          </cell>
        </row>
        <row r="237">
          <cell r="E237" t="str">
            <v>INE860A01027</v>
          </cell>
          <cell r="F237" t="str">
            <v>HCL Technologies Limited</v>
          </cell>
          <cell r="G237" t="str">
            <v>HCL TECHNOLOGIES LTD</v>
          </cell>
          <cell r="H237" t="str">
            <v>62011</v>
          </cell>
          <cell r="I237" t="str">
            <v>Writing , modifying, testing of computer program</v>
          </cell>
          <cell r="J237">
            <v>0</v>
          </cell>
          <cell r="K237" t="str">
            <v>Equity</v>
          </cell>
          <cell r="L237">
            <v>2070</v>
          </cell>
          <cell r="M237">
            <v>1963188</v>
          </cell>
          <cell r="N237">
            <v>9.7637455266733775E-3</v>
          </cell>
          <cell r="O237">
            <v>0</v>
          </cell>
          <cell r="P237" t="str">
            <v/>
          </cell>
          <cell r="Q237">
            <v>1551190.83</v>
          </cell>
          <cell r="R237">
            <v>1551190.83</v>
          </cell>
          <cell r="S237">
            <v>0</v>
          </cell>
          <cell r="T237">
            <v>0</v>
          </cell>
          <cell r="U237">
            <v>0</v>
          </cell>
          <cell r="AI237" t="str">
            <v>Scheme E TIER II</v>
          </cell>
          <cell r="AJ237" t="e">
            <v>#N/A</v>
          </cell>
        </row>
        <row r="238">
          <cell r="E238" t="str">
            <v>INE669C01036</v>
          </cell>
          <cell r="F238" t="str">
            <v>TECH MAHINDRA LIMITED</v>
          </cell>
          <cell r="G238" t="str">
            <v>TECH MAHINDRA  LIMITED</v>
          </cell>
          <cell r="H238" t="str">
            <v>62020</v>
          </cell>
          <cell r="I238" t="str">
            <v>Computer consultancy</v>
          </cell>
          <cell r="J238">
            <v>0</v>
          </cell>
          <cell r="K238" t="str">
            <v>Equity</v>
          </cell>
          <cell r="L238">
            <v>1945</v>
          </cell>
          <cell r="M238">
            <v>2039624.25</v>
          </cell>
          <cell r="N238">
            <v>1.0143894597477188E-2</v>
          </cell>
          <cell r="O238">
            <v>0</v>
          </cell>
          <cell r="P238" t="str">
            <v/>
          </cell>
          <cell r="Q238">
            <v>2688369.26</v>
          </cell>
          <cell r="R238">
            <v>2688369.26</v>
          </cell>
          <cell r="S238">
            <v>0</v>
          </cell>
          <cell r="T238">
            <v>0</v>
          </cell>
          <cell r="U238">
            <v>0</v>
          </cell>
          <cell r="AI238" t="str">
            <v>Scheme E TIER II</v>
          </cell>
          <cell r="AJ238" t="e">
            <v>#N/A</v>
          </cell>
        </row>
        <row r="239">
          <cell r="E239" t="str">
            <v>INE154A01025</v>
          </cell>
          <cell r="F239" t="str">
            <v>ITC LTD</v>
          </cell>
          <cell r="G239" t="str">
            <v>ITC LTD</v>
          </cell>
          <cell r="H239" t="str">
            <v>12003</v>
          </cell>
          <cell r="I239" t="str">
            <v>Manufacture of cigarettes, cigarette tobacco</v>
          </cell>
          <cell r="J239">
            <v>0</v>
          </cell>
          <cell r="K239" t="str">
            <v>Equity</v>
          </cell>
          <cell r="L239">
            <v>19468</v>
          </cell>
          <cell r="M239">
            <v>5899777.4000000004</v>
          </cell>
          <cell r="N239">
            <v>2.934203204054767E-2</v>
          </cell>
          <cell r="O239">
            <v>0</v>
          </cell>
          <cell r="P239" t="str">
            <v/>
          </cell>
          <cell r="Q239">
            <v>4762019.78</v>
          </cell>
          <cell r="R239">
            <v>4762199.45</v>
          </cell>
          <cell r="S239">
            <v>0</v>
          </cell>
          <cell r="T239">
            <v>0</v>
          </cell>
          <cell r="U239">
            <v>0</v>
          </cell>
          <cell r="AI239" t="str">
            <v>Scheme E TIER II</v>
          </cell>
          <cell r="AJ239" t="e">
            <v>#N/A</v>
          </cell>
        </row>
        <row r="240">
          <cell r="E240" t="str">
            <v>INE002A01018</v>
          </cell>
          <cell r="F240" t="str">
            <v>RELIANCE INDUSTRIES LIMITED</v>
          </cell>
          <cell r="G240" t="str">
            <v>RELIANCE INDUSTRIES LTD.</v>
          </cell>
          <cell r="H240" t="str">
            <v>19209</v>
          </cell>
          <cell r="I240" t="str">
            <v>Manufacture of other petroleum n.e.c.</v>
          </cell>
          <cell r="J240">
            <v>0</v>
          </cell>
          <cell r="K240" t="str">
            <v>Equity</v>
          </cell>
          <cell r="L240">
            <v>7557</v>
          </cell>
          <cell r="M240">
            <v>18963913.649999999</v>
          </cell>
          <cell r="N240">
            <v>9.4315382463833169E-2</v>
          </cell>
          <cell r="O240">
            <v>0</v>
          </cell>
          <cell r="P240" t="str">
            <v/>
          </cell>
          <cell r="Q240">
            <v>12368711.34</v>
          </cell>
          <cell r="R240">
            <v>12368803.32</v>
          </cell>
          <cell r="S240">
            <v>0</v>
          </cell>
          <cell r="T240">
            <v>0</v>
          </cell>
          <cell r="U240">
            <v>0</v>
          </cell>
          <cell r="AI240" t="str">
            <v>Scheme E TIER II</v>
          </cell>
          <cell r="AJ240" t="e">
            <v>#N/A</v>
          </cell>
        </row>
        <row r="241">
          <cell r="E241" t="str">
            <v>INE001A01036</v>
          </cell>
          <cell r="F241" t="str">
            <v>HOUSING DEVELOPMENT FINANCE CORPORATION</v>
          </cell>
          <cell r="G241" t="str">
            <v>HOUSING DEVELOPMENT FINANCE CORPORA</v>
          </cell>
          <cell r="H241" t="str">
            <v>64192</v>
          </cell>
          <cell r="I241" t="str">
            <v>Activities of specialized institutions granting credit for house purchases</v>
          </cell>
          <cell r="J241">
            <v>0</v>
          </cell>
          <cell r="K241" t="str">
            <v>Equity</v>
          </cell>
          <cell r="L241">
            <v>2172</v>
          </cell>
          <cell r="M241">
            <v>5164581.5999999996</v>
          </cell>
          <cell r="N241">
            <v>2.5685599389431699E-2</v>
          </cell>
          <cell r="O241">
            <v>0</v>
          </cell>
          <cell r="P241" t="str">
            <v/>
          </cell>
          <cell r="Q241">
            <v>4494795.8</v>
          </cell>
          <cell r="R241">
            <v>4495305.2699999996</v>
          </cell>
          <cell r="S241">
            <v>0</v>
          </cell>
          <cell r="T241">
            <v>0</v>
          </cell>
          <cell r="U241">
            <v>0</v>
          </cell>
          <cell r="AI241" t="str">
            <v>Scheme E TIER II</v>
          </cell>
          <cell r="AJ241" t="e">
            <v>#N/A</v>
          </cell>
        </row>
        <row r="242">
          <cell r="E242" t="str">
            <v>INE296A01024</v>
          </cell>
          <cell r="F242" t="str">
            <v>Bajaj Finance Limited</v>
          </cell>
          <cell r="G242" t="str">
            <v>BAJAJ FINANCE LIMITED</v>
          </cell>
          <cell r="H242" t="str">
            <v>64920</v>
          </cell>
          <cell r="I242" t="str">
            <v>Other credit granting</v>
          </cell>
          <cell r="J242">
            <v>0</v>
          </cell>
          <cell r="K242" t="str">
            <v>Equity</v>
          </cell>
          <cell r="L242">
            <v>551</v>
          </cell>
          <cell r="M242">
            <v>3972214.1</v>
          </cell>
          <cell r="N242">
            <v>1.9755462874601882E-2</v>
          </cell>
          <cell r="O242">
            <v>0</v>
          </cell>
          <cell r="P242" t="str">
            <v/>
          </cell>
          <cell r="Q242">
            <v>2156704.09</v>
          </cell>
          <cell r="R242">
            <v>2156704.09</v>
          </cell>
          <cell r="S242">
            <v>0</v>
          </cell>
          <cell r="T242">
            <v>0</v>
          </cell>
          <cell r="U242">
            <v>0</v>
          </cell>
          <cell r="AI242" t="str">
            <v>Scheme E TIER II</v>
          </cell>
          <cell r="AJ242" t="e">
            <v>#N/A</v>
          </cell>
        </row>
        <row r="243">
          <cell r="E243" t="str">
            <v>INE733E01010</v>
          </cell>
          <cell r="F243" t="str">
            <v>NTPC LIMITED</v>
          </cell>
          <cell r="G243" t="str">
            <v>NTPC LIMITED</v>
          </cell>
          <cell r="H243" t="str">
            <v>35102</v>
          </cell>
          <cell r="I243" t="str">
            <v>Electric power generation by coal based thermal power plants</v>
          </cell>
          <cell r="J243">
            <v>0</v>
          </cell>
          <cell r="K243" t="str">
            <v>Equity</v>
          </cell>
          <cell r="L243">
            <v>15600</v>
          </cell>
          <cell r="M243">
            <v>2386020</v>
          </cell>
          <cell r="N243">
            <v>1.1866663865892219E-2</v>
          </cell>
          <cell r="O243">
            <v>0</v>
          </cell>
          <cell r="P243" t="str">
            <v/>
          </cell>
          <cell r="Q243">
            <v>1926155.12</v>
          </cell>
          <cell r="R243">
            <v>1926155.12</v>
          </cell>
          <cell r="S243">
            <v>0</v>
          </cell>
          <cell r="T243">
            <v>0</v>
          </cell>
          <cell r="U243">
            <v>0</v>
          </cell>
          <cell r="AI243" t="str">
            <v>Scheme E TIER II</v>
          </cell>
          <cell r="AJ243" t="e">
            <v>#N/A</v>
          </cell>
        </row>
        <row r="244">
          <cell r="E244" t="str">
            <v>INE059A01026</v>
          </cell>
          <cell r="F244" t="str">
            <v>CIPLA LIMITED</v>
          </cell>
          <cell r="G244" t="str">
            <v>CIPLA  LIMITED</v>
          </cell>
          <cell r="H244" t="str">
            <v>21001</v>
          </cell>
          <cell r="I244" t="str">
            <v>Manufacture of medicinal substances used in the manufacture of pharmaceuticals:</v>
          </cell>
          <cell r="J244">
            <v>0</v>
          </cell>
          <cell r="K244" t="str">
            <v>Equity</v>
          </cell>
          <cell r="L244">
            <v>1425</v>
          </cell>
          <cell r="M244">
            <v>1392795</v>
          </cell>
          <cell r="N244">
            <v>6.9269453311771711E-3</v>
          </cell>
          <cell r="O244">
            <v>0</v>
          </cell>
          <cell r="P244" t="str">
            <v/>
          </cell>
          <cell r="Q244">
            <v>819785.36</v>
          </cell>
          <cell r="R244">
            <v>819785.36</v>
          </cell>
          <cell r="S244">
            <v>0</v>
          </cell>
          <cell r="T244">
            <v>0</v>
          </cell>
          <cell r="U244">
            <v>0</v>
          </cell>
          <cell r="AI244" t="str">
            <v>Scheme E TIER II</v>
          </cell>
          <cell r="AJ244" t="e">
            <v>#N/A</v>
          </cell>
        </row>
        <row r="245">
          <cell r="E245" t="str">
            <v>INE585B01010</v>
          </cell>
          <cell r="F245" t="str">
            <v>MARUTI SUZUKI INDIA LTD.</v>
          </cell>
          <cell r="G245" t="str">
            <v>MARUTI SUZUKI INDIA LTD.</v>
          </cell>
          <cell r="H245" t="str">
            <v>29101</v>
          </cell>
          <cell r="I245" t="str">
            <v>Manufacture of passenger cars</v>
          </cell>
          <cell r="J245">
            <v>0</v>
          </cell>
          <cell r="K245" t="str">
            <v>Equity</v>
          </cell>
          <cell r="L245">
            <v>372</v>
          </cell>
          <cell r="M245">
            <v>3263760.6</v>
          </cell>
          <cell r="N245">
            <v>1.6232030736935445E-2</v>
          </cell>
          <cell r="O245">
            <v>0</v>
          </cell>
          <cell r="P245" t="str">
            <v/>
          </cell>
          <cell r="Q245">
            <v>2728393.45</v>
          </cell>
          <cell r="R245">
            <v>2728575.1</v>
          </cell>
          <cell r="S245">
            <v>0</v>
          </cell>
          <cell r="T245">
            <v>0</v>
          </cell>
          <cell r="U245">
            <v>0</v>
          </cell>
          <cell r="AI245" t="str">
            <v>Scheme E TIER II</v>
          </cell>
          <cell r="AJ245" t="e">
            <v>#N/A</v>
          </cell>
        </row>
        <row r="246">
          <cell r="E246" t="str">
            <v>INE044A01036</v>
          </cell>
          <cell r="F246" t="str">
            <v>SUN PHARMACEUTICALS INDUSTRIES LTD</v>
          </cell>
          <cell r="G246" t="str">
            <v>SUN PHARMACEUTICAL INDS LTD</v>
          </cell>
          <cell r="H246" t="str">
            <v>21001</v>
          </cell>
          <cell r="I246" t="str">
            <v>Manufacture of medicinal substances used in the manufacture of pharmaceuticals:</v>
          </cell>
          <cell r="J246">
            <v>0</v>
          </cell>
          <cell r="K246" t="str">
            <v>Equity</v>
          </cell>
          <cell r="L246">
            <v>3038</v>
          </cell>
          <cell r="M246">
            <v>2865441.6</v>
          </cell>
          <cell r="N246">
            <v>1.4251025680649947E-2</v>
          </cell>
          <cell r="O246">
            <v>0</v>
          </cell>
          <cell r="P246" t="str">
            <v/>
          </cell>
          <cell r="Q246">
            <v>1722961.3</v>
          </cell>
          <cell r="R246">
            <v>1722961.3</v>
          </cell>
          <cell r="S246">
            <v>0</v>
          </cell>
          <cell r="T246">
            <v>0</v>
          </cell>
          <cell r="U246">
            <v>0</v>
          </cell>
          <cell r="AI246" t="str">
            <v>Scheme E TIER II</v>
          </cell>
          <cell r="AJ246" t="e">
            <v>#N/A</v>
          </cell>
        </row>
        <row r="247">
          <cell r="E247" t="str">
            <v>INE280A01028</v>
          </cell>
          <cell r="F247" t="str">
            <v>Titan Company Limited</v>
          </cell>
          <cell r="G247" t="str">
            <v>TITAN COMPANY LIMITED</v>
          </cell>
          <cell r="H247" t="str">
            <v>32111</v>
          </cell>
          <cell r="I247" t="str">
            <v>Manufacture of jewellery of gold, silver and other precious or base metal</v>
          </cell>
          <cell r="J247">
            <v>0</v>
          </cell>
          <cell r="K247" t="str">
            <v>Equity</v>
          </cell>
          <cell r="L247">
            <v>675</v>
          </cell>
          <cell r="M247">
            <v>1587633.75</v>
          </cell>
          <cell r="N247">
            <v>7.8959589833261928E-3</v>
          </cell>
          <cell r="O247">
            <v>0</v>
          </cell>
          <cell r="P247" t="str">
            <v/>
          </cell>
          <cell r="Q247">
            <v>1307209.43</v>
          </cell>
          <cell r="R247">
            <v>1307209.43</v>
          </cell>
          <cell r="S247">
            <v>0</v>
          </cell>
          <cell r="T247">
            <v>0</v>
          </cell>
          <cell r="U247">
            <v>0</v>
          </cell>
          <cell r="AI247" t="str">
            <v>Scheme E TIER II</v>
          </cell>
          <cell r="AJ247" t="e">
            <v>#N/A</v>
          </cell>
        </row>
        <row r="248">
          <cell r="E248" t="str">
            <v>INE009A01021</v>
          </cell>
          <cell r="F248" t="str">
            <v>INFOSYS LTD EQ</v>
          </cell>
          <cell r="G248" t="str">
            <v>INFOSYS  LIMITED</v>
          </cell>
          <cell r="H248" t="str">
            <v>62011</v>
          </cell>
          <cell r="I248" t="str">
            <v>Writing , modifying, testing of computer program</v>
          </cell>
          <cell r="J248">
            <v>0</v>
          </cell>
          <cell r="K248" t="str">
            <v>Equity</v>
          </cell>
          <cell r="L248">
            <v>9357</v>
          </cell>
          <cell r="M248">
            <v>14500542.9</v>
          </cell>
          <cell r="N248">
            <v>7.2117194519429842E-2</v>
          </cell>
          <cell r="O248">
            <v>0</v>
          </cell>
          <cell r="P248" t="str">
            <v/>
          </cell>
          <cell r="Q248">
            <v>9490338.4199999999</v>
          </cell>
          <cell r="R248">
            <v>9490338.4199999999</v>
          </cell>
          <cell r="S248">
            <v>0</v>
          </cell>
          <cell r="T248">
            <v>0</v>
          </cell>
          <cell r="U248">
            <v>0</v>
          </cell>
          <cell r="AI248" t="str">
            <v>Scheme E TIER II</v>
          </cell>
          <cell r="AJ248" t="e">
            <v>#N/A</v>
          </cell>
        </row>
        <row r="249">
          <cell r="E249" t="str">
            <v>INE066A01021</v>
          </cell>
          <cell r="F249" t="str">
            <v>EICHER MOTORS LTD</v>
          </cell>
          <cell r="G249" t="str">
            <v>EICHER MOTORS LTD</v>
          </cell>
          <cell r="H249" t="str">
            <v>30911</v>
          </cell>
          <cell r="I249" t="str">
            <v>Manufacture of motorcycles, scooters, mopeds etc. and their</v>
          </cell>
          <cell r="J249">
            <v>0</v>
          </cell>
          <cell r="K249" t="str">
            <v>Equity</v>
          </cell>
          <cell r="L249">
            <v>285</v>
          </cell>
          <cell r="M249">
            <v>881633.25</v>
          </cell>
          <cell r="N249">
            <v>4.384726628755887E-3</v>
          </cell>
          <cell r="O249">
            <v>0</v>
          </cell>
          <cell r="P249" t="str">
            <v/>
          </cell>
          <cell r="Q249">
            <v>539768.17000000004</v>
          </cell>
          <cell r="R249">
            <v>539768.17000000004</v>
          </cell>
          <cell r="S249">
            <v>0</v>
          </cell>
          <cell r="T249">
            <v>0</v>
          </cell>
          <cell r="U249">
            <v>0</v>
          </cell>
          <cell r="AI249" t="str">
            <v>Scheme E TIER II</v>
          </cell>
          <cell r="AJ249" t="e">
            <v>#N/A</v>
          </cell>
        </row>
        <row r="250">
          <cell r="E250" t="str">
            <v>INE062A01020</v>
          </cell>
          <cell r="F250" t="str">
            <v>STATE BANK OF INDIA</v>
          </cell>
          <cell r="G250" t="str">
            <v>STATE BANK OF INDIA</v>
          </cell>
          <cell r="H250" t="str">
            <v>64191</v>
          </cell>
          <cell r="I250" t="str">
            <v>Monetary intermediation of commercial banks, saving banks. postal savings</v>
          </cell>
          <cell r="J250">
            <v>0</v>
          </cell>
          <cell r="K250" t="str">
            <v>Equity</v>
          </cell>
          <cell r="L250">
            <v>13168</v>
          </cell>
          <cell r="M250">
            <v>6957312.7999999998</v>
          </cell>
          <cell r="N250">
            <v>3.4601592781061945E-2</v>
          </cell>
          <cell r="O250">
            <v>0</v>
          </cell>
          <cell r="P250" t="str">
            <v/>
          </cell>
          <cell r="Q250">
            <v>4901468.03</v>
          </cell>
          <cell r="R250">
            <v>4901461.54</v>
          </cell>
          <cell r="S250">
            <v>0</v>
          </cell>
          <cell r="T250">
            <v>0</v>
          </cell>
          <cell r="U250">
            <v>0</v>
          </cell>
          <cell r="AI250" t="str">
            <v>Scheme E TIER II</v>
          </cell>
          <cell r="AJ250" t="e">
            <v>#N/A</v>
          </cell>
        </row>
        <row r="251">
          <cell r="E251" t="str">
            <v>INE238A01034</v>
          </cell>
          <cell r="F251" t="str">
            <v>AXIS BANK</v>
          </cell>
          <cell r="G251" t="str">
            <v>AXIS BANK LTD.</v>
          </cell>
          <cell r="H251" t="str">
            <v>64191</v>
          </cell>
          <cell r="I251" t="str">
            <v>Monetary intermediation of commercial banks, saving banks. postal savings</v>
          </cell>
          <cell r="J251">
            <v>0</v>
          </cell>
          <cell r="K251" t="str">
            <v>Equity</v>
          </cell>
          <cell r="L251">
            <v>6920</v>
          </cell>
          <cell r="M251">
            <v>5015270</v>
          </cell>
          <cell r="N251">
            <v>2.4943011075637785E-2</v>
          </cell>
          <cell r="O251">
            <v>0</v>
          </cell>
          <cell r="P251" t="str">
            <v/>
          </cell>
          <cell r="Q251">
            <v>4394178.96</v>
          </cell>
          <cell r="R251">
            <v>4394178.96</v>
          </cell>
          <cell r="S251">
            <v>0</v>
          </cell>
          <cell r="T251">
            <v>0</v>
          </cell>
          <cell r="U251">
            <v>0</v>
          </cell>
          <cell r="AI251" t="str">
            <v>Scheme E TIER II</v>
          </cell>
          <cell r="AJ251" t="e">
            <v>#N/A</v>
          </cell>
        </row>
        <row r="252">
          <cell r="E252" t="str">
            <v>INE040A01034</v>
          </cell>
          <cell r="F252" t="str">
            <v>HDFC BANK LTD</v>
          </cell>
          <cell r="G252" t="str">
            <v>HDFC BANK LTD</v>
          </cell>
          <cell r="H252" t="str">
            <v>64191</v>
          </cell>
          <cell r="I252" t="str">
            <v>Monetary intermediation of commercial banks, saving banks. postal savings</v>
          </cell>
          <cell r="J252">
            <v>0</v>
          </cell>
          <cell r="K252" t="str">
            <v>Equity</v>
          </cell>
          <cell r="L252">
            <v>11715</v>
          </cell>
          <cell r="M252">
            <v>16801653</v>
          </cell>
          <cell r="N252">
            <v>8.356156634997175E-2</v>
          </cell>
          <cell r="O252">
            <v>0</v>
          </cell>
          <cell r="P252" t="str">
            <v/>
          </cell>
          <cell r="Q252">
            <v>14326909.140000001</v>
          </cell>
          <cell r="R252">
            <v>14326909.140000001</v>
          </cell>
          <cell r="S252">
            <v>0</v>
          </cell>
          <cell r="T252">
            <v>0</v>
          </cell>
          <cell r="U252">
            <v>0</v>
          </cell>
          <cell r="AI252" t="str">
            <v>Scheme E TIER II</v>
          </cell>
          <cell r="AJ252" t="e">
            <v>#N/A</v>
          </cell>
        </row>
        <row r="253">
          <cell r="E253" t="str">
            <v>INE129A01019</v>
          </cell>
          <cell r="F253" t="str">
            <v>GAIL (INDIA) LIMITED</v>
          </cell>
          <cell r="G253" t="str">
            <v>G A I L (INDIA) LTD</v>
          </cell>
          <cell r="H253" t="str">
            <v>35202</v>
          </cell>
          <cell r="I253" t="str">
            <v>Disrtibution and sale of gaseous fuels through mains</v>
          </cell>
          <cell r="J253">
            <v>0</v>
          </cell>
          <cell r="K253" t="str">
            <v>Equity</v>
          </cell>
          <cell r="L253">
            <v>4698</v>
          </cell>
          <cell r="M253">
            <v>688726.8</v>
          </cell>
          <cell r="N253">
            <v>3.4253231033401135E-3</v>
          </cell>
          <cell r="O253">
            <v>0</v>
          </cell>
          <cell r="P253" t="str">
            <v/>
          </cell>
          <cell r="Q253">
            <v>641956.65</v>
          </cell>
          <cell r="R253">
            <v>641943.41</v>
          </cell>
          <cell r="S253">
            <v>0</v>
          </cell>
          <cell r="T253">
            <v>0</v>
          </cell>
          <cell r="U253">
            <v>0</v>
          </cell>
          <cell r="AI253" t="str">
            <v>Scheme E TIER II</v>
          </cell>
          <cell r="AJ253" t="e">
            <v>#N/A</v>
          </cell>
        </row>
        <row r="254">
          <cell r="E254" t="str">
            <v>INE089A01023</v>
          </cell>
          <cell r="F254" t="str">
            <v>Dr. Reddy's Laboratories Limited</v>
          </cell>
          <cell r="G254" t="str">
            <v>DR REDDY LABORATORIES</v>
          </cell>
          <cell r="H254" t="str">
            <v>21002</v>
          </cell>
          <cell r="I254" t="str">
            <v>Manufacture of allopathic pharmaceutical preparations</v>
          </cell>
          <cell r="J254">
            <v>0</v>
          </cell>
          <cell r="K254" t="str">
            <v>Equity</v>
          </cell>
          <cell r="L254">
            <v>360</v>
          </cell>
          <cell r="M254">
            <v>1472526</v>
          </cell>
          <cell r="N254">
            <v>7.3234805558154608E-3</v>
          </cell>
          <cell r="O254">
            <v>0</v>
          </cell>
          <cell r="P254" t="str">
            <v/>
          </cell>
          <cell r="Q254">
            <v>1320324.02</v>
          </cell>
          <cell r="R254">
            <v>1320324.02</v>
          </cell>
          <cell r="S254">
            <v>0</v>
          </cell>
          <cell r="T254">
            <v>0</v>
          </cell>
          <cell r="U254">
            <v>0</v>
          </cell>
          <cell r="AI254" t="str">
            <v>Scheme E TIER II</v>
          </cell>
          <cell r="AJ254" t="e">
            <v>#N/A</v>
          </cell>
        </row>
        <row r="255">
          <cell r="E255" t="str">
            <v>INE752E01010</v>
          </cell>
          <cell r="F255" t="str">
            <v>POWER GRID CORPORATION OF INDIA LIMITED</v>
          </cell>
          <cell r="G255" t="str">
            <v>POWER GRID CORPN OF INDIA LTD</v>
          </cell>
          <cell r="H255" t="str">
            <v>35107</v>
          </cell>
          <cell r="I255" t="str">
            <v>Transmission of electric energy</v>
          </cell>
          <cell r="J255">
            <v>0</v>
          </cell>
          <cell r="K255" t="str">
            <v>Equity</v>
          </cell>
          <cell r="L255">
            <v>7231</v>
          </cell>
          <cell r="M255">
            <v>1547072.45</v>
          </cell>
          <cell r="N255">
            <v>7.6942308699559717E-3</v>
          </cell>
          <cell r="O255">
            <v>0</v>
          </cell>
          <cell r="P255" t="str">
            <v/>
          </cell>
          <cell r="Q255">
            <v>1014161.4</v>
          </cell>
          <cell r="R255">
            <v>1014161.4</v>
          </cell>
          <cell r="S255">
            <v>0</v>
          </cell>
          <cell r="T255">
            <v>0</v>
          </cell>
          <cell r="U255">
            <v>0</v>
          </cell>
          <cell r="AI255" t="str">
            <v>Scheme E TIER II</v>
          </cell>
          <cell r="AJ255" t="e">
            <v>#N/A</v>
          </cell>
        </row>
        <row r="256">
          <cell r="E256" t="str">
            <v>INE090A01021</v>
          </cell>
          <cell r="F256" t="str">
            <v>ICICI BANK LTD</v>
          </cell>
          <cell r="G256" t="str">
            <v>ICICI BANK LTD</v>
          </cell>
          <cell r="H256" t="str">
            <v>64191</v>
          </cell>
          <cell r="I256" t="str">
            <v>Monetary intermediation of commercial banks, saving banks. postal savings</v>
          </cell>
          <cell r="J256">
            <v>0</v>
          </cell>
          <cell r="K256" t="str">
            <v>Equity</v>
          </cell>
          <cell r="L256">
            <v>18782</v>
          </cell>
          <cell r="M256">
            <v>15374945.199999999</v>
          </cell>
          <cell r="N256">
            <v>7.646595864448455E-2</v>
          </cell>
          <cell r="O256">
            <v>0</v>
          </cell>
          <cell r="P256" t="str">
            <v/>
          </cell>
          <cell r="Q256">
            <v>8697399.9399999995</v>
          </cell>
          <cell r="R256">
            <v>8697878.0600000005</v>
          </cell>
          <cell r="S256">
            <v>0</v>
          </cell>
          <cell r="T256">
            <v>0</v>
          </cell>
          <cell r="U256">
            <v>0</v>
          </cell>
          <cell r="AI256" t="str">
            <v>Scheme E TIER II</v>
          </cell>
          <cell r="AJ256" t="e">
            <v>#N/A</v>
          </cell>
        </row>
        <row r="257">
          <cell r="E257" t="str">
            <v>INE239A01016</v>
          </cell>
          <cell r="F257" t="str">
            <v>NESTLE INDIA LTD</v>
          </cell>
          <cell r="G257" t="str">
            <v>NESTLE INDIA LTD</v>
          </cell>
          <cell r="H257" t="str">
            <v>10502</v>
          </cell>
          <cell r="I257" t="str">
            <v>Manufacture of milk-powder, ice-cream powder and condensed milk except</v>
          </cell>
          <cell r="J257">
            <v>0</v>
          </cell>
          <cell r="K257" t="str">
            <v>Equity</v>
          </cell>
          <cell r="L257">
            <v>96</v>
          </cell>
          <cell r="M257">
            <v>1858473.6</v>
          </cell>
          <cell r="N257">
            <v>9.2429575254334134E-3</v>
          </cell>
          <cell r="O257">
            <v>0</v>
          </cell>
          <cell r="P257" t="str">
            <v/>
          </cell>
          <cell r="Q257">
            <v>1669976.7</v>
          </cell>
          <cell r="R257">
            <v>1669976.7</v>
          </cell>
          <cell r="S257">
            <v>0</v>
          </cell>
          <cell r="T257">
            <v>0</v>
          </cell>
          <cell r="U257">
            <v>0</v>
          </cell>
          <cell r="AI257" t="str">
            <v>Scheme E TIER II</v>
          </cell>
          <cell r="AJ257" t="e">
            <v>#N/A</v>
          </cell>
        </row>
        <row r="258">
          <cell r="E258" t="str">
            <v>INE038A01020</v>
          </cell>
          <cell r="F258" t="str">
            <v>HINDALCO INDUSTRIES LTD.</v>
          </cell>
          <cell r="G258" t="str">
            <v>HINDALCO INDUSTRIES LTD.</v>
          </cell>
          <cell r="H258" t="str">
            <v>24202</v>
          </cell>
          <cell r="I258" t="str">
            <v>Manufacture of Aluminium from alumina and by other methods and products</v>
          </cell>
          <cell r="J258">
            <v>0</v>
          </cell>
          <cell r="K258" t="str">
            <v>Equity</v>
          </cell>
          <cell r="L258">
            <v>2800</v>
          </cell>
          <cell r="M258">
            <v>1162140</v>
          </cell>
          <cell r="N258">
            <v>5.7798026609617624E-3</v>
          </cell>
          <cell r="O258">
            <v>0</v>
          </cell>
          <cell r="P258" t="str">
            <v/>
          </cell>
          <cell r="Q258">
            <v>1238943.33</v>
          </cell>
          <cell r="R258">
            <v>1238943.33</v>
          </cell>
          <cell r="S258">
            <v>0</v>
          </cell>
          <cell r="T258">
            <v>0</v>
          </cell>
          <cell r="U258">
            <v>0</v>
          </cell>
          <cell r="AI258" t="str">
            <v>Scheme E TIER II</v>
          </cell>
          <cell r="AJ258" t="e">
            <v>#N/A</v>
          </cell>
        </row>
        <row r="259">
          <cell r="E259" t="str">
            <v>INE481G01011</v>
          </cell>
          <cell r="F259" t="str">
            <v>UltraTech Cement Limited</v>
          </cell>
          <cell r="G259" t="str">
            <v>ULTRATECH CEMENT LIMITED</v>
          </cell>
          <cell r="H259" t="str">
            <v>23941</v>
          </cell>
          <cell r="I259" t="str">
            <v>Manufacture of clinkers and cement</v>
          </cell>
          <cell r="J259">
            <v>0</v>
          </cell>
          <cell r="K259" t="str">
            <v>Equity</v>
          </cell>
          <cell r="L259">
            <v>520</v>
          </cell>
          <cell r="M259">
            <v>3403296</v>
          </cell>
          <cell r="N259">
            <v>1.6925997966544926E-2</v>
          </cell>
          <cell r="O259">
            <v>0</v>
          </cell>
          <cell r="P259" t="str">
            <v/>
          </cell>
          <cell r="Q259">
            <v>2526234.29</v>
          </cell>
          <cell r="R259">
            <v>2526234.29</v>
          </cell>
          <cell r="S259">
            <v>0</v>
          </cell>
          <cell r="T259">
            <v>0</v>
          </cell>
          <cell r="U259">
            <v>0</v>
          </cell>
          <cell r="AI259" t="str">
            <v>Scheme E TIER II</v>
          </cell>
          <cell r="AJ259" t="e">
            <v>#N/A</v>
          </cell>
        </row>
        <row r="260">
          <cell r="E260" t="str">
            <v>INE018A01030</v>
          </cell>
          <cell r="F260" t="str">
            <v>LARSEN AND TOUBRO LIMITED</v>
          </cell>
          <cell r="G260" t="str">
            <v>LARSEN AND TOUBRO LTD</v>
          </cell>
          <cell r="H260" t="str">
            <v>42909</v>
          </cell>
          <cell r="I260" t="str">
            <v>Other civil engineering projects n.e.c.</v>
          </cell>
          <cell r="J260">
            <v>0</v>
          </cell>
          <cell r="K260" t="str">
            <v>Equity</v>
          </cell>
          <cell r="L260">
            <v>3351</v>
          </cell>
          <cell r="M260">
            <v>6058775.5499999998</v>
          </cell>
          <cell r="N260">
            <v>3.0132795572013753E-2</v>
          </cell>
          <cell r="O260">
            <v>0</v>
          </cell>
          <cell r="P260" t="str">
            <v/>
          </cell>
          <cell r="Q260">
            <v>3862586.24</v>
          </cell>
          <cell r="R260">
            <v>3862293.75</v>
          </cell>
          <cell r="S260">
            <v>0</v>
          </cell>
          <cell r="T260">
            <v>0</v>
          </cell>
          <cell r="U260">
            <v>0</v>
          </cell>
          <cell r="AI260" t="str">
            <v>Scheme E TIER II</v>
          </cell>
          <cell r="AJ260" t="e">
            <v>#N/A</v>
          </cell>
        </row>
        <row r="261">
          <cell r="E261" t="str">
            <v>INE081A01020</v>
          </cell>
          <cell r="F261" t="str">
            <v>TATA STEEL LIMITED.</v>
          </cell>
          <cell r="G261" t="str">
            <v>TATA STEEL LTD</v>
          </cell>
          <cell r="H261" t="str">
            <v>24319</v>
          </cell>
          <cell r="I261" t="str">
            <v>Manufacture of other iron and steel casting and products thereof</v>
          </cell>
          <cell r="J261">
            <v>0</v>
          </cell>
          <cell r="K261" t="str">
            <v>Equity</v>
          </cell>
          <cell r="L261">
            <v>21280</v>
          </cell>
          <cell r="M261">
            <v>2289728</v>
          </cell>
          <cell r="N261">
            <v>1.1387763941761452E-2</v>
          </cell>
          <cell r="O261">
            <v>0</v>
          </cell>
          <cell r="P261" t="str">
            <v/>
          </cell>
          <cell r="Q261">
            <v>2309847.19</v>
          </cell>
          <cell r="R261">
            <v>2309847.19</v>
          </cell>
          <cell r="S261">
            <v>0</v>
          </cell>
          <cell r="T261">
            <v>0</v>
          </cell>
          <cell r="U261">
            <v>0</v>
          </cell>
          <cell r="AI261" t="str">
            <v>Scheme E TIER II</v>
          </cell>
          <cell r="AJ261" t="e">
            <v>#N/A</v>
          </cell>
        </row>
        <row r="262">
          <cell r="E262" t="str">
            <v>INE101A01026</v>
          </cell>
          <cell r="F262" t="str">
            <v>MAHINDRA AND MAHINDRA LTD</v>
          </cell>
          <cell r="G262" t="str">
            <v>MAHINDRA AND MAHINDRA LTD</v>
          </cell>
          <cell r="H262" t="str">
            <v>28211</v>
          </cell>
          <cell r="I262" t="str">
            <v>Manufacture of tractors used in agriculture and forestry</v>
          </cell>
          <cell r="J262">
            <v>0</v>
          </cell>
          <cell r="K262" t="str">
            <v>Equity</v>
          </cell>
          <cell r="L262">
            <v>2335</v>
          </cell>
          <cell r="M262">
            <v>2718990.75</v>
          </cell>
          <cell r="N262">
            <v>1.3522665059270326E-2</v>
          </cell>
          <cell r="O262">
            <v>0</v>
          </cell>
          <cell r="P262" t="str">
            <v/>
          </cell>
          <cell r="Q262">
            <v>1850575.88</v>
          </cell>
          <cell r="R262">
            <v>1851056.77</v>
          </cell>
          <cell r="S262">
            <v>0</v>
          </cell>
          <cell r="T262">
            <v>0</v>
          </cell>
          <cell r="U262">
            <v>0</v>
          </cell>
          <cell r="AI262" t="str">
            <v>Scheme E TIER II</v>
          </cell>
          <cell r="AJ262" t="e">
            <v>#N/A</v>
          </cell>
        </row>
        <row r="263">
          <cell r="E263" t="str">
            <v>INE298A01020</v>
          </cell>
          <cell r="F263" t="str">
            <v>CUMMINS INDIA LIMITED</v>
          </cell>
          <cell r="G263" t="str">
            <v>CUMMINS INDIA LIMITED FV 2</v>
          </cell>
          <cell r="H263" t="str">
            <v>28110</v>
          </cell>
          <cell r="I263" t="str">
            <v>Manufacture of engines and turbines, except aircraft, vehicle</v>
          </cell>
          <cell r="J263">
            <v>0</v>
          </cell>
          <cell r="K263" t="str">
            <v>Equity</v>
          </cell>
          <cell r="L263">
            <v>498</v>
          </cell>
          <cell r="M263">
            <v>610971.30000000005</v>
          </cell>
          <cell r="N263">
            <v>3.0386128568944079E-3</v>
          </cell>
          <cell r="O263">
            <v>0</v>
          </cell>
          <cell r="P263" t="str">
            <v/>
          </cell>
          <cell r="Q263">
            <v>479119.96</v>
          </cell>
          <cell r="R263">
            <v>479119.96</v>
          </cell>
          <cell r="S263">
            <v>0</v>
          </cell>
          <cell r="T263">
            <v>0</v>
          </cell>
          <cell r="U263">
            <v>0</v>
          </cell>
          <cell r="AI263" t="str">
            <v>Scheme E TIER II</v>
          </cell>
          <cell r="AJ263" t="e">
            <v>#N/A</v>
          </cell>
        </row>
        <row r="264">
          <cell r="E264" t="str">
            <v>INE263A01024</v>
          </cell>
          <cell r="F264" t="str">
            <v>BHARAT ELECTRONICS LIMITED</v>
          </cell>
          <cell r="G264" t="str">
            <v>BHARAT ELECTRONICS LTD</v>
          </cell>
          <cell r="H264" t="str">
            <v>26515</v>
          </cell>
          <cell r="I264" t="str">
            <v>Manufacture of radar equipment, GPS devices, search, detection, navig</v>
          </cell>
          <cell r="J264">
            <v>0</v>
          </cell>
          <cell r="K264" t="str">
            <v>Equity</v>
          </cell>
          <cell r="L264">
            <v>4940</v>
          </cell>
          <cell r="M264">
            <v>1359488</v>
          </cell>
          <cell r="N264">
            <v>6.7612958507112606E-3</v>
          </cell>
          <cell r="O264">
            <v>0</v>
          </cell>
          <cell r="P264" t="str">
            <v/>
          </cell>
          <cell r="Q264">
            <v>694776.42</v>
          </cell>
          <cell r="R264">
            <v>694776.42</v>
          </cell>
          <cell r="S264">
            <v>0</v>
          </cell>
          <cell r="T264">
            <v>0</v>
          </cell>
          <cell r="U264">
            <v>0</v>
          </cell>
          <cell r="AI264" t="str">
            <v>Scheme E TIER II</v>
          </cell>
          <cell r="AJ264" t="e">
            <v>#N/A</v>
          </cell>
        </row>
        <row r="265">
          <cell r="E265" t="str">
            <v>INE155A01022</v>
          </cell>
          <cell r="F265" t="str">
            <v>TATA MOTORS LTD</v>
          </cell>
          <cell r="G265" t="str">
            <v>TATA MOTORS LTD</v>
          </cell>
          <cell r="H265" t="str">
            <v>29102</v>
          </cell>
          <cell r="I265" t="str">
            <v>Manufacture of commercial vehicles such as vans, lorries, over-the-road</v>
          </cell>
          <cell r="J265">
            <v>0</v>
          </cell>
          <cell r="K265" t="str">
            <v>Equity</v>
          </cell>
          <cell r="L265">
            <v>4220</v>
          </cell>
          <cell r="M265">
            <v>1897312</v>
          </cell>
          <cell r="N265">
            <v>9.4361169448385594E-3</v>
          </cell>
          <cell r="O265">
            <v>0</v>
          </cell>
          <cell r="P265" t="str">
            <v/>
          </cell>
          <cell r="Q265">
            <v>1425551.25</v>
          </cell>
          <cell r="R265">
            <v>1425551.25</v>
          </cell>
          <cell r="S265">
            <v>0</v>
          </cell>
          <cell r="T265">
            <v>0</v>
          </cell>
          <cell r="U265">
            <v>0</v>
          </cell>
          <cell r="AI265" t="str">
            <v>Scheme E TIER II</v>
          </cell>
          <cell r="AJ265" t="e">
            <v>#N/A</v>
          </cell>
        </row>
        <row r="266">
          <cell r="E266" t="str">
            <v>INE208A01029</v>
          </cell>
          <cell r="F266" t="str">
            <v>ASHOK LEYLAND LTD</v>
          </cell>
          <cell r="G266" t="str">
            <v>ASHOK LEYLAND LIMITED</v>
          </cell>
          <cell r="H266" t="str">
            <v>29102</v>
          </cell>
          <cell r="I266" t="str">
            <v>Manufacture of commercial vehicles such as vans, lorries, over-the-road</v>
          </cell>
          <cell r="J266">
            <v>0</v>
          </cell>
          <cell r="K266" t="str">
            <v>Equity</v>
          </cell>
          <cell r="L266">
            <v>6720</v>
          </cell>
          <cell r="M266">
            <v>1001280</v>
          </cell>
          <cell r="N266">
            <v>4.9797793797372028E-3</v>
          </cell>
          <cell r="O266">
            <v>0</v>
          </cell>
          <cell r="P266" t="str">
            <v/>
          </cell>
          <cell r="Q266">
            <v>860838.09</v>
          </cell>
          <cell r="R266">
            <v>860838.09</v>
          </cell>
          <cell r="S266">
            <v>0</v>
          </cell>
          <cell r="T266">
            <v>0</v>
          </cell>
          <cell r="U266">
            <v>0</v>
          </cell>
          <cell r="AI266" t="str">
            <v>Scheme E TIER II</v>
          </cell>
          <cell r="AJ266" t="e">
            <v>#N/A</v>
          </cell>
        </row>
        <row r="267">
          <cell r="E267" t="str">
            <v>INE628A01036</v>
          </cell>
          <cell r="F267" t="str">
            <v>UPL LIMITED</v>
          </cell>
          <cell r="G267" t="str">
            <v>UPL LIMITED</v>
          </cell>
          <cell r="H267" t="str">
            <v>20211</v>
          </cell>
          <cell r="I267" t="str">
            <v>Manufacture of insecticides, rodenticides, fungicides, herbicides</v>
          </cell>
          <cell r="J267">
            <v>0</v>
          </cell>
          <cell r="K267" t="str">
            <v>Equity</v>
          </cell>
          <cell r="L267">
            <v>1425</v>
          </cell>
          <cell r="M267">
            <v>1056067.5</v>
          </cell>
          <cell r="N267">
            <v>5.2522602669688983E-3</v>
          </cell>
          <cell r="O267">
            <v>0</v>
          </cell>
          <cell r="P267" t="str">
            <v/>
          </cell>
          <cell r="Q267">
            <v>1051452.58</v>
          </cell>
          <cell r="R267">
            <v>1051452.58</v>
          </cell>
          <cell r="S267">
            <v>0</v>
          </cell>
          <cell r="T267">
            <v>0</v>
          </cell>
          <cell r="U267">
            <v>0</v>
          </cell>
          <cell r="AI267" t="str">
            <v>Scheme E TIER II</v>
          </cell>
          <cell r="AJ267" t="e">
            <v>#N/A</v>
          </cell>
        </row>
        <row r="268">
          <cell r="E268" t="str">
            <v>INE918I01018</v>
          </cell>
          <cell r="F268" t="str">
            <v>BAJAJ FINSERV LTD</v>
          </cell>
          <cell r="G268" t="str">
            <v>BAJAJ FINANCE LIMITED</v>
          </cell>
          <cell r="H268" t="str">
            <v>64920</v>
          </cell>
          <cell r="I268" t="str">
            <v>Other credit granting</v>
          </cell>
          <cell r="J268">
            <v>0</v>
          </cell>
          <cell r="K268" t="str">
            <v>Equity</v>
          </cell>
          <cell r="L268">
            <v>107</v>
          </cell>
          <cell r="M268">
            <v>1610093.2</v>
          </cell>
          <cell r="N268">
            <v>8.0076591131502568E-3</v>
          </cell>
          <cell r="O268">
            <v>0</v>
          </cell>
          <cell r="P268" t="str">
            <v/>
          </cell>
          <cell r="Q268">
            <v>1716350.82</v>
          </cell>
          <cell r="R268">
            <v>1716350.82</v>
          </cell>
          <cell r="S268">
            <v>0</v>
          </cell>
          <cell r="T268">
            <v>0</v>
          </cell>
          <cell r="U268">
            <v>0</v>
          </cell>
          <cell r="AI268" t="str">
            <v>Scheme E TIER II</v>
          </cell>
          <cell r="AJ268" t="e">
            <v>#N/A</v>
          </cell>
        </row>
        <row r="269">
          <cell r="E269" t="str">
            <v>INE795G01014</v>
          </cell>
          <cell r="F269" t="str">
            <v>HDFC LIFE INSURANCE COMPANY LTD</v>
          </cell>
          <cell r="G269" t="str">
            <v>HDFC STANDARD LIFE INSURANCE CO. LT</v>
          </cell>
          <cell r="H269" t="str">
            <v>65110</v>
          </cell>
          <cell r="I269" t="str">
            <v>Life insurance</v>
          </cell>
          <cell r="J269">
            <v>0</v>
          </cell>
          <cell r="K269" t="str">
            <v>Equity</v>
          </cell>
          <cell r="L269">
            <v>2145</v>
          </cell>
          <cell r="M269">
            <v>1191547.5</v>
          </cell>
          <cell r="N269">
            <v>5.9260583158331484E-3</v>
          </cell>
          <cell r="O269">
            <v>0</v>
          </cell>
          <cell r="P269" t="str">
            <v/>
          </cell>
          <cell r="Q269">
            <v>1323246.1399999999</v>
          </cell>
          <cell r="R269">
            <v>1323246.1399999999</v>
          </cell>
          <cell r="S269">
            <v>0</v>
          </cell>
          <cell r="T269">
            <v>0</v>
          </cell>
          <cell r="U269">
            <v>0</v>
          </cell>
          <cell r="AI269" t="str">
            <v>Scheme E TIER II</v>
          </cell>
          <cell r="AJ269" t="e">
            <v>#N/A</v>
          </cell>
        </row>
        <row r="270">
          <cell r="E270" t="str">
            <v>INE765G01017</v>
          </cell>
          <cell r="F270" t="str">
            <v>ICICI LOMBARD GENERAL INSURANCE CO LTD</v>
          </cell>
          <cell r="G270" t="str">
            <v>ICICI LOMBARD GENERAL INSURANCE CO</v>
          </cell>
          <cell r="H270" t="str">
            <v>65120</v>
          </cell>
          <cell r="I270" t="str">
            <v>Non-life insurance</v>
          </cell>
          <cell r="J270">
            <v>0</v>
          </cell>
          <cell r="K270" t="str">
            <v>Equity</v>
          </cell>
          <cell r="L270">
            <v>580</v>
          </cell>
          <cell r="M270">
            <v>707542</v>
          </cell>
          <cell r="N270">
            <v>3.5188988713427015E-3</v>
          </cell>
          <cell r="O270">
            <v>0</v>
          </cell>
          <cell r="P270" t="str">
            <v/>
          </cell>
          <cell r="Q270">
            <v>790450.55</v>
          </cell>
          <cell r="R270">
            <v>790450.55</v>
          </cell>
          <cell r="S270">
            <v>0</v>
          </cell>
          <cell r="T270">
            <v>0</v>
          </cell>
          <cell r="U270">
            <v>0</v>
          </cell>
          <cell r="AI270" t="str">
            <v>Scheme E TIER II</v>
          </cell>
          <cell r="AJ270" t="e">
            <v>#N/A</v>
          </cell>
        </row>
        <row r="271">
          <cell r="E271" t="str">
            <v>INE075A01022</v>
          </cell>
          <cell r="F271" t="str">
            <v>WIPRO LTD</v>
          </cell>
          <cell r="G271" t="str">
            <v>WIPRO LTD</v>
          </cell>
          <cell r="H271" t="str">
            <v>62011</v>
          </cell>
          <cell r="I271" t="str">
            <v>Writing , modifying, testing of computer program</v>
          </cell>
          <cell r="J271">
            <v>0</v>
          </cell>
          <cell r="K271" t="str">
            <v>Equity</v>
          </cell>
          <cell r="L271">
            <v>2580</v>
          </cell>
          <cell r="M271">
            <v>1093146</v>
          </cell>
          <cell r="N271">
            <v>5.4366669761127806E-3</v>
          </cell>
          <cell r="O271">
            <v>0</v>
          </cell>
          <cell r="P271" t="str">
            <v/>
          </cell>
          <cell r="Q271">
            <v>1267486.93</v>
          </cell>
          <cell r="R271">
            <v>1267486.93</v>
          </cell>
          <cell r="S271">
            <v>0</v>
          </cell>
          <cell r="T271">
            <v>0</v>
          </cell>
          <cell r="U271">
            <v>0</v>
          </cell>
          <cell r="AI271" t="str">
            <v>Scheme E TIER II</v>
          </cell>
          <cell r="AJ271" t="e">
            <v>#N/A</v>
          </cell>
        </row>
        <row r="272">
          <cell r="E272" t="str">
            <v>INE203G01027</v>
          </cell>
          <cell r="F272" t="str">
            <v>INDRAPRASTHA GAS</v>
          </cell>
          <cell r="G272" t="str">
            <v>INDRAPRASTHA GAS LIMITED</v>
          </cell>
          <cell r="H272" t="str">
            <v>35202</v>
          </cell>
          <cell r="I272" t="str">
            <v>Disrtibution and sale of gaseous fuels through mains</v>
          </cell>
          <cell r="J272">
            <v>0</v>
          </cell>
          <cell r="K272" t="str">
            <v>Equity</v>
          </cell>
          <cell r="L272">
            <v>2470</v>
          </cell>
          <cell r="M272">
            <v>855484.5</v>
          </cell>
          <cell r="N272">
            <v>4.254678084836201E-3</v>
          </cell>
          <cell r="O272">
            <v>0</v>
          </cell>
          <cell r="P272" t="str">
            <v/>
          </cell>
          <cell r="Q272">
            <v>891535.53</v>
          </cell>
          <cell r="R272">
            <v>891535.53</v>
          </cell>
          <cell r="S272">
            <v>0</v>
          </cell>
          <cell r="T272">
            <v>0</v>
          </cell>
          <cell r="U272">
            <v>0</v>
          </cell>
          <cell r="AI272" t="str">
            <v>Scheme E TIER II</v>
          </cell>
          <cell r="AJ272" t="e">
            <v>#N/A</v>
          </cell>
        </row>
        <row r="273">
          <cell r="E273" t="str">
            <v>INE361B01024</v>
          </cell>
          <cell r="F273" t="str">
            <v>DIVI'S LABORATORIES LTD</v>
          </cell>
          <cell r="G273" t="str">
            <v>DIVIS LABORATORIES LTD</v>
          </cell>
          <cell r="H273" t="str">
            <v>21002</v>
          </cell>
          <cell r="I273" t="str">
            <v>Manufacture of allopathic pharmaceutical preparations</v>
          </cell>
          <cell r="J273">
            <v>0</v>
          </cell>
          <cell r="K273" t="str">
            <v>Equity</v>
          </cell>
          <cell r="L273">
            <v>324</v>
          </cell>
          <cell r="M273">
            <v>1241454.6000000001</v>
          </cell>
          <cell r="N273">
            <v>6.1742669562558907E-3</v>
          </cell>
          <cell r="O273">
            <v>0</v>
          </cell>
          <cell r="P273" t="str">
            <v/>
          </cell>
          <cell r="Q273">
            <v>1458789.01</v>
          </cell>
          <cell r="R273">
            <v>1458789.01</v>
          </cell>
          <cell r="S273">
            <v>0</v>
          </cell>
          <cell r="T273">
            <v>0</v>
          </cell>
          <cell r="U273">
            <v>0</v>
          </cell>
          <cell r="AI273" t="str">
            <v>Scheme E TIER II</v>
          </cell>
          <cell r="AJ273" t="e">
            <v>#N/A</v>
          </cell>
        </row>
        <row r="274">
          <cell r="E274" t="str">
            <v>INE849A01020</v>
          </cell>
          <cell r="F274" t="str">
            <v>TRENT LTD</v>
          </cell>
          <cell r="G274" t="str">
            <v>TRENT LTD</v>
          </cell>
          <cell r="H274" t="str">
            <v>47711</v>
          </cell>
          <cell r="I274" t="str">
            <v>Retail sale of readymade garments, hosiery goods, other articles</v>
          </cell>
          <cell r="J274">
            <v>0</v>
          </cell>
          <cell r="K274" t="str">
            <v>Equity</v>
          </cell>
          <cell r="L274">
            <v>835</v>
          </cell>
          <cell r="M274">
            <v>1059281</v>
          </cell>
          <cell r="N274">
            <v>5.2682423309637705E-3</v>
          </cell>
          <cell r="O274">
            <v>0</v>
          </cell>
          <cell r="P274" t="str">
            <v/>
          </cell>
          <cell r="Q274">
            <v>903426.88</v>
          </cell>
          <cell r="R274">
            <v>903426.88</v>
          </cell>
          <cell r="S274">
            <v>0</v>
          </cell>
          <cell r="T274">
            <v>0</v>
          </cell>
          <cell r="U274">
            <v>0</v>
          </cell>
          <cell r="AI274" t="str">
            <v>Scheme E TIER II</v>
          </cell>
          <cell r="AJ274" t="e">
            <v>#N/A</v>
          </cell>
        </row>
        <row r="275">
          <cell r="E275" t="str">
            <v>INE245A01021</v>
          </cell>
          <cell r="F275" t="str">
            <v>TATA POWER COMPANY LIMITED</v>
          </cell>
          <cell r="G275" t="str">
            <v>TATA POWER COMPANY LIMITED</v>
          </cell>
          <cell r="H275" t="str">
            <v>35102</v>
          </cell>
          <cell r="I275" t="str">
            <v>Electric power generation by coal based thermal power plants</v>
          </cell>
          <cell r="J275">
            <v>0</v>
          </cell>
          <cell r="K275" t="str">
            <v>Equity</v>
          </cell>
          <cell r="L275">
            <v>3315</v>
          </cell>
          <cell r="M275">
            <v>735598.5</v>
          </cell>
          <cell r="N275">
            <v>3.6584354446964058E-3</v>
          </cell>
          <cell r="O275">
            <v>0</v>
          </cell>
          <cell r="P275" t="str">
            <v/>
          </cell>
          <cell r="Q275">
            <v>423491.25</v>
          </cell>
          <cell r="R275">
            <v>423491.25</v>
          </cell>
          <cell r="S275">
            <v>0</v>
          </cell>
          <cell r="T275">
            <v>0</v>
          </cell>
          <cell r="U275">
            <v>0</v>
          </cell>
          <cell r="AI275" t="str">
            <v>Scheme E TIER II</v>
          </cell>
          <cell r="AJ275" t="e">
            <v>#N/A</v>
          </cell>
        </row>
        <row r="276">
          <cell r="E276" t="str">
            <v>INE018E01016</v>
          </cell>
          <cell r="F276" t="str">
            <v>SBI CARDS AND PAYMENT SERVICES LIMITED</v>
          </cell>
          <cell r="G276" t="str">
            <v>SBI CARDS AND PAYMENT SERVICES LIMI</v>
          </cell>
          <cell r="H276" t="str">
            <v>64920</v>
          </cell>
          <cell r="I276" t="str">
            <v>Other credit granting</v>
          </cell>
          <cell r="J276">
            <v>0</v>
          </cell>
          <cell r="K276" t="str">
            <v>Equity</v>
          </cell>
          <cell r="L276">
            <v>550</v>
          </cell>
          <cell r="M276">
            <v>516587.5</v>
          </cell>
          <cell r="N276">
            <v>2.5692032002336933E-3</v>
          </cell>
          <cell r="O276">
            <v>0</v>
          </cell>
          <cell r="P276" t="str">
            <v/>
          </cell>
          <cell r="Q276">
            <v>489048.78</v>
          </cell>
          <cell r="R276">
            <v>489048.78</v>
          </cell>
          <cell r="S276">
            <v>0</v>
          </cell>
          <cell r="T276">
            <v>0</v>
          </cell>
          <cell r="U276">
            <v>0</v>
          </cell>
          <cell r="AI276" t="str">
            <v>Scheme E TIER II</v>
          </cell>
          <cell r="AJ276" t="e">
            <v>#N/A</v>
          </cell>
        </row>
        <row r="277">
          <cell r="E277" t="str">
            <v>INE003A01024</v>
          </cell>
          <cell r="F277" t="str">
            <v>SIEMENS LIMITED</v>
          </cell>
          <cell r="G277" t="str">
            <v>SIEMENS LIMITED</v>
          </cell>
          <cell r="H277" t="str">
            <v>27900</v>
          </cell>
          <cell r="I277" t="str">
            <v>Manufacture of other electrical equipment</v>
          </cell>
          <cell r="J277">
            <v>0</v>
          </cell>
          <cell r="K277" t="str">
            <v>Equity</v>
          </cell>
          <cell r="L277">
            <v>75</v>
          </cell>
          <cell r="M277">
            <v>202065</v>
          </cell>
          <cell r="N277">
            <v>1.0049527808071647E-3</v>
          </cell>
          <cell r="O277">
            <v>0</v>
          </cell>
          <cell r="P277" t="str">
            <v/>
          </cell>
          <cell r="Q277">
            <v>202185.58</v>
          </cell>
          <cell r="R277">
            <v>202185.58</v>
          </cell>
          <cell r="S277">
            <v>0</v>
          </cell>
          <cell r="T277">
            <v>0</v>
          </cell>
          <cell r="U277">
            <v>0</v>
          </cell>
          <cell r="AI277" t="str">
            <v>Scheme E TIER II</v>
          </cell>
          <cell r="AJ277" t="e">
            <v>#N/A</v>
          </cell>
        </row>
        <row r="278">
          <cell r="E278" t="str">
            <v>INE117A01022</v>
          </cell>
          <cell r="F278" t="str">
            <v>ABB India Limited</v>
          </cell>
          <cell r="G278" t="str">
            <v>ABB INDIA LIMITED</v>
          </cell>
          <cell r="H278" t="str">
            <v>27900</v>
          </cell>
          <cell r="I278" t="str">
            <v>Manufacture of other electrical equipment</v>
          </cell>
          <cell r="J278">
            <v>0</v>
          </cell>
          <cell r="K278" t="str">
            <v>Equity</v>
          </cell>
          <cell r="L278">
            <v>75</v>
          </cell>
          <cell r="M278">
            <v>205211.25</v>
          </cell>
          <cell r="N278">
            <v>1.0206003827501759E-3</v>
          </cell>
          <cell r="O278">
            <v>0</v>
          </cell>
          <cell r="P278" t="str">
            <v/>
          </cell>
          <cell r="Q278">
            <v>204286.27</v>
          </cell>
          <cell r="R278">
            <v>204286.27</v>
          </cell>
          <cell r="S278">
            <v>0</v>
          </cell>
          <cell r="T278">
            <v>0</v>
          </cell>
          <cell r="U278">
            <v>0</v>
          </cell>
          <cell r="AI278" t="str">
            <v>Scheme E TIER II</v>
          </cell>
          <cell r="AJ278" t="e">
            <v>#N/A</v>
          </cell>
        </row>
        <row r="279">
          <cell r="E279" t="str">
            <v>INE121A01024</v>
          </cell>
          <cell r="F279" t="str">
            <v>CHOLAMANDALAM INVESTMENT AND FINANCE COMPANY</v>
          </cell>
          <cell r="G279" t="str">
            <v>CHOLAMANDALAM INVESTMENT AND FIN. C</v>
          </cell>
          <cell r="H279" t="str">
            <v>64920</v>
          </cell>
          <cell r="I279" t="str">
            <v>Other credit granting</v>
          </cell>
          <cell r="J279">
            <v>0</v>
          </cell>
          <cell r="K279" t="str">
            <v>Equity</v>
          </cell>
          <cell r="L279">
            <v>1471</v>
          </cell>
          <cell r="M279">
            <v>1030729.7</v>
          </cell>
          <cell r="N279">
            <v>5.1262449126545156E-3</v>
          </cell>
          <cell r="O279">
            <v>0</v>
          </cell>
          <cell r="P279" t="str">
            <v/>
          </cell>
          <cell r="Q279">
            <v>909888.63</v>
          </cell>
          <cell r="R279">
            <v>909888.63</v>
          </cell>
          <cell r="S279">
            <v>0</v>
          </cell>
          <cell r="T279">
            <v>0</v>
          </cell>
          <cell r="U279">
            <v>0</v>
          </cell>
          <cell r="AI279" t="str">
            <v>Scheme E TIER II</v>
          </cell>
          <cell r="AJ279" t="e">
            <v>#N/A</v>
          </cell>
        </row>
        <row r="280">
          <cell r="E280" t="str">
            <v>INE299U01018</v>
          </cell>
          <cell r="F280" t="str">
            <v>Crompton Greaves Consumer Electricals</v>
          </cell>
          <cell r="G280" t="str">
            <v>CROMPTON GREAVES CONSUMER ELECTRICA</v>
          </cell>
          <cell r="H280" t="str">
            <v>27400</v>
          </cell>
          <cell r="I280" t="str">
            <v>Manufacture of electric lighting equipment</v>
          </cell>
          <cell r="J280">
            <v>0</v>
          </cell>
          <cell r="K280" t="str">
            <v>Equity</v>
          </cell>
          <cell r="L280">
            <v>2190</v>
          </cell>
          <cell r="M280">
            <v>863736</v>
          </cell>
          <cell r="N280">
            <v>4.2957162055935333E-3</v>
          </cell>
          <cell r="O280">
            <v>0</v>
          </cell>
          <cell r="P280" t="str">
            <v/>
          </cell>
          <cell r="Q280">
            <v>910799.52</v>
          </cell>
          <cell r="R280">
            <v>910799.52</v>
          </cell>
          <cell r="S280">
            <v>0</v>
          </cell>
          <cell r="T280">
            <v>0</v>
          </cell>
          <cell r="U280">
            <v>0</v>
          </cell>
          <cell r="AI280" t="str">
            <v>Scheme E TIER II</v>
          </cell>
          <cell r="AJ280" t="e">
            <v>#N/A</v>
          </cell>
        </row>
        <row r="281">
          <cell r="E281" t="str">
            <v>IN9397D01014</v>
          </cell>
          <cell r="F281" t="str">
            <v>Bharti Airtel partly Paid(14:1)</v>
          </cell>
          <cell r="G281" t="str">
            <v>BHARTI AIRTEL LTD</v>
          </cell>
          <cell r="H281" t="str">
            <v>61202</v>
          </cell>
          <cell r="I281" t="str">
            <v>Activities of maintaining and operating pageing</v>
          </cell>
          <cell r="J281">
            <v>0</v>
          </cell>
          <cell r="K281" t="str">
            <v>Equity</v>
          </cell>
          <cell r="L281">
            <v>441</v>
          </cell>
          <cell r="M281">
            <v>129367.35</v>
          </cell>
          <cell r="N281">
            <v>6.4339731338011914E-4</v>
          </cell>
          <cell r="O281">
            <v>0</v>
          </cell>
          <cell r="P281" t="str">
            <v/>
          </cell>
          <cell r="Q281">
            <v>58983.75</v>
          </cell>
          <cell r="R281">
            <v>58983.75</v>
          </cell>
          <cell r="S281">
            <v>0</v>
          </cell>
          <cell r="T281">
            <v>0</v>
          </cell>
          <cell r="U281">
            <v>0</v>
          </cell>
          <cell r="AI281" t="str">
            <v>Scheme E TIER II</v>
          </cell>
          <cell r="AJ281" t="e">
            <v>#N/A</v>
          </cell>
        </row>
        <row r="282">
          <cell r="E282" t="str">
            <v>INE271C01023</v>
          </cell>
          <cell r="F282" t="str">
            <v>DLF Ltd</v>
          </cell>
          <cell r="G282" t="str">
            <v>DLF LTD</v>
          </cell>
          <cell r="H282" t="str">
            <v>68100</v>
          </cell>
          <cell r="I282" t="str">
            <v>Real estate activities with own or leased property</v>
          </cell>
          <cell r="J282">
            <v>0</v>
          </cell>
          <cell r="K282" t="str">
            <v>Equity</v>
          </cell>
          <cell r="L282">
            <v>3040</v>
          </cell>
          <cell r="M282">
            <v>1173288</v>
          </cell>
          <cell r="N282">
            <v>5.8352462736628152E-3</v>
          </cell>
          <cell r="O282">
            <v>0</v>
          </cell>
          <cell r="P282" t="str">
            <v/>
          </cell>
          <cell r="Q282">
            <v>1024909.53</v>
          </cell>
          <cell r="R282">
            <v>1024909.53</v>
          </cell>
          <cell r="S282">
            <v>0</v>
          </cell>
          <cell r="T282">
            <v>0</v>
          </cell>
          <cell r="U282">
            <v>0</v>
          </cell>
          <cell r="AI282" t="str">
            <v>Scheme E TIER II</v>
          </cell>
          <cell r="AJ282" t="e">
            <v>#N/A</v>
          </cell>
        </row>
        <row r="283">
          <cell r="E283" t="str">
            <v>INE073K01018</v>
          </cell>
          <cell r="F283" t="str">
            <v>Sona BLW Precision Forgings Limited</v>
          </cell>
          <cell r="G283" t="str">
            <v>SONA BLW PRECISION FORGINGS LTD</v>
          </cell>
          <cell r="H283" t="str">
            <v>28140</v>
          </cell>
          <cell r="I283" t="str">
            <v>Manufacture of bearings, gears, gearing and driving elements</v>
          </cell>
          <cell r="J283">
            <v>0</v>
          </cell>
          <cell r="K283" t="str">
            <v>Equity</v>
          </cell>
          <cell r="L283">
            <v>1931</v>
          </cell>
          <cell r="M283">
            <v>1097483.8500000001</v>
          </cell>
          <cell r="N283">
            <v>5.4582408974758294E-3</v>
          </cell>
          <cell r="O283">
            <v>0</v>
          </cell>
          <cell r="P283" t="str">
            <v/>
          </cell>
          <cell r="Q283">
            <v>1107233.8500000001</v>
          </cell>
          <cell r="R283">
            <v>1107233.8500000001</v>
          </cell>
          <cell r="S283">
            <v>0</v>
          </cell>
          <cell r="T283">
            <v>0</v>
          </cell>
          <cell r="U283">
            <v>0</v>
          </cell>
          <cell r="AI283" t="str">
            <v>Scheme E TIER II</v>
          </cell>
          <cell r="AJ283" t="e">
            <v>#N/A</v>
          </cell>
        </row>
        <row r="284">
          <cell r="E284" t="str">
            <v>INE414G01012</v>
          </cell>
          <cell r="F284" t="str">
            <v>MUTHOOT FINANCE LIMITED</v>
          </cell>
          <cell r="G284" t="str">
            <v>MUTHOOT FINANCE LTD</v>
          </cell>
          <cell r="H284" t="str">
            <v>64920</v>
          </cell>
          <cell r="I284" t="str">
            <v>Other credit granting</v>
          </cell>
          <cell r="J284">
            <v>0</v>
          </cell>
          <cell r="K284" t="str">
            <v>Equity</v>
          </cell>
          <cell r="L284">
            <v>524</v>
          </cell>
          <cell r="M284">
            <v>558400.6</v>
          </cell>
          <cell r="N284">
            <v>2.7771570325112677E-3</v>
          </cell>
          <cell r="O284">
            <v>0</v>
          </cell>
          <cell r="P284" t="str">
            <v/>
          </cell>
          <cell r="Q284">
            <v>684354.03</v>
          </cell>
          <cell r="R284">
            <v>684354.03</v>
          </cell>
          <cell r="S284">
            <v>0</v>
          </cell>
          <cell r="T284">
            <v>0</v>
          </cell>
          <cell r="U284">
            <v>0</v>
          </cell>
          <cell r="AI284" t="str">
            <v>Scheme E TIER II</v>
          </cell>
          <cell r="AJ284" t="e">
            <v>#N/A</v>
          </cell>
        </row>
        <row r="285">
          <cell r="E285" t="str">
            <v>INE214T01019</v>
          </cell>
          <cell r="F285" t="str">
            <v>Larsen &amp; Toubro Infotech Limited</v>
          </cell>
          <cell r="G285" t="str">
            <v>LARSEN &amp; TOUBRO INFOTECH LIMITED</v>
          </cell>
          <cell r="H285" t="str">
            <v>62099</v>
          </cell>
          <cell r="I285" t="str">
            <v>Other information technology and computer service activities</v>
          </cell>
          <cell r="J285">
            <v>0</v>
          </cell>
          <cell r="K285" t="str">
            <v>Equity</v>
          </cell>
          <cell r="L285">
            <v>200</v>
          </cell>
          <cell r="M285">
            <v>946150</v>
          </cell>
          <cell r="N285">
            <v>4.7055950984123867E-3</v>
          </cell>
          <cell r="O285">
            <v>0</v>
          </cell>
          <cell r="P285" t="str">
            <v/>
          </cell>
          <cell r="Q285">
            <v>899069.64</v>
          </cell>
          <cell r="R285">
            <v>899069.64</v>
          </cell>
          <cell r="S285">
            <v>0</v>
          </cell>
          <cell r="T285">
            <v>0</v>
          </cell>
          <cell r="U285">
            <v>0</v>
          </cell>
          <cell r="AI285" t="str">
            <v>Scheme E TIER II</v>
          </cell>
          <cell r="AJ285" t="e">
            <v>#N/A</v>
          </cell>
        </row>
        <row r="286">
          <cell r="E286" t="str">
            <v>INF846K01N65</v>
          </cell>
          <cell r="F286" t="str">
            <v>AXIS OVERNIGHT FUND - DIRECT PLAN- GROWTH OPTION</v>
          </cell>
          <cell r="G286" t="str">
            <v>AXIS MUTUAL FUND</v>
          </cell>
          <cell r="H286" t="str">
            <v>66301</v>
          </cell>
          <cell r="I286" t="str">
            <v>Management of mutual funds</v>
          </cell>
          <cell r="J286">
            <v>0</v>
          </cell>
          <cell r="K286" t="str">
            <v>MF</v>
          </cell>
          <cell r="L286">
            <v>4854.1750000000002</v>
          </cell>
          <cell r="M286">
            <v>5530723.7000000002</v>
          </cell>
          <cell r="N286">
            <v>2.7506575419746573E-2</v>
          </cell>
          <cell r="O286">
            <v>0</v>
          </cell>
          <cell r="P286" t="str">
            <v/>
          </cell>
          <cell r="Q286">
            <v>5531000</v>
          </cell>
          <cell r="R286">
            <v>5531000</v>
          </cell>
          <cell r="S286">
            <v>0</v>
          </cell>
          <cell r="T286">
            <v>0</v>
          </cell>
          <cell r="U286">
            <v>0</v>
          </cell>
          <cell r="AI286" t="str">
            <v>Scheme E TIER II</v>
          </cell>
          <cell r="AJ286" t="e">
            <v>#N/A</v>
          </cell>
        </row>
        <row r="287">
          <cell r="E287" t="str">
            <v/>
          </cell>
          <cell r="F287" t="str">
            <v>Net Current Asset</v>
          </cell>
          <cell r="G287" t="str">
            <v/>
          </cell>
          <cell r="H287" t="str">
            <v/>
          </cell>
          <cell r="I287" t="str">
            <v/>
          </cell>
          <cell r="J287">
            <v>0</v>
          </cell>
          <cell r="K287" t="str">
            <v>NCA</v>
          </cell>
          <cell r="L287">
            <v>0</v>
          </cell>
          <cell r="M287">
            <v>-448796.07</v>
          </cell>
          <cell r="N287">
            <v>-2.2320483931498624E-3</v>
          </cell>
          <cell r="O287">
            <v>0</v>
          </cell>
          <cell r="P287" t="str">
            <v/>
          </cell>
          <cell r="Q287">
            <v>0</v>
          </cell>
          <cell r="R287">
            <v>-448796.07</v>
          </cell>
          <cell r="S287">
            <v>0</v>
          </cell>
          <cell r="T287">
            <v>0</v>
          </cell>
          <cell r="U287">
            <v>0</v>
          </cell>
          <cell r="AI287" t="str">
            <v>Scheme E TIER II</v>
          </cell>
          <cell r="AJ287" t="e">
            <v>#N/A</v>
          </cell>
        </row>
        <row r="288">
          <cell r="E288" t="str">
            <v>INE237A01028</v>
          </cell>
          <cell r="F288" t="str">
            <v>KOTAK MAHINDRA BANK LIMITED</v>
          </cell>
          <cell r="G288" t="str">
            <v>KOTAK MAHINDRA BANK LTD</v>
          </cell>
          <cell r="H288" t="str">
            <v>64191</v>
          </cell>
          <cell r="I288" t="str">
            <v>Monetary intermediation of commercial banks, saving banks. postal savings</v>
          </cell>
          <cell r="J288">
            <v>0</v>
          </cell>
          <cell r="K288" t="str">
            <v>Equity</v>
          </cell>
          <cell r="L288">
            <v>3079</v>
          </cell>
          <cell r="M288">
            <v>5574067.6500000004</v>
          </cell>
          <cell r="N288">
            <v>2.7722142801943725E-2</v>
          </cell>
          <cell r="O288">
            <v>0</v>
          </cell>
          <cell r="P288" t="str">
            <v/>
          </cell>
          <cell r="Q288">
            <v>4791916.2</v>
          </cell>
          <cell r="R288">
            <v>4792012.8499999996</v>
          </cell>
          <cell r="S288">
            <v>0</v>
          </cell>
          <cell r="T288">
            <v>0</v>
          </cell>
          <cell r="U288">
            <v>0</v>
          </cell>
          <cell r="AI288" t="str">
            <v>Scheme E TIER II</v>
          </cell>
          <cell r="AJ288" t="e">
            <v>#N/A</v>
          </cell>
        </row>
        <row r="289">
          <cell r="E289" t="str">
            <v>INE030A01027</v>
          </cell>
          <cell r="F289" t="str">
            <v>HINDUSTAN UNILEVER LIMITED</v>
          </cell>
          <cell r="G289" t="str">
            <v>HINDUSTAN LEVER LTD.</v>
          </cell>
          <cell r="H289" t="str">
            <v>20231</v>
          </cell>
          <cell r="I289" t="str">
            <v>Manufacture of soap all forms</v>
          </cell>
          <cell r="J289">
            <v>0</v>
          </cell>
          <cell r="K289" t="str">
            <v>Equity</v>
          </cell>
          <cell r="L289">
            <v>2309</v>
          </cell>
          <cell r="M289">
            <v>6089756.5999999996</v>
          </cell>
          <cell r="N289">
            <v>3.0286877141557342E-2</v>
          </cell>
          <cell r="O289">
            <v>0</v>
          </cell>
          <cell r="P289" t="str">
            <v/>
          </cell>
          <cell r="Q289">
            <v>4487663.08</v>
          </cell>
          <cell r="R289">
            <v>4488131.13</v>
          </cell>
          <cell r="S289">
            <v>0</v>
          </cell>
          <cell r="T289">
            <v>0</v>
          </cell>
          <cell r="U289">
            <v>0</v>
          </cell>
          <cell r="AI289" t="str">
            <v>Scheme E TIER II</v>
          </cell>
          <cell r="AJ289" t="e">
            <v>#N/A</v>
          </cell>
        </row>
        <row r="290">
          <cell r="E290" t="str">
            <v>INE686F01025</v>
          </cell>
          <cell r="F290" t="str">
            <v>United Breweries Limited</v>
          </cell>
          <cell r="G290" t="str">
            <v>UNITED BREWERIES LIMITED</v>
          </cell>
          <cell r="H290" t="str">
            <v>11031</v>
          </cell>
          <cell r="I290" t="str">
            <v>Manufacture of beer</v>
          </cell>
          <cell r="J290">
            <v>0</v>
          </cell>
          <cell r="K290" t="str">
            <v>Equity</v>
          </cell>
          <cell r="L290">
            <v>375</v>
          </cell>
          <cell r="M290">
            <v>608418.75</v>
          </cell>
          <cell r="N290">
            <v>3.025917970493253E-3</v>
          </cell>
          <cell r="O290">
            <v>0</v>
          </cell>
          <cell r="P290" t="str">
            <v/>
          </cell>
          <cell r="Q290">
            <v>557299.18000000005</v>
          </cell>
          <cell r="R290">
            <v>557299.18000000005</v>
          </cell>
          <cell r="S290">
            <v>0</v>
          </cell>
          <cell r="T290">
            <v>0</v>
          </cell>
          <cell r="U290">
            <v>0</v>
          </cell>
          <cell r="AI290" t="str">
            <v>Scheme E TIER II</v>
          </cell>
          <cell r="AJ290" t="e">
            <v>#N/A</v>
          </cell>
        </row>
        <row r="291">
          <cell r="E291" t="str">
            <v>INE021A01026</v>
          </cell>
          <cell r="F291" t="str">
            <v>ASIAN PAINTS LTD.</v>
          </cell>
          <cell r="G291" t="str">
            <v>ASIAN PAINT LIMITED</v>
          </cell>
          <cell r="H291" t="str">
            <v>20221</v>
          </cell>
          <cell r="I291" t="str">
            <v>Manufacture of paints and varnishes, enamels or lacquers</v>
          </cell>
          <cell r="J291">
            <v>0</v>
          </cell>
          <cell r="K291" t="str">
            <v>Equity</v>
          </cell>
          <cell r="L291">
            <v>783</v>
          </cell>
          <cell r="M291">
            <v>2610326.25</v>
          </cell>
          <cell r="N291">
            <v>1.2982231577717262E-2</v>
          </cell>
          <cell r="O291">
            <v>0</v>
          </cell>
          <cell r="P291" t="str">
            <v/>
          </cell>
          <cell r="Q291">
            <v>1518127.04</v>
          </cell>
          <cell r="R291">
            <v>1518091.12</v>
          </cell>
          <cell r="S291">
            <v>0</v>
          </cell>
          <cell r="T291">
            <v>0</v>
          </cell>
          <cell r="U291">
            <v>0</v>
          </cell>
          <cell r="AI291" t="str">
            <v>Scheme E TIER II</v>
          </cell>
          <cell r="AJ291" t="e">
            <v>#N/A</v>
          </cell>
        </row>
        <row r="292">
          <cell r="E292" t="str">
            <v>INE029A01011</v>
          </cell>
          <cell r="F292" t="str">
            <v>Bharat Petroleum Corporation Limited</v>
          </cell>
          <cell r="G292" t="str">
            <v>BHARAT PETROLIUM CORPORATION LIMITE</v>
          </cell>
          <cell r="H292" t="str">
            <v>19201</v>
          </cell>
          <cell r="I292" t="str">
            <v>Production of liquid and gaseous fuels, illuminating oils, lubricating</v>
          </cell>
          <cell r="J292">
            <v>0</v>
          </cell>
          <cell r="K292" t="str">
            <v>Equity</v>
          </cell>
          <cell r="L292">
            <v>6065</v>
          </cell>
          <cell r="M292">
            <v>2003269.5</v>
          </cell>
          <cell r="N292">
            <v>9.963087396289207E-3</v>
          </cell>
          <cell r="O292">
            <v>0</v>
          </cell>
          <cell r="P292" t="str">
            <v/>
          </cell>
          <cell r="Q292">
            <v>2347696.12</v>
          </cell>
          <cell r="R292">
            <v>2347696.12</v>
          </cell>
          <cell r="S292">
            <v>0</v>
          </cell>
          <cell r="T292">
            <v>0</v>
          </cell>
          <cell r="U292">
            <v>0</v>
          </cell>
          <cell r="AI292" t="str">
            <v>Scheme E TIER II</v>
          </cell>
          <cell r="AJ292" t="e">
            <v>#N/A</v>
          </cell>
        </row>
        <row r="293">
          <cell r="E293" t="str">
            <v>INE111A01025</v>
          </cell>
          <cell r="F293" t="str">
            <v>Container Corporation of India Limited</v>
          </cell>
          <cell r="G293" t="str">
            <v>CONTAINER CORPORATION OF INDIA LTD</v>
          </cell>
          <cell r="H293" t="str">
            <v>49120</v>
          </cell>
          <cell r="I293" t="str">
            <v>Freight rail transport</v>
          </cell>
          <cell r="J293">
            <v>0</v>
          </cell>
          <cell r="K293" t="str">
            <v>Equity</v>
          </cell>
          <cell r="L293">
            <v>1430</v>
          </cell>
          <cell r="M293">
            <v>1019232.5</v>
          </cell>
          <cell r="N293">
            <v>5.0690645839904912E-3</v>
          </cell>
          <cell r="O293">
            <v>0</v>
          </cell>
          <cell r="P293" t="str">
            <v/>
          </cell>
          <cell r="Q293">
            <v>935925.25</v>
          </cell>
          <cell r="R293">
            <v>935925.25</v>
          </cell>
          <cell r="S293">
            <v>0</v>
          </cell>
          <cell r="T293">
            <v>0</v>
          </cell>
          <cell r="U293">
            <v>0</v>
          </cell>
          <cell r="AI293" t="str">
            <v>Scheme E TIER II</v>
          </cell>
          <cell r="AJ293" t="e">
            <v>#N/A</v>
          </cell>
        </row>
        <row r="294">
          <cell r="E294" t="str">
            <v>INE917I01010</v>
          </cell>
          <cell r="F294" t="str">
            <v>Bajaj Auto Limited</v>
          </cell>
          <cell r="G294" t="str">
            <v>BAJAJ AUTO LIMITED</v>
          </cell>
          <cell r="H294" t="str">
            <v>30911</v>
          </cell>
          <cell r="I294" t="str">
            <v>Manufacture of motorcycles, scooters, mopeds etc. and their</v>
          </cell>
          <cell r="J294">
            <v>0</v>
          </cell>
          <cell r="K294" t="str">
            <v>Equity</v>
          </cell>
          <cell r="L294">
            <v>297</v>
          </cell>
          <cell r="M294">
            <v>1162591.6499999999</v>
          </cell>
          <cell r="N294">
            <v>5.7820489031286462E-3</v>
          </cell>
          <cell r="O294">
            <v>0</v>
          </cell>
          <cell r="P294" t="str">
            <v/>
          </cell>
          <cell r="Q294">
            <v>1043537.81</v>
          </cell>
          <cell r="R294">
            <v>1043537.81</v>
          </cell>
          <cell r="S294">
            <v>0</v>
          </cell>
          <cell r="T294">
            <v>0</v>
          </cell>
          <cell r="U294">
            <v>0</v>
          </cell>
          <cell r="AI294" t="str">
            <v>Scheme E TIER II</v>
          </cell>
          <cell r="AJ294" t="e">
            <v>#N/A</v>
          </cell>
        </row>
        <row r="295">
          <cell r="E295" t="str">
            <v>INE012A01025</v>
          </cell>
          <cell r="F295" t="str">
            <v>ACC Limited.</v>
          </cell>
          <cell r="G295" t="str">
            <v>ACC LIMITED</v>
          </cell>
          <cell r="H295" t="str">
            <v>23941</v>
          </cell>
          <cell r="I295" t="str">
            <v>Manufacture of clinkers and cement</v>
          </cell>
          <cell r="J295">
            <v>0</v>
          </cell>
          <cell r="K295" t="str">
            <v>Equity</v>
          </cell>
          <cell r="L295">
            <v>200</v>
          </cell>
          <cell r="M295">
            <v>445480</v>
          </cell>
          <cell r="N295">
            <v>2.2155562061414681E-3</v>
          </cell>
          <cell r="O295">
            <v>0</v>
          </cell>
          <cell r="P295" t="str">
            <v/>
          </cell>
          <cell r="Q295">
            <v>447144.1</v>
          </cell>
          <cell r="R295">
            <v>447144.1</v>
          </cell>
          <cell r="S295">
            <v>0</v>
          </cell>
          <cell r="T295">
            <v>0</v>
          </cell>
          <cell r="U295">
            <v>0</v>
          </cell>
          <cell r="AI295" t="str">
            <v>Scheme E TIER II</v>
          </cell>
          <cell r="AJ295" t="e">
            <v>#N/A</v>
          </cell>
        </row>
        <row r="296">
          <cell r="E296" t="str">
            <v>INE854D01024</v>
          </cell>
          <cell r="F296" t="str">
            <v>United Spirits Limited</v>
          </cell>
          <cell r="G296" t="str">
            <v>UNITED SPIRITS LIMITED</v>
          </cell>
          <cell r="H296" t="str">
            <v>11011</v>
          </cell>
          <cell r="I296" t="str">
            <v>Manufacture of distilled, potable, alcoholic beverages</v>
          </cell>
          <cell r="J296">
            <v>0</v>
          </cell>
          <cell r="K296" t="str">
            <v>Equity</v>
          </cell>
          <cell r="L296">
            <v>1210</v>
          </cell>
          <cell r="M296">
            <v>942590</v>
          </cell>
          <cell r="N296">
            <v>4.6878897466707519E-3</v>
          </cell>
          <cell r="O296">
            <v>0</v>
          </cell>
          <cell r="P296" t="str">
            <v/>
          </cell>
          <cell r="Q296">
            <v>1018865.35</v>
          </cell>
          <cell r="R296">
            <v>1018865.35</v>
          </cell>
          <cell r="S296">
            <v>0</v>
          </cell>
          <cell r="T296">
            <v>0</v>
          </cell>
          <cell r="U296">
            <v>0</v>
          </cell>
          <cell r="AI296" t="str">
            <v>Scheme E TIER II</v>
          </cell>
          <cell r="AJ296" t="e">
            <v>#N/A</v>
          </cell>
        </row>
        <row r="297">
          <cell r="E297" t="str">
            <v>INE797F01020</v>
          </cell>
          <cell r="F297" t="str">
            <v>Jubilant Foodworks Limited.</v>
          </cell>
          <cell r="G297" t="str">
            <v>JUBILANT FOODWORKS LIMITED</v>
          </cell>
          <cell r="H297" t="str">
            <v>56101</v>
          </cell>
          <cell r="I297" t="str">
            <v>Restaurants without bars</v>
          </cell>
          <cell r="J297">
            <v>0</v>
          </cell>
          <cell r="K297" t="str">
            <v>Equity</v>
          </cell>
          <cell r="L297">
            <v>1785</v>
          </cell>
          <cell r="M297">
            <v>982196.25</v>
          </cell>
          <cell r="N297">
            <v>4.8848680015632058E-3</v>
          </cell>
          <cell r="O297">
            <v>0</v>
          </cell>
          <cell r="P297" t="str">
            <v/>
          </cell>
          <cell r="Q297">
            <v>1015976.27</v>
          </cell>
          <cell r="R297">
            <v>1015976.27</v>
          </cell>
          <cell r="S297">
            <v>0</v>
          </cell>
          <cell r="T297">
            <v>0</v>
          </cell>
          <cell r="U297">
            <v>0</v>
          </cell>
          <cell r="AI297" t="str">
            <v>Scheme E TIER II</v>
          </cell>
          <cell r="AJ297" t="e">
            <v>#N/A</v>
          </cell>
        </row>
        <row r="298">
          <cell r="E298" t="str">
            <v>INE123W01016</v>
          </cell>
          <cell r="F298" t="str">
            <v>SBI LIFE INSURANCE COMPANY LIMITED</v>
          </cell>
          <cell r="G298" t="str">
            <v>SBI LIFE INSURANCE CO. LTD.</v>
          </cell>
          <cell r="H298" t="str">
            <v>65110</v>
          </cell>
          <cell r="I298" t="str">
            <v>Life insurance</v>
          </cell>
          <cell r="J298">
            <v>0</v>
          </cell>
          <cell r="K298" t="str">
            <v>Equity</v>
          </cell>
          <cell r="L298">
            <v>1615</v>
          </cell>
          <cell r="M298">
            <v>2090456</v>
          </cell>
          <cell r="N298">
            <v>1.0396701904610013E-2</v>
          </cell>
          <cell r="O298">
            <v>0</v>
          </cell>
          <cell r="P298" t="str">
            <v/>
          </cell>
          <cell r="Q298">
            <v>1368688.58</v>
          </cell>
          <cell r="R298">
            <v>1368688.58</v>
          </cell>
          <cell r="S298">
            <v>0</v>
          </cell>
          <cell r="T298">
            <v>0</v>
          </cell>
          <cell r="U298">
            <v>0</v>
          </cell>
          <cell r="AI298" t="str">
            <v>Scheme E TIER II</v>
          </cell>
          <cell r="AJ298" t="e">
            <v>#N/A</v>
          </cell>
        </row>
        <row r="299">
          <cell r="E299" t="str">
            <v>INE216A01030</v>
          </cell>
          <cell r="F299" t="str">
            <v>Britannia Industries Limited</v>
          </cell>
          <cell r="G299" t="str">
            <v>BRITANNIA INDUSTRIES LIMITED</v>
          </cell>
          <cell r="H299" t="str">
            <v>10712</v>
          </cell>
          <cell r="I299" t="str">
            <v>Manufacture of biscuits, cakes, pastries, rusks etc.</v>
          </cell>
          <cell r="J299">
            <v>0</v>
          </cell>
          <cell r="K299" t="str">
            <v>Equity</v>
          </cell>
          <cell r="L299">
            <v>307</v>
          </cell>
          <cell r="M299">
            <v>1197422.8</v>
          </cell>
          <cell r="N299">
            <v>5.9552786116442808E-3</v>
          </cell>
          <cell r="O299">
            <v>0</v>
          </cell>
          <cell r="P299" t="str">
            <v/>
          </cell>
          <cell r="Q299">
            <v>1051034.76</v>
          </cell>
          <cell r="R299">
            <v>1051034.76</v>
          </cell>
          <cell r="S299">
            <v>0</v>
          </cell>
          <cell r="T299">
            <v>0</v>
          </cell>
          <cell r="U299">
            <v>0</v>
          </cell>
          <cell r="AI299" t="str">
            <v>Scheme E TIER II</v>
          </cell>
          <cell r="AJ299" t="e">
            <v>#N/A</v>
          </cell>
        </row>
        <row r="300">
          <cell r="E300" t="str">
            <v>INE465A01025</v>
          </cell>
          <cell r="F300" t="str">
            <v>Bharat Forge Limited</v>
          </cell>
          <cell r="G300" t="str">
            <v>BHARAT FORGE LIMITED</v>
          </cell>
          <cell r="H300" t="str">
            <v>25910</v>
          </cell>
          <cell r="I300" t="str">
            <v>Forging, pressing, stamping and roll-forming of metal; powder metallurgy</v>
          </cell>
          <cell r="J300">
            <v>0</v>
          </cell>
          <cell r="K300" t="str">
            <v>Equity</v>
          </cell>
          <cell r="L300">
            <v>1545</v>
          </cell>
          <cell r="M300">
            <v>1132485</v>
          </cell>
          <cell r="N300">
            <v>5.6323160862712593E-3</v>
          </cell>
          <cell r="O300">
            <v>0</v>
          </cell>
          <cell r="P300" t="str">
            <v/>
          </cell>
          <cell r="Q300">
            <v>780867.78</v>
          </cell>
          <cell r="R300">
            <v>780867.78</v>
          </cell>
          <cell r="S300">
            <v>0</v>
          </cell>
          <cell r="T300">
            <v>0</v>
          </cell>
          <cell r="U300">
            <v>0</v>
          </cell>
          <cell r="AI300" t="str">
            <v>Scheme E TIER II</v>
          </cell>
          <cell r="AJ300" t="e">
            <v>#N/A</v>
          </cell>
        </row>
        <row r="301">
          <cell r="E301" t="str">
            <v>INE070A01015</v>
          </cell>
          <cell r="F301" t="str">
            <v>Shree CEMENT LIMITED</v>
          </cell>
          <cell r="G301" t="str">
            <v>SHREE CEMENT LIMITED</v>
          </cell>
          <cell r="H301" t="str">
            <v>23949</v>
          </cell>
          <cell r="I301" t="str">
            <v>Manufacture of other cement and plaster n.e.c.</v>
          </cell>
          <cell r="J301">
            <v>0</v>
          </cell>
          <cell r="K301" t="str">
            <v>Equity</v>
          </cell>
          <cell r="L301">
            <v>25</v>
          </cell>
          <cell r="M301">
            <v>512450</v>
          </cell>
          <cell r="N301">
            <v>2.548625702247453E-3</v>
          </cell>
          <cell r="O301">
            <v>0</v>
          </cell>
          <cell r="P301" t="str">
            <v/>
          </cell>
          <cell r="Q301">
            <v>584870.36</v>
          </cell>
          <cell r="R301">
            <v>584870.36</v>
          </cell>
          <cell r="S301">
            <v>0</v>
          </cell>
          <cell r="T301">
            <v>0</v>
          </cell>
          <cell r="U301">
            <v>0</v>
          </cell>
          <cell r="AI301" t="str">
            <v>Scheme E TIER II</v>
          </cell>
          <cell r="AJ301" t="e">
            <v>#N/A</v>
          </cell>
        </row>
        <row r="302">
          <cell r="E302" t="str">
            <v>INE192A01025</v>
          </cell>
          <cell r="F302" t="str">
            <v>Tata Consumer Products Limited</v>
          </cell>
          <cell r="G302" t="str">
            <v>TATA CONSUMER PRODUCTS LIMITED</v>
          </cell>
          <cell r="H302" t="str">
            <v>10791</v>
          </cell>
          <cell r="I302" t="str">
            <v>Processing and blending of tea including manufacture of instant tea</v>
          </cell>
          <cell r="J302">
            <v>0</v>
          </cell>
          <cell r="K302" t="str">
            <v>Equity</v>
          </cell>
          <cell r="L302">
            <v>1075</v>
          </cell>
          <cell r="M302">
            <v>872523.75</v>
          </cell>
          <cell r="N302">
            <v>4.339421319292284E-3</v>
          </cell>
          <cell r="O302">
            <v>0</v>
          </cell>
          <cell r="P302" t="str">
            <v/>
          </cell>
          <cell r="Q302">
            <v>729008.96</v>
          </cell>
          <cell r="R302">
            <v>729008.96</v>
          </cell>
          <cell r="S302">
            <v>0</v>
          </cell>
          <cell r="T302">
            <v>0</v>
          </cell>
          <cell r="U302">
            <v>0</v>
          </cell>
          <cell r="AI302" t="str">
            <v>Scheme E TIER II</v>
          </cell>
          <cell r="AJ302" t="e">
            <v>#N/A</v>
          </cell>
        </row>
        <row r="303">
          <cell r="E303" t="str">
            <v>INE016A01026</v>
          </cell>
          <cell r="F303" t="str">
            <v>Dabur India Limited</v>
          </cell>
          <cell r="G303" t="str">
            <v>DABUR INDIA LIMITED</v>
          </cell>
          <cell r="H303" t="str">
            <v>20236</v>
          </cell>
          <cell r="I303" t="str">
            <v>Manufacture of hair oil, shampoo, hair dye etc.</v>
          </cell>
          <cell r="J303">
            <v>0</v>
          </cell>
          <cell r="K303" t="str">
            <v>Equity</v>
          </cell>
          <cell r="L303">
            <v>2525</v>
          </cell>
          <cell r="M303">
            <v>1474852.5</v>
          </cell>
          <cell r="N303">
            <v>7.3350512021151558E-3</v>
          </cell>
          <cell r="O303">
            <v>0</v>
          </cell>
          <cell r="P303" t="str">
            <v/>
          </cell>
          <cell r="Q303">
            <v>1310753.31</v>
          </cell>
          <cell r="R303">
            <v>1310753.31</v>
          </cell>
          <cell r="S303">
            <v>0</v>
          </cell>
          <cell r="T303">
            <v>0</v>
          </cell>
          <cell r="U303">
            <v>0</v>
          </cell>
          <cell r="AI303" t="str">
            <v>Scheme E TIER II</v>
          </cell>
          <cell r="AJ303" t="e">
            <v>#N/A</v>
          </cell>
        </row>
        <row r="304">
          <cell r="E304" t="str">
            <v>INE261F08AJ5</v>
          </cell>
          <cell r="F304" t="str">
            <v>8.65% Nabard (GOI Service) 8 Jun 2028</v>
          </cell>
          <cell r="G304" t="str">
            <v>NABARD</v>
          </cell>
          <cell r="H304" t="str">
            <v>64199</v>
          </cell>
          <cell r="I304" t="str">
            <v>Other monetary intermediation services n.e.c.</v>
          </cell>
          <cell r="J304" t="str">
            <v>Social and
Commercial
Infrastructure</v>
          </cell>
          <cell r="K304" t="str">
            <v>Bonds</v>
          </cell>
          <cell r="L304">
            <v>3</v>
          </cell>
          <cell r="M304">
            <v>3192840</v>
          </cell>
          <cell r="N304">
            <v>1.7990414924886086E-3</v>
          </cell>
          <cell r="O304">
            <v>8.6500000000000007E-2</v>
          </cell>
          <cell r="P304" t="str">
            <v>Half Yly</v>
          </cell>
          <cell r="Q304">
            <v>3353400</v>
          </cell>
          <cell r="R304">
            <v>3353400</v>
          </cell>
          <cell r="S304">
            <v>0</v>
          </cell>
          <cell r="T304">
            <v>0</v>
          </cell>
          <cell r="U304">
            <v>46912</v>
          </cell>
          <cell r="AI304" t="str">
            <v>Scheme G TIER I</v>
          </cell>
          <cell r="AJ304" t="str">
            <v>CRISIL AAA</v>
          </cell>
        </row>
        <row r="305">
          <cell r="E305" t="str">
            <v/>
          </cell>
          <cell r="F305" t="str">
            <v>Net Current Asset</v>
          </cell>
          <cell r="G305" t="str">
            <v/>
          </cell>
          <cell r="H305" t="str">
            <v/>
          </cell>
          <cell r="I305" t="str">
            <v/>
          </cell>
          <cell r="J305">
            <v>0</v>
          </cell>
          <cell r="K305" t="str">
            <v>NCA</v>
          </cell>
          <cell r="L305">
            <v>0</v>
          </cell>
          <cell r="M305">
            <v>44313753.82</v>
          </cell>
          <cell r="N305">
            <v>2.4969081385257507E-2</v>
          </cell>
          <cell r="O305">
            <v>0</v>
          </cell>
          <cell r="P305" t="str">
            <v/>
          </cell>
          <cell r="Q305">
            <v>0</v>
          </cell>
          <cell r="R305">
            <v>44313753.82</v>
          </cell>
          <cell r="S305">
            <v>0</v>
          </cell>
          <cell r="T305">
            <v>0</v>
          </cell>
          <cell r="U305">
            <v>0</v>
          </cell>
          <cell r="AI305" t="str">
            <v>Scheme G TIER I</v>
          </cell>
          <cell r="AJ305" t="e">
            <v>#N/A</v>
          </cell>
        </row>
        <row r="306">
          <cell r="E306" t="str">
            <v>IN0020210020</v>
          </cell>
          <cell r="F306" t="str">
            <v>6.64% GOI 16-june-2035</v>
          </cell>
          <cell r="G306" t="str">
            <v>GOVERMENT OF INDIA</v>
          </cell>
          <cell r="H306" t="str">
            <v/>
          </cell>
          <cell r="I306" t="str">
            <v/>
          </cell>
          <cell r="J306">
            <v>0</v>
          </cell>
          <cell r="K306" t="str">
            <v>GOI</v>
          </cell>
          <cell r="L306">
            <v>500000</v>
          </cell>
          <cell r="M306">
            <v>46499950</v>
          </cell>
          <cell r="N306">
            <v>2.6200918132022171E-2</v>
          </cell>
          <cell r="O306">
            <v>6.6400000000000001E-2</v>
          </cell>
          <cell r="P306" t="str">
            <v>Half Yly</v>
          </cell>
          <cell r="Q306">
            <v>49758724.490000002</v>
          </cell>
          <cell r="R306">
            <v>49758724.490000002</v>
          </cell>
          <cell r="S306">
            <v>0</v>
          </cell>
          <cell r="T306">
            <v>0</v>
          </cell>
          <cell r="U306">
            <v>49476</v>
          </cell>
          <cell r="AI306" t="str">
            <v>Scheme G TIER I</v>
          </cell>
          <cell r="AJ306" t="e">
            <v>#N/A</v>
          </cell>
        </row>
        <row r="307">
          <cell r="E307" t="str">
            <v>IN0020210152</v>
          </cell>
          <cell r="F307" t="str">
            <v>06.67 GOI 15 DEC- 2035</v>
          </cell>
          <cell r="G307" t="str">
            <v>GOVERMENT OF INDIA</v>
          </cell>
          <cell r="H307" t="str">
            <v/>
          </cell>
          <cell r="I307" t="str">
            <v/>
          </cell>
          <cell r="J307">
            <v>0</v>
          </cell>
          <cell r="K307" t="str">
            <v>GOI</v>
          </cell>
          <cell r="L307">
            <v>1340000</v>
          </cell>
          <cell r="M307">
            <v>124989170</v>
          </cell>
          <cell r="N307">
            <v>7.0426549072835604E-2</v>
          </cell>
          <cell r="O307">
            <v>6.6699999999999995E-2</v>
          </cell>
          <cell r="P307" t="str">
            <v>Half Yly</v>
          </cell>
          <cell r="Q307">
            <v>126079657.48999999</v>
          </cell>
          <cell r="R307">
            <v>126079657.48999999</v>
          </cell>
          <cell r="S307">
            <v>0</v>
          </cell>
          <cell r="T307">
            <v>0</v>
          </cell>
          <cell r="U307">
            <v>49658</v>
          </cell>
          <cell r="AI307" t="str">
            <v>Scheme G TIER I</v>
          </cell>
          <cell r="AJ307" t="e">
            <v>#N/A</v>
          </cell>
        </row>
        <row r="308">
          <cell r="E308" t="str">
            <v>IN0020210244</v>
          </cell>
          <cell r="F308" t="str">
            <v>6.54% GOI 17-Jan-2032</v>
          </cell>
          <cell r="G308" t="str">
            <v>GOVERMENT OF INDIA</v>
          </cell>
          <cell r="H308" t="str">
            <v/>
          </cell>
          <cell r="I308" t="str">
            <v/>
          </cell>
          <cell r="J308">
            <v>0</v>
          </cell>
          <cell r="K308" t="str">
            <v>GOI</v>
          </cell>
          <cell r="L308">
            <v>1350000</v>
          </cell>
          <cell r="M308">
            <v>127888605</v>
          </cell>
          <cell r="N308">
            <v>7.2060268228751251E-2</v>
          </cell>
          <cell r="O308">
            <v>6.54E-2</v>
          </cell>
          <cell r="P308" t="str">
            <v>Half Yly</v>
          </cell>
          <cell r="Q308">
            <v>128125972.22</v>
          </cell>
          <cell r="R308">
            <v>128125972.22</v>
          </cell>
          <cell r="S308">
            <v>0</v>
          </cell>
          <cell r="T308">
            <v>0</v>
          </cell>
          <cell r="U308">
            <v>48230</v>
          </cell>
          <cell r="AI308" t="str">
            <v>Scheme G TIER I</v>
          </cell>
          <cell r="AJ308" t="e">
            <v>#N/A</v>
          </cell>
        </row>
        <row r="309">
          <cell r="E309" t="str">
            <v>IN0020120062</v>
          </cell>
          <cell r="F309" t="str">
            <v>8.30% GOI 31-Dec-2042</v>
          </cell>
          <cell r="G309" t="str">
            <v>GOVERMENT OF INDIA</v>
          </cell>
          <cell r="H309" t="str">
            <v/>
          </cell>
          <cell r="I309" t="str">
            <v/>
          </cell>
          <cell r="J309">
            <v>0</v>
          </cell>
          <cell r="K309" t="str">
            <v>GOI</v>
          </cell>
          <cell r="L309">
            <v>200000</v>
          </cell>
          <cell r="M309">
            <v>21334180</v>
          </cell>
          <cell r="N309">
            <v>1.2020982895547733E-2</v>
          </cell>
          <cell r="O309">
            <v>8.3000000000000004E-2</v>
          </cell>
          <cell r="P309" t="str">
            <v>Half Yly</v>
          </cell>
          <cell r="Q309">
            <v>22230000</v>
          </cell>
          <cell r="R309">
            <v>22230000</v>
          </cell>
          <cell r="S309">
            <v>0</v>
          </cell>
          <cell r="T309">
            <v>0</v>
          </cell>
          <cell r="U309">
            <v>52231</v>
          </cell>
          <cell r="AI309" t="str">
            <v>Scheme G TIER I</v>
          </cell>
          <cell r="AJ309" t="e">
            <v>#N/A</v>
          </cell>
        </row>
        <row r="310">
          <cell r="E310" t="str">
            <v>IN0020200252</v>
          </cell>
          <cell r="F310" t="str">
            <v>6.67%GOI 17-Dec-2050</v>
          </cell>
          <cell r="G310" t="str">
            <v>GOVERMENT OF INDIA</v>
          </cell>
          <cell r="H310" t="str">
            <v/>
          </cell>
          <cell r="I310" t="str">
            <v/>
          </cell>
          <cell r="J310">
            <v>0</v>
          </cell>
          <cell r="K310" t="str">
            <v>GOI</v>
          </cell>
          <cell r="L310">
            <v>28800</v>
          </cell>
          <cell r="M310">
            <v>2553557.7599999998</v>
          </cell>
          <cell r="N310">
            <v>1.4388307474556407E-3</v>
          </cell>
          <cell r="O310">
            <v>6.6699999999999995E-2</v>
          </cell>
          <cell r="P310" t="str">
            <v>Half Yly</v>
          </cell>
          <cell r="Q310">
            <v>2568960</v>
          </cell>
          <cell r="R310">
            <v>2568960</v>
          </cell>
          <cell r="S310">
            <v>0</v>
          </cell>
          <cell r="T310">
            <v>0</v>
          </cell>
          <cell r="U310">
            <v>55139</v>
          </cell>
          <cell r="AI310" t="str">
            <v>Scheme G TIER I</v>
          </cell>
          <cell r="AJ310" t="e">
            <v>#N/A</v>
          </cell>
        </row>
        <row r="311">
          <cell r="E311" t="str">
            <v>IN0020210202</v>
          </cell>
          <cell r="F311" t="str">
            <v>6.95% GOI 16-DEC-2061</v>
          </cell>
          <cell r="G311" t="str">
            <v>GOVERMENT OF INDIA</v>
          </cell>
          <cell r="H311" t="str">
            <v/>
          </cell>
          <cell r="I311" t="str">
            <v/>
          </cell>
          <cell r="J311">
            <v>0</v>
          </cell>
          <cell r="K311" t="str">
            <v>GOI</v>
          </cell>
          <cell r="L311">
            <v>100000</v>
          </cell>
          <cell r="M311">
            <v>9093740</v>
          </cell>
          <cell r="N311">
            <v>5.1239697516641484E-3</v>
          </cell>
          <cell r="O311">
            <v>6.9500000000000006E-2</v>
          </cell>
          <cell r="P311" t="str">
            <v>Half Yly</v>
          </cell>
          <cell r="Q311">
            <v>9132000</v>
          </cell>
          <cell r="R311">
            <v>9132000</v>
          </cell>
          <cell r="S311">
            <v>0</v>
          </cell>
          <cell r="T311">
            <v>0</v>
          </cell>
          <cell r="U311">
            <v>59156</v>
          </cell>
          <cell r="AI311" t="str">
            <v>Scheme G TIER I</v>
          </cell>
          <cell r="AJ311" t="e">
            <v>#N/A</v>
          </cell>
        </row>
        <row r="312">
          <cell r="E312" t="str">
            <v>IN0020190362</v>
          </cell>
          <cell r="F312" t="str">
            <v>6.45% GOI 07-Oct-2029</v>
          </cell>
          <cell r="G312" t="str">
            <v>GOVERMENT OF INDIA</v>
          </cell>
          <cell r="H312" t="str">
            <v/>
          </cell>
          <cell r="I312" t="str">
            <v/>
          </cell>
          <cell r="J312">
            <v>0</v>
          </cell>
          <cell r="K312" t="str">
            <v>GOI</v>
          </cell>
          <cell r="L312">
            <v>500000</v>
          </cell>
          <cell r="M312">
            <v>47825100</v>
          </cell>
          <cell r="N312">
            <v>2.6947588755595945E-2</v>
          </cell>
          <cell r="O312">
            <v>6.4500000000000002E-2</v>
          </cell>
          <cell r="P312" t="str">
            <v>Half Yly</v>
          </cell>
          <cell r="Q312">
            <v>47650000</v>
          </cell>
          <cell r="R312">
            <v>47650000</v>
          </cell>
          <cell r="S312">
            <v>0</v>
          </cell>
          <cell r="T312">
            <v>0</v>
          </cell>
          <cell r="U312">
            <v>47398</v>
          </cell>
          <cell r="AI312" t="str">
            <v>Scheme G TIER I</v>
          </cell>
          <cell r="AJ312" t="e">
            <v>#N/A</v>
          </cell>
        </row>
        <row r="313">
          <cell r="E313" t="str">
            <v>IN0020220029</v>
          </cell>
          <cell r="F313" t="str">
            <v>7.54%GOI 23-MAY- 2036</v>
          </cell>
          <cell r="G313" t="str">
            <v>GOVERMENT OF INDIA</v>
          </cell>
          <cell r="H313" t="str">
            <v/>
          </cell>
          <cell r="I313" t="str">
            <v/>
          </cell>
          <cell r="J313">
            <v>0</v>
          </cell>
          <cell r="K313" t="str">
            <v>GOI</v>
          </cell>
          <cell r="L313">
            <v>480000</v>
          </cell>
          <cell r="M313">
            <v>48041520</v>
          </cell>
          <cell r="N313">
            <v>2.7069533030850697E-2</v>
          </cell>
          <cell r="O313">
            <v>7.5399999999999995E-2</v>
          </cell>
          <cell r="P313" t="str">
            <v>Half Yly</v>
          </cell>
          <cell r="Q313">
            <v>47436575</v>
          </cell>
          <cell r="R313">
            <v>47436575</v>
          </cell>
          <cell r="S313">
            <v>0</v>
          </cell>
          <cell r="T313">
            <v>0</v>
          </cell>
          <cell r="U313">
            <v>49818</v>
          </cell>
          <cell r="AI313" t="str">
            <v>Scheme G TIER I</v>
          </cell>
          <cell r="AJ313" t="e">
            <v>#N/A</v>
          </cell>
        </row>
        <row r="314">
          <cell r="E314" t="str">
            <v>IN0020210194</v>
          </cell>
          <cell r="F314" t="str">
            <v>6.99% GOI 15-DEC-2051</v>
          </cell>
          <cell r="G314" t="str">
            <v>GOVERMENT OF INDIA</v>
          </cell>
          <cell r="H314" t="str">
            <v/>
          </cell>
          <cell r="I314" t="str">
            <v/>
          </cell>
          <cell r="J314">
            <v>0</v>
          </cell>
          <cell r="K314" t="str">
            <v>GOI</v>
          </cell>
          <cell r="L314">
            <v>300000</v>
          </cell>
          <cell r="M314">
            <v>27644400</v>
          </cell>
          <cell r="N314">
            <v>1.5576547097553304E-2</v>
          </cell>
          <cell r="O314">
            <v>6.9900000000000004E-2</v>
          </cell>
          <cell r="P314" t="str">
            <v>Half Yly</v>
          </cell>
          <cell r="Q314">
            <v>27553000</v>
          </cell>
          <cell r="R314">
            <v>27553000</v>
          </cell>
          <cell r="S314">
            <v>0</v>
          </cell>
          <cell r="T314">
            <v>0</v>
          </cell>
          <cell r="U314">
            <v>55502</v>
          </cell>
          <cell r="AI314" t="str">
            <v>Scheme G TIER I</v>
          </cell>
          <cell r="AJ314" t="e">
            <v>#N/A</v>
          </cell>
        </row>
        <row r="315">
          <cell r="E315" t="str">
            <v>IN3120150203</v>
          </cell>
          <cell r="F315" t="str">
            <v>8.69% Tamil Nadu SDL 24.02.2026</v>
          </cell>
          <cell r="G315" t="str">
            <v>TAMIL NADU SDL</v>
          </cell>
          <cell r="H315" t="str">
            <v/>
          </cell>
          <cell r="I315" t="str">
            <v/>
          </cell>
          <cell r="J315">
            <v>0</v>
          </cell>
          <cell r="K315" t="str">
            <v>SDL</v>
          </cell>
          <cell r="L315">
            <v>10500</v>
          </cell>
          <cell r="M315">
            <v>1100171.1000000001</v>
          </cell>
          <cell r="N315">
            <v>6.1990374016137185E-4</v>
          </cell>
          <cell r="O315">
            <v>8.6899999999999991E-2</v>
          </cell>
          <cell r="P315" t="str">
            <v>Half Yly</v>
          </cell>
          <cell r="Q315">
            <v>1108794.55</v>
          </cell>
          <cell r="R315">
            <v>1108794.55</v>
          </cell>
          <cell r="S315">
            <v>0</v>
          </cell>
          <cell r="T315">
            <v>0</v>
          </cell>
          <cell r="U315">
            <v>46077</v>
          </cell>
          <cell r="AI315" t="str">
            <v>Scheme G TIER I</v>
          </cell>
          <cell r="AJ315" t="e">
            <v>#N/A</v>
          </cell>
        </row>
        <row r="316">
          <cell r="E316" t="str">
            <v>IN1920170157</v>
          </cell>
          <cell r="F316" t="str">
            <v>8.00% Karnataka SDL 2028 (17-JAN-2028)</v>
          </cell>
          <cell r="G316" t="str">
            <v>KARNATAKA SDL</v>
          </cell>
          <cell r="H316" t="str">
            <v/>
          </cell>
          <cell r="I316" t="str">
            <v/>
          </cell>
          <cell r="J316">
            <v>0</v>
          </cell>
          <cell r="K316" t="str">
            <v>SDL</v>
          </cell>
          <cell r="L316">
            <v>37000</v>
          </cell>
          <cell r="M316">
            <v>3782299.1</v>
          </cell>
          <cell r="N316">
            <v>2.1311788307282298E-3</v>
          </cell>
          <cell r="O316">
            <v>0.08</v>
          </cell>
          <cell r="P316" t="str">
            <v>Half Yly</v>
          </cell>
          <cell r="Q316">
            <v>3819262.5</v>
          </cell>
          <cell r="R316">
            <v>3819262.5</v>
          </cell>
          <cell r="S316">
            <v>0</v>
          </cell>
          <cell r="T316">
            <v>0</v>
          </cell>
          <cell r="U316">
            <v>46769</v>
          </cell>
          <cell r="AI316" t="str">
            <v>Scheme G TIER I</v>
          </cell>
          <cell r="AJ316" t="e">
            <v>#N/A</v>
          </cell>
        </row>
        <row r="317">
          <cell r="E317" t="str">
            <v>IN2020170147</v>
          </cell>
          <cell r="F317" t="str">
            <v>8.13 % KERALA SDL 21.03.2028</v>
          </cell>
          <cell r="G317" t="str">
            <v>KERALA SDL</v>
          </cell>
          <cell r="H317" t="str">
            <v/>
          </cell>
          <cell r="I317" t="str">
            <v/>
          </cell>
          <cell r="J317">
            <v>0</v>
          </cell>
          <cell r="K317" t="str">
            <v>SDL</v>
          </cell>
          <cell r="L317">
            <v>183500</v>
          </cell>
          <cell r="M317">
            <v>18881893.100000001</v>
          </cell>
          <cell r="N317">
            <v>1.0639214349492727E-2</v>
          </cell>
          <cell r="O317">
            <v>8.1300000000000011E-2</v>
          </cell>
          <cell r="P317" t="str">
            <v>Half Yly</v>
          </cell>
          <cell r="Q317">
            <v>19268018</v>
          </cell>
          <cell r="R317">
            <v>19268018</v>
          </cell>
          <cell r="S317">
            <v>0</v>
          </cell>
          <cell r="T317">
            <v>0</v>
          </cell>
          <cell r="U317">
            <v>46833</v>
          </cell>
          <cell r="AI317" t="str">
            <v>Scheme G TIER I</v>
          </cell>
          <cell r="AJ317" t="e">
            <v>#N/A</v>
          </cell>
        </row>
        <row r="318">
          <cell r="E318" t="str">
            <v>IN3120180010</v>
          </cell>
          <cell r="F318" t="str">
            <v>SDL TAMIL NADU 8.05% 2028</v>
          </cell>
          <cell r="G318" t="str">
            <v>TAMIL NADU SDL</v>
          </cell>
          <cell r="H318" t="str">
            <v/>
          </cell>
          <cell r="I318" t="str">
            <v/>
          </cell>
          <cell r="J318">
            <v>0</v>
          </cell>
          <cell r="K318" t="str">
            <v>SDL</v>
          </cell>
          <cell r="L318">
            <v>241000</v>
          </cell>
          <cell r="M318">
            <v>24637405.899999999</v>
          </cell>
          <cell r="N318">
            <v>1.3882222560912431E-2</v>
          </cell>
          <cell r="O318">
            <v>8.0500000000000002E-2</v>
          </cell>
          <cell r="P318" t="str">
            <v>Half Yly</v>
          </cell>
          <cell r="Q318">
            <v>24227550</v>
          </cell>
          <cell r="R318">
            <v>24227550</v>
          </cell>
          <cell r="S318">
            <v>0</v>
          </cell>
          <cell r="T318">
            <v>0</v>
          </cell>
          <cell r="U318">
            <v>46861</v>
          </cell>
          <cell r="AI318" t="str">
            <v>Scheme G TIER I</v>
          </cell>
          <cell r="AJ318" t="e">
            <v>#N/A</v>
          </cell>
        </row>
        <row r="319">
          <cell r="E319" t="str">
            <v>IN2220180052</v>
          </cell>
          <cell r="F319" t="str">
            <v>8.08% Maharashtra SDL 2028</v>
          </cell>
          <cell r="G319" t="str">
            <v>MAHARASHTRA SDL</v>
          </cell>
          <cell r="H319" t="str">
            <v/>
          </cell>
          <cell r="I319" t="str">
            <v/>
          </cell>
          <cell r="J319">
            <v>0</v>
          </cell>
          <cell r="K319" t="str">
            <v>SDL</v>
          </cell>
          <cell r="L319">
            <v>120000</v>
          </cell>
          <cell r="M319">
            <v>12332136</v>
          </cell>
          <cell r="N319">
            <v>6.9486802830747854E-3</v>
          </cell>
          <cell r="O319">
            <v>8.0799999999999997E-2</v>
          </cell>
          <cell r="P319" t="str">
            <v>Half Yly</v>
          </cell>
          <cell r="Q319">
            <v>12169200</v>
          </cell>
          <cell r="R319">
            <v>12169200</v>
          </cell>
          <cell r="S319">
            <v>0</v>
          </cell>
          <cell r="T319">
            <v>0</v>
          </cell>
          <cell r="U319">
            <v>47113</v>
          </cell>
          <cell r="AI319" t="str">
            <v>Scheme G TIER I</v>
          </cell>
          <cell r="AJ319" t="e">
            <v>#N/A</v>
          </cell>
        </row>
        <row r="320">
          <cell r="E320" t="str">
            <v>IN1920180156</v>
          </cell>
          <cell r="F320" t="str">
            <v>8.22 % KARNATAK 30.01.2031</v>
          </cell>
          <cell r="G320" t="str">
            <v>KARNATAKA SDL</v>
          </cell>
          <cell r="H320" t="str">
            <v/>
          </cell>
          <cell r="I320" t="str">
            <v/>
          </cell>
          <cell r="J320">
            <v>0</v>
          </cell>
          <cell r="K320" t="str">
            <v>SDL</v>
          </cell>
          <cell r="L320">
            <v>90000</v>
          </cell>
          <cell r="M320">
            <v>9309528</v>
          </cell>
          <cell r="N320">
            <v>5.2455579194336365E-3</v>
          </cell>
          <cell r="O320">
            <v>8.2200000000000009E-2</v>
          </cell>
          <cell r="P320" t="str">
            <v>Half Yly</v>
          </cell>
          <cell r="Q320">
            <v>9010800</v>
          </cell>
          <cell r="R320">
            <v>9010800</v>
          </cell>
          <cell r="S320">
            <v>0</v>
          </cell>
          <cell r="T320">
            <v>0</v>
          </cell>
          <cell r="U320">
            <v>47878</v>
          </cell>
          <cell r="AI320" t="str">
            <v>Scheme G TIER I</v>
          </cell>
          <cell r="AJ320" t="e">
            <v>#N/A</v>
          </cell>
        </row>
        <row r="321">
          <cell r="E321" t="str">
            <v>IN1020180411</v>
          </cell>
          <cell r="F321" t="str">
            <v>8.39% ANDHRA PRADESH SDL 06.02.2031</v>
          </cell>
          <cell r="G321" t="str">
            <v>ANDHRA PRADESH SDL</v>
          </cell>
          <cell r="H321" t="str">
            <v/>
          </cell>
          <cell r="I321" t="str">
            <v/>
          </cell>
          <cell r="J321">
            <v>0</v>
          </cell>
          <cell r="K321" t="str">
            <v>SDL</v>
          </cell>
          <cell r="L321">
            <v>55000</v>
          </cell>
          <cell r="M321">
            <v>5741576.5</v>
          </cell>
          <cell r="N321">
            <v>3.2351556469467687E-3</v>
          </cell>
          <cell r="O321">
            <v>8.3900000000000002E-2</v>
          </cell>
          <cell r="P321" t="str">
            <v>Half Yly</v>
          </cell>
          <cell r="Q321">
            <v>5504950</v>
          </cell>
          <cell r="R321">
            <v>5504950</v>
          </cell>
          <cell r="S321">
            <v>0</v>
          </cell>
          <cell r="T321">
            <v>0</v>
          </cell>
          <cell r="U321">
            <v>47885</v>
          </cell>
          <cell r="AI321" t="str">
            <v>Scheme G TIER I</v>
          </cell>
          <cell r="AJ321" t="e">
            <v>#N/A</v>
          </cell>
        </row>
        <row r="322">
          <cell r="E322" t="str">
            <v>IN4520180204</v>
          </cell>
          <cell r="F322" t="str">
            <v>8.38% Telangana SDL 2049</v>
          </cell>
          <cell r="G322" t="str">
            <v>TELANGANA</v>
          </cell>
          <cell r="H322" t="str">
            <v/>
          </cell>
          <cell r="I322" t="str">
            <v/>
          </cell>
          <cell r="J322">
            <v>0</v>
          </cell>
          <cell r="K322" t="str">
            <v>SDL</v>
          </cell>
          <cell r="L322">
            <v>60000</v>
          </cell>
          <cell r="M322">
            <v>6272364</v>
          </cell>
          <cell r="N322">
            <v>3.5342338144071792E-3</v>
          </cell>
          <cell r="O322">
            <v>8.3800000000000013E-2</v>
          </cell>
          <cell r="P322" t="str">
            <v>Half Yly</v>
          </cell>
          <cell r="Q322">
            <v>6947400</v>
          </cell>
          <cell r="R322">
            <v>6947400</v>
          </cell>
          <cell r="S322">
            <v>0</v>
          </cell>
          <cell r="T322">
            <v>0</v>
          </cell>
          <cell r="U322">
            <v>54495</v>
          </cell>
          <cell r="AI322" t="str">
            <v>Scheme G TIER I</v>
          </cell>
          <cell r="AJ322" t="e">
            <v>#N/A</v>
          </cell>
        </row>
        <row r="323">
          <cell r="E323" t="str">
            <v>IN2220200017</v>
          </cell>
          <cell r="F323" t="str">
            <v>7.83% MAHARASHTRA SDL 2030 ( 08-APR-2030 ) 2030</v>
          </cell>
          <cell r="G323" t="str">
            <v>MAHARASHTRA SDL</v>
          </cell>
          <cell r="H323" t="str">
            <v/>
          </cell>
          <cell r="I323" t="str">
            <v/>
          </cell>
          <cell r="J323">
            <v>0</v>
          </cell>
          <cell r="K323" t="str">
            <v>SDL</v>
          </cell>
          <cell r="L323">
            <v>100000</v>
          </cell>
          <cell r="M323">
            <v>10131330</v>
          </cell>
          <cell r="N323">
            <v>5.7086114694424447E-3</v>
          </cell>
          <cell r="O323">
            <v>7.8299999999999995E-2</v>
          </cell>
          <cell r="P323" t="str">
            <v>Half Yly</v>
          </cell>
          <cell r="Q323">
            <v>10138000</v>
          </cell>
          <cell r="R323">
            <v>10138000</v>
          </cell>
          <cell r="S323">
            <v>0</v>
          </cell>
          <cell r="T323">
            <v>0</v>
          </cell>
          <cell r="U323">
            <v>47581</v>
          </cell>
          <cell r="AI323" t="str">
            <v>Scheme G TIER I</v>
          </cell>
          <cell r="AJ323" t="e">
            <v>#N/A</v>
          </cell>
        </row>
        <row r="324">
          <cell r="E324" t="str">
            <v>IN1520130072</v>
          </cell>
          <cell r="F324" t="str">
            <v>9.50% GUJARAT SDL 11-SEP-2023.</v>
          </cell>
          <cell r="G324" t="str">
            <v>GUJRAT SDL</v>
          </cell>
          <cell r="H324" t="str">
            <v/>
          </cell>
          <cell r="I324" t="str">
            <v/>
          </cell>
          <cell r="J324">
            <v>0</v>
          </cell>
          <cell r="K324" t="str">
            <v>SDL</v>
          </cell>
          <cell r="L324">
            <v>65000</v>
          </cell>
          <cell r="M324">
            <v>6686725.5</v>
          </cell>
          <cell r="N324">
            <v>3.7677104469317716E-3</v>
          </cell>
          <cell r="O324">
            <v>9.5000000000000001E-2</v>
          </cell>
          <cell r="P324" t="str">
            <v>Half Yly</v>
          </cell>
          <cell r="Q324">
            <v>7113925</v>
          </cell>
          <cell r="R324">
            <v>7113925</v>
          </cell>
          <cell r="S324">
            <v>0</v>
          </cell>
          <cell r="T324">
            <v>0</v>
          </cell>
          <cell r="U324">
            <v>45180</v>
          </cell>
          <cell r="AI324" t="str">
            <v>Scheme G TIER I</v>
          </cell>
          <cell r="AJ324" t="e">
            <v>#N/A</v>
          </cell>
        </row>
        <row r="325">
          <cell r="E325" t="str">
            <v>IN2220200264</v>
          </cell>
          <cell r="F325" t="str">
            <v>6.63% MAHARASHTRA SDL 14-OCT-2030</v>
          </cell>
          <cell r="G325" t="str">
            <v>MAHARASHTRA SDL</v>
          </cell>
          <cell r="H325" t="str">
            <v/>
          </cell>
          <cell r="I325" t="str">
            <v/>
          </cell>
          <cell r="J325">
            <v>0</v>
          </cell>
          <cell r="K325" t="str">
            <v>SDL</v>
          </cell>
          <cell r="L325">
            <v>190000</v>
          </cell>
          <cell r="M325">
            <v>17889222</v>
          </cell>
          <cell r="N325">
            <v>1.007988268949902E-2</v>
          </cell>
          <cell r="O325">
            <v>6.6299999999999998E-2</v>
          </cell>
          <cell r="P325" t="str">
            <v>Half Yly</v>
          </cell>
          <cell r="Q325">
            <v>19037105.66</v>
          </cell>
          <cell r="R325">
            <v>19037105.66</v>
          </cell>
          <cell r="S325">
            <v>0</v>
          </cell>
          <cell r="T325">
            <v>0</v>
          </cell>
          <cell r="U325">
            <v>47770</v>
          </cell>
          <cell r="AI325" t="str">
            <v>Scheme G TIER I</v>
          </cell>
          <cell r="AJ325" t="e">
            <v>#N/A</v>
          </cell>
        </row>
        <row r="326">
          <cell r="E326" t="str">
            <v>IN2220150196</v>
          </cell>
          <cell r="F326" t="str">
            <v>8.67% Maharashtra SDL 24 Feb 2026</v>
          </cell>
          <cell r="G326" t="str">
            <v>MAHARASHTRA SDL</v>
          </cell>
          <cell r="H326" t="str">
            <v/>
          </cell>
          <cell r="I326" t="str">
            <v/>
          </cell>
          <cell r="J326">
            <v>0</v>
          </cell>
          <cell r="K326" t="str">
            <v>SDL</v>
          </cell>
          <cell r="L326">
            <v>30000</v>
          </cell>
          <cell r="M326">
            <v>3141000</v>
          </cell>
          <cell r="N326">
            <v>1.7698316633175228E-3</v>
          </cell>
          <cell r="O326">
            <v>8.6699999999999999E-2</v>
          </cell>
          <cell r="P326" t="str">
            <v>Half Yly</v>
          </cell>
          <cell r="Q326">
            <v>3275400</v>
          </cell>
          <cell r="R326">
            <v>3275400</v>
          </cell>
          <cell r="S326">
            <v>0</v>
          </cell>
          <cell r="T326">
            <v>0</v>
          </cell>
          <cell r="U326">
            <v>46077</v>
          </cell>
          <cell r="AI326" t="str">
            <v>Scheme G TIER I</v>
          </cell>
          <cell r="AJ326" t="e">
            <v>#N/A</v>
          </cell>
        </row>
        <row r="327">
          <cell r="E327" t="str">
            <v>IN1520170169</v>
          </cell>
          <cell r="F327" t="str">
            <v>07.75% GUJRAT SDL 10-JAN-2028</v>
          </cell>
          <cell r="G327" t="str">
            <v>GUJRAT SDL</v>
          </cell>
          <cell r="H327" t="str">
            <v/>
          </cell>
          <cell r="I327" t="str">
            <v/>
          </cell>
          <cell r="J327">
            <v>0</v>
          </cell>
          <cell r="K327" t="str">
            <v>SDL</v>
          </cell>
          <cell r="L327">
            <v>17500</v>
          </cell>
          <cell r="M327">
            <v>1770184.5</v>
          </cell>
          <cell r="N327">
            <v>9.9743030181913316E-4</v>
          </cell>
          <cell r="O327">
            <v>7.7499999999999999E-2</v>
          </cell>
          <cell r="P327" t="str">
            <v>Half Yly</v>
          </cell>
          <cell r="Q327">
            <v>1828750</v>
          </cell>
          <cell r="R327">
            <v>1828750</v>
          </cell>
          <cell r="S327">
            <v>0</v>
          </cell>
          <cell r="T327">
            <v>0</v>
          </cell>
          <cell r="U327">
            <v>46762</v>
          </cell>
          <cell r="AI327" t="str">
            <v>Scheme G TIER I</v>
          </cell>
          <cell r="AJ327" t="e">
            <v>#N/A</v>
          </cell>
        </row>
        <row r="328">
          <cell r="E328" t="str">
            <v>IN1520170243</v>
          </cell>
          <cell r="F328" t="str">
            <v>8.26% Gujarat 14march 2028</v>
          </cell>
          <cell r="G328" t="str">
            <v>GUJRAT SDL</v>
          </cell>
          <cell r="H328" t="str">
            <v/>
          </cell>
          <cell r="I328" t="str">
            <v/>
          </cell>
          <cell r="J328">
            <v>0</v>
          </cell>
          <cell r="K328" t="str">
            <v>SDL</v>
          </cell>
          <cell r="L328">
            <v>50000</v>
          </cell>
          <cell r="M328">
            <v>5174120</v>
          </cell>
          <cell r="N328">
            <v>2.9154159203452598E-3</v>
          </cell>
          <cell r="O328">
            <v>8.2599999999999993E-2</v>
          </cell>
          <cell r="P328" t="str">
            <v>Half Yly</v>
          </cell>
          <cell r="Q328">
            <v>5345125</v>
          </cell>
          <cell r="R328">
            <v>5345125</v>
          </cell>
          <cell r="S328">
            <v>0</v>
          </cell>
          <cell r="T328">
            <v>0</v>
          </cell>
          <cell r="U328">
            <v>46826</v>
          </cell>
          <cell r="AI328" t="str">
            <v>Scheme G TIER I</v>
          </cell>
          <cell r="AJ328" t="e">
            <v>#N/A</v>
          </cell>
        </row>
        <row r="329">
          <cell r="E329" t="str">
            <v>IN2020180021</v>
          </cell>
          <cell r="F329" t="str">
            <v>8.32% Kerala SDL 25-April-2030</v>
          </cell>
          <cell r="G329" t="str">
            <v>KERALA SDL</v>
          </cell>
          <cell r="H329" t="str">
            <v/>
          </cell>
          <cell r="I329" t="str">
            <v/>
          </cell>
          <cell r="J329">
            <v>0</v>
          </cell>
          <cell r="K329" t="str">
            <v>SDL</v>
          </cell>
          <cell r="L329">
            <v>130000</v>
          </cell>
          <cell r="M329">
            <v>13488644</v>
          </cell>
          <cell r="N329">
            <v>7.6003276811263685E-3</v>
          </cell>
          <cell r="O329">
            <v>8.3199999999999996E-2</v>
          </cell>
          <cell r="P329" t="str">
            <v>Half Yly</v>
          </cell>
          <cell r="Q329">
            <v>14062100</v>
          </cell>
          <cell r="R329">
            <v>14062100</v>
          </cell>
          <cell r="S329">
            <v>0</v>
          </cell>
          <cell r="T329">
            <v>0</v>
          </cell>
          <cell r="U329">
            <v>47598</v>
          </cell>
          <cell r="AI329" t="str">
            <v>Scheme G TIER I</v>
          </cell>
          <cell r="AJ329" t="e">
            <v>#N/A</v>
          </cell>
        </row>
        <row r="330">
          <cell r="E330" t="str">
            <v>IN1520180200</v>
          </cell>
          <cell r="F330" t="str">
            <v>8.50% GUJARAT SDL 28.11.2028</v>
          </cell>
          <cell r="G330" t="str">
            <v>GUJRAT SDL</v>
          </cell>
          <cell r="H330" t="str">
            <v/>
          </cell>
          <cell r="I330" t="str">
            <v/>
          </cell>
          <cell r="J330">
            <v>0</v>
          </cell>
          <cell r="K330" t="str">
            <v>SDL</v>
          </cell>
          <cell r="L330">
            <v>30000</v>
          </cell>
          <cell r="M330">
            <v>3144216</v>
          </cell>
          <cell r="N330">
            <v>1.771643754571655E-3</v>
          </cell>
          <cell r="O330">
            <v>8.5000000000000006E-2</v>
          </cell>
          <cell r="P330" t="str">
            <v>Half Yly</v>
          </cell>
          <cell r="Q330">
            <v>3276300</v>
          </cell>
          <cell r="R330">
            <v>3276300</v>
          </cell>
          <cell r="S330">
            <v>0</v>
          </cell>
          <cell r="T330">
            <v>0</v>
          </cell>
          <cell r="U330">
            <v>47085</v>
          </cell>
          <cell r="AI330" t="str">
            <v>Scheme G TIER I</v>
          </cell>
          <cell r="AJ330" t="e">
            <v>#N/A</v>
          </cell>
        </row>
        <row r="331">
          <cell r="E331" t="str">
            <v>IN3120180184</v>
          </cell>
          <cell r="F331" t="str">
            <v>8.36% Tamil Nadu SDL 12.12.2028</v>
          </cell>
          <cell r="G331" t="str">
            <v>TAMIL NADU SDL</v>
          </cell>
          <cell r="H331" t="str">
            <v/>
          </cell>
          <cell r="I331" t="str">
            <v/>
          </cell>
          <cell r="J331">
            <v>0</v>
          </cell>
          <cell r="K331" t="str">
            <v>SDL</v>
          </cell>
          <cell r="L331">
            <v>400000</v>
          </cell>
          <cell r="M331">
            <v>41590760</v>
          </cell>
          <cell r="N331">
            <v>2.343477999027058E-2</v>
          </cell>
          <cell r="O331">
            <v>8.3599999999999994E-2</v>
          </cell>
          <cell r="P331" t="str">
            <v>Half Yly</v>
          </cell>
          <cell r="Q331">
            <v>43411000</v>
          </cell>
          <cell r="R331">
            <v>43411000</v>
          </cell>
          <cell r="S331">
            <v>0</v>
          </cell>
          <cell r="T331">
            <v>0</v>
          </cell>
          <cell r="U331">
            <v>47099</v>
          </cell>
          <cell r="AI331" t="str">
            <v>Scheme G TIER I</v>
          </cell>
          <cell r="AJ331" t="e">
            <v>#N/A</v>
          </cell>
        </row>
        <row r="332">
          <cell r="E332" t="str">
            <v>IN2220190051</v>
          </cell>
          <cell r="F332" t="str">
            <v>7.24% Maharashtra SDL 25-Sept-2029</v>
          </cell>
          <cell r="G332" t="str">
            <v>MAHARASHTRA SDL</v>
          </cell>
          <cell r="H332" t="str">
            <v/>
          </cell>
          <cell r="I332" t="str">
            <v/>
          </cell>
          <cell r="J332">
            <v>0</v>
          </cell>
          <cell r="K332" t="str">
            <v>SDL</v>
          </cell>
          <cell r="L332">
            <v>30000</v>
          </cell>
          <cell r="M332">
            <v>2947083</v>
          </cell>
          <cell r="N332">
            <v>1.6605669556907976E-3</v>
          </cell>
          <cell r="O332">
            <v>7.2400000000000006E-2</v>
          </cell>
          <cell r="P332" t="str">
            <v>Half Yly</v>
          </cell>
          <cell r="Q332">
            <v>2890800</v>
          </cell>
          <cell r="R332">
            <v>2890800</v>
          </cell>
          <cell r="S332">
            <v>0</v>
          </cell>
          <cell r="T332">
            <v>0</v>
          </cell>
          <cell r="U332">
            <v>47386</v>
          </cell>
          <cell r="AI332" t="str">
            <v>Scheme G TIER I</v>
          </cell>
          <cell r="AJ332" t="e">
            <v>#N/A</v>
          </cell>
        </row>
        <row r="333">
          <cell r="E333" t="str">
            <v>IN1520200206</v>
          </cell>
          <cell r="F333" t="str">
            <v>6.50% Gujarat SDL 11-Nov-2030</v>
          </cell>
          <cell r="G333" t="str">
            <v>GUJRAT SDL</v>
          </cell>
          <cell r="H333" t="str">
            <v/>
          </cell>
          <cell r="I333" t="str">
            <v/>
          </cell>
          <cell r="J333">
            <v>0</v>
          </cell>
          <cell r="K333" t="str">
            <v>SDL</v>
          </cell>
          <cell r="L333">
            <v>50000</v>
          </cell>
          <cell r="M333">
            <v>4665865</v>
          </cell>
          <cell r="N333">
            <v>2.6290339426185971E-3</v>
          </cell>
          <cell r="O333">
            <v>6.5000000000000002E-2</v>
          </cell>
          <cell r="P333" t="str">
            <v>Half Yly</v>
          </cell>
          <cell r="Q333">
            <v>4573500</v>
          </cell>
          <cell r="R333">
            <v>4573500</v>
          </cell>
          <cell r="S333">
            <v>0</v>
          </cell>
          <cell r="T333">
            <v>0</v>
          </cell>
          <cell r="U333">
            <v>47798</v>
          </cell>
          <cell r="AI333" t="str">
            <v>Scheme G TIER I</v>
          </cell>
          <cell r="AJ333" t="e">
            <v>#N/A</v>
          </cell>
        </row>
        <row r="334">
          <cell r="E334" t="str">
            <v>IN0020140052</v>
          </cell>
          <cell r="F334" t="str">
            <v>08.24%GOVT 10-NOV-2033</v>
          </cell>
          <cell r="G334" t="str">
            <v>GOVERMENT OF INDIA</v>
          </cell>
          <cell r="H334" t="str">
            <v/>
          </cell>
          <cell r="I334" t="str">
            <v/>
          </cell>
          <cell r="J334">
            <v>0</v>
          </cell>
          <cell r="K334" t="str">
            <v>GOI</v>
          </cell>
          <cell r="L334">
            <v>500000</v>
          </cell>
          <cell r="M334">
            <v>53249200</v>
          </cell>
          <cell r="N334">
            <v>3.0003858709432483E-2</v>
          </cell>
          <cell r="O334">
            <v>8.2400000000000001E-2</v>
          </cell>
          <cell r="P334" t="str">
            <v>Half Yly</v>
          </cell>
          <cell r="Q334">
            <v>53575000</v>
          </cell>
          <cell r="R334">
            <v>53575000</v>
          </cell>
          <cell r="S334">
            <v>0</v>
          </cell>
          <cell r="T334">
            <v>0</v>
          </cell>
          <cell r="U334">
            <v>48893</v>
          </cell>
          <cell r="AI334" t="str">
            <v>Scheme G TIER I</v>
          </cell>
          <cell r="AJ334" t="e">
            <v>#N/A</v>
          </cell>
        </row>
        <row r="335">
          <cell r="E335" t="str">
            <v>IN0020160100</v>
          </cell>
          <cell r="F335" t="str">
            <v>6.57% GOI 2033 (MD 05/12/2033)</v>
          </cell>
          <cell r="G335" t="str">
            <v>GOVERMENT OF INDIA</v>
          </cell>
          <cell r="H335" t="str">
            <v/>
          </cell>
          <cell r="I335" t="str">
            <v/>
          </cell>
          <cell r="J335">
            <v>0</v>
          </cell>
          <cell r="K335" t="str">
            <v>GOI</v>
          </cell>
          <cell r="L335">
            <v>1139900</v>
          </cell>
          <cell r="M335">
            <v>106694867.98</v>
          </cell>
          <cell r="N335">
            <v>6.0118419504771384E-2</v>
          </cell>
          <cell r="O335">
            <v>6.5700000000000008E-2</v>
          </cell>
          <cell r="P335" t="str">
            <v>Half Yly</v>
          </cell>
          <cell r="Q335">
            <v>110547990</v>
          </cell>
          <cell r="R335">
            <v>110547990</v>
          </cell>
          <cell r="S335">
            <v>0</v>
          </cell>
          <cell r="T335">
            <v>0</v>
          </cell>
          <cell r="U335">
            <v>48918</v>
          </cell>
          <cell r="AI335" t="str">
            <v>Scheme G TIER I</v>
          </cell>
          <cell r="AJ335" t="e">
            <v>#N/A</v>
          </cell>
        </row>
        <row r="336">
          <cell r="E336" t="str">
            <v>IN0020160118</v>
          </cell>
          <cell r="F336" t="str">
            <v>6.79% GS 26.12.2029</v>
          </cell>
          <cell r="G336" t="str">
            <v>GOVERMENT OF INDIA</v>
          </cell>
          <cell r="H336" t="str">
            <v/>
          </cell>
          <cell r="I336" t="str">
            <v/>
          </cell>
          <cell r="J336">
            <v>0</v>
          </cell>
          <cell r="K336" t="str">
            <v>GOI</v>
          </cell>
          <cell r="L336">
            <v>620000</v>
          </cell>
          <cell r="M336">
            <v>60234240</v>
          </cell>
          <cell r="N336">
            <v>3.3939657805751949E-2</v>
          </cell>
          <cell r="O336">
            <v>6.7900000000000002E-2</v>
          </cell>
          <cell r="P336" t="str">
            <v>Half Yly</v>
          </cell>
          <cell r="Q336">
            <v>60174075.310000002</v>
          </cell>
          <cell r="R336">
            <v>60174075.310000002</v>
          </cell>
          <cell r="S336">
            <v>0</v>
          </cell>
          <cell r="T336">
            <v>0</v>
          </cell>
          <cell r="U336">
            <v>47478</v>
          </cell>
          <cell r="AI336" t="str">
            <v>Scheme G TIER I</v>
          </cell>
          <cell r="AJ336" t="e">
            <v>#N/A</v>
          </cell>
        </row>
        <row r="337">
          <cell r="E337" t="str">
            <v>IN0020150051</v>
          </cell>
          <cell r="F337" t="str">
            <v>7.73% GS  MD 19/12/2034</v>
          </cell>
          <cell r="G337" t="str">
            <v>GOVERMENT OF INDIA</v>
          </cell>
          <cell r="H337" t="str">
            <v/>
          </cell>
          <cell r="I337" t="str">
            <v/>
          </cell>
          <cell r="J337">
            <v>0</v>
          </cell>
          <cell r="K337" t="str">
            <v>GOI</v>
          </cell>
          <cell r="L337">
            <v>60600</v>
          </cell>
          <cell r="M337">
            <v>6190702.0800000001</v>
          </cell>
          <cell r="N337">
            <v>3.4882204900826643E-3</v>
          </cell>
          <cell r="O337">
            <v>7.7300000000000008E-2</v>
          </cell>
          <cell r="P337" t="str">
            <v>Half Yly</v>
          </cell>
          <cell r="Q337">
            <v>6073976.4199999999</v>
          </cell>
          <cell r="R337">
            <v>6073976.4199999999</v>
          </cell>
          <cell r="S337">
            <v>0</v>
          </cell>
          <cell r="T337">
            <v>0</v>
          </cell>
          <cell r="U337">
            <v>49297</v>
          </cell>
          <cell r="AI337" t="str">
            <v>Scheme G TIER I</v>
          </cell>
          <cell r="AJ337" t="e">
            <v>#N/A</v>
          </cell>
        </row>
        <row r="338">
          <cell r="E338" t="str">
            <v>IN0020170026</v>
          </cell>
          <cell r="F338" t="str">
            <v>6.79% GSEC (15/MAY/2027) 2027</v>
          </cell>
          <cell r="G338" t="str">
            <v>GOVERMENT OF INDIA</v>
          </cell>
          <cell r="H338" t="str">
            <v/>
          </cell>
          <cell r="I338" t="str">
            <v/>
          </cell>
          <cell r="J338">
            <v>0</v>
          </cell>
          <cell r="K338" t="str">
            <v>GOI</v>
          </cell>
          <cell r="L338">
            <v>380000</v>
          </cell>
          <cell r="M338">
            <v>37570562</v>
          </cell>
          <cell r="N338">
            <v>2.1169554357285614E-2</v>
          </cell>
          <cell r="O338">
            <v>6.7900000000000002E-2</v>
          </cell>
          <cell r="P338" t="str">
            <v>Half Yly</v>
          </cell>
          <cell r="Q338">
            <v>38019000</v>
          </cell>
          <cell r="R338">
            <v>38019000</v>
          </cell>
          <cell r="S338">
            <v>0</v>
          </cell>
          <cell r="T338">
            <v>0</v>
          </cell>
          <cell r="U338">
            <v>46522</v>
          </cell>
          <cell r="AI338" t="str">
            <v>Scheme G TIER I</v>
          </cell>
          <cell r="AJ338" t="e">
            <v>#N/A</v>
          </cell>
        </row>
        <row r="339">
          <cell r="E339" t="str">
            <v>IN0020160019</v>
          </cell>
          <cell r="F339" t="str">
            <v>7.61% GSEC 09.05.2030</v>
          </cell>
          <cell r="G339" t="str">
            <v>GOVERMENT OF INDIA</v>
          </cell>
          <cell r="H339" t="str">
            <v/>
          </cell>
          <cell r="I339" t="str">
            <v/>
          </cell>
          <cell r="J339">
            <v>0</v>
          </cell>
          <cell r="K339" t="str">
            <v>GOI</v>
          </cell>
          <cell r="L339">
            <v>1032000</v>
          </cell>
          <cell r="M339">
            <v>105056671.2</v>
          </cell>
          <cell r="N339">
            <v>5.9195359163482363E-2</v>
          </cell>
          <cell r="O339">
            <v>7.6100000000000001E-2</v>
          </cell>
          <cell r="P339" t="str">
            <v>Half Yly</v>
          </cell>
          <cell r="Q339">
            <v>110886866.59999999</v>
          </cell>
          <cell r="R339">
            <v>110886866.59999999</v>
          </cell>
          <cell r="S339">
            <v>0</v>
          </cell>
          <cell r="T339">
            <v>0</v>
          </cell>
          <cell r="U339">
            <v>47612</v>
          </cell>
          <cell r="AI339" t="str">
            <v>Scheme G TIER I</v>
          </cell>
          <cell r="AJ339" t="e">
            <v>#N/A</v>
          </cell>
        </row>
        <row r="340">
          <cell r="E340" t="str">
            <v>IN0020030014</v>
          </cell>
          <cell r="F340" t="str">
            <v>6.30% GOI 09.04.2023</v>
          </cell>
          <cell r="G340" t="str">
            <v>GOVERMENT OF INDIA</v>
          </cell>
          <cell r="H340" t="str">
            <v/>
          </cell>
          <cell r="I340" t="str">
            <v/>
          </cell>
          <cell r="J340">
            <v>0</v>
          </cell>
          <cell r="K340" t="str">
            <v>GOI</v>
          </cell>
          <cell r="L340">
            <v>34400</v>
          </cell>
          <cell r="M340">
            <v>3441922.96</v>
          </cell>
          <cell r="N340">
            <v>1.939390078735298E-3</v>
          </cell>
          <cell r="O340">
            <v>6.3E-2</v>
          </cell>
          <cell r="P340" t="str">
            <v>Half Yly</v>
          </cell>
          <cell r="Q340">
            <v>3285225</v>
          </cell>
          <cell r="R340">
            <v>3285225</v>
          </cell>
          <cell r="S340">
            <v>0</v>
          </cell>
          <cell r="T340">
            <v>0</v>
          </cell>
          <cell r="U340">
            <v>45025</v>
          </cell>
          <cell r="AI340" t="str">
            <v>Scheme G TIER I</v>
          </cell>
          <cell r="AJ340" t="e">
            <v>#N/A</v>
          </cell>
        </row>
        <row r="341">
          <cell r="E341" t="str">
            <v>IN0020150069</v>
          </cell>
          <cell r="F341" t="str">
            <v>7.59% GOI 20.03.2029</v>
          </cell>
          <cell r="G341" t="str">
            <v>GOVERMENT OF INDIA</v>
          </cell>
          <cell r="H341" t="str">
            <v/>
          </cell>
          <cell r="I341" t="str">
            <v/>
          </cell>
          <cell r="J341">
            <v>0</v>
          </cell>
          <cell r="K341" t="str">
            <v>GOI</v>
          </cell>
          <cell r="L341">
            <v>203000</v>
          </cell>
          <cell r="M341">
            <v>20675550</v>
          </cell>
          <cell r="N341">
            <v>1.1649870438237698E-2</v>
          </cell>
          <cell r="O341">
            <v>7.5899999999999995E-2</v>
          </cell>
          <cell r="P341" t="str">
            <v>Half Yly</v>
          </cell>
          <cell r="Q341">
            <v>20534110</v>
          </cell>
          <cell r="R341">
            <v>20534110</v>
          </cell>
          <cell r="S341">
            <v>0</v>
          </cell>
          <cell r="T341">
            <v>0</v>
          </cell>
          <cell r="U341">
            <v>47197</v>
          </cell>
          <cell r="AI341" t="str">
            <v>Scheme G TIER I</v>
          </cell>
          <cell r="AJ341" t="e">
            <v>#N/A</v>
          </cell>
        </row>
        <row r="342">
          <cell r="E342" t="str">
            <v>IN0020060086</v>
          </cell>
          <cell r="F342" t="str">
            <v>8.28% GOI 15.02.2032</v>
          </cell>
          <cell r="G342" t="str">
            <v>GOVERMENT OF INDIA</v>
          </cell>
          <cell r="H342" t="str">
            <v/>
          </cell>
          <cell r="I342" t="str">
            <v/>
          </cell>
          <cell r="J342">
            <v>0</v>
          </cell>
          <cell r="K342" t="str">
            <v>GOI</v>
          </cell>
          <cell r="L342">
            <v>1153600</v>
          </cell>
          <cell r="M342">
            <v>122454293.92</v>
          </cell>
          <cell r="N342">
            <v>6.8998244727413699E-2</v>
          </cell>
          <cell r="O342">
            <v>8.2799999999999999E-2</v>
          </cell>
          <cell r="P342" t="str">
            <v>Half Yly</v>
          </cell>
          <cell r="Q342">
            <v>126036841.8</v>
          </cell>
          <cell r="R342">
            <v>126036841.8</v>
          </cell>
          <cell r="S342">
            <v>0</v>
          </cell>
          <cell r="T342">
            <v>0</v>
          </cell>
          <cell r="U342">
            <v>48259</v>
          </cell>
          <cell r="AI342" t="str">
            <v>Scheme G TIER I</v>
          </cell>
          <cell r="AJ342" t="e">
            <v>#N/A</v>
          </cell>
        </row>
        <row r="343">
          <cell r="E343" t="str">
            <v>IN0020150028</v>
          </cell>
          <cell r="F343" t="str">
            <v>7.88% GOI 19.03.2030</v>
          </cell>
          <cell r="G343" t="str">
            <v>GOVERMENT OF INDIA</v>
          </cell>
          <cell r="H343" t="str">
            <v/>
          </cell>
          <cell r="I343" t="str">
            <v/>
          </cell>
          <cell r="J343">
            <v>0</v>
          </cell>
          <cell r="K343" t="str">
            <v>GOI</v>
          </cell>
          <cell r="L343">
            <v>100000</v>
          </cell>
          <cell r="M343">
            <v>10327610</v>
          </cell>
          <cell r="N343">
            <v>5.819207635910437E-3</v>
          </cell>
          <cell r="O343">
            <v>7.8799999999999995E-2</v>
          </cell>
          <cell r="P343" t="str">
            <v>Half Yly</v>
          </cell>
          <cell r="Q343">
            <v>10886409.85</v>
          </cell>
          <cell r="R343">
            <v>10886409.85</v>
          </cell>
          <cell r="S343">
            <v>0</v>
          </cell>
          <cell r="T343">
            <v>0</v>
          </cell>
          <cell r="U343">
            <v>47561</v>
          </cell>
          <cell r="AI343" t="str">
            <v>Scheme G TIER I</v>
          </cell>
          <cell r="AJ343" t="e">
            <v>#N/A</v>
          </cell>
        </row>
        <row r="344">
          <cell r="E344" t="str">
            <v>IN0020060045</v>
          </cell>
          <cell r="F344" t="str">
            <v>8.33% GS 7.06.2036</v>
          </cell>
          <cell r="G344" t="str">
            <v>GOVERMENT OF INDIA</v>
          </cell>
          <cell r="H344" t="str">
            <v/>
          </cell>
          <cell r="I344" t="str">
            <v/>
          </cell>
          <cell r="J344">
            <v>0</v>
          </cell>
          <cell r="K344" t="str">
            <v>GOI</v>
          </cell>
          <cell r="L344">
            <v>572400</v>
          </cell>
          <cell r="M344">
            <v>60946290</v>
          </cell>
          <cell r="N344">
            <v>3.4340870360946227E-2</v>
          </cell>
          <cell r="O344">
            <v>8.3299999999999999E-2</v>
          </cell>
          <cell r="P344" t="str">
            <v>Half Yly</v>
          </cell>
          <cell r="Q344">
            <v>61690058.18</v>
          </cell>
          <cell r="R344">
            <v>61690058.18</v>
          </cell>
          <cell r="S344">
            <v>0</v>
          </cell>
          <cell r="T344">
            <v>0</v>
          </cell>
          <cell r="U344">
            <v>49833</v>
          </cell>
          <cell r="AI344" t="str">
            <v>Scheme G TIER I</v>
          </cell>
          <cell r="AJ344" t="e">
            <v>#N/A</v>
          </cell>
        </row>
        <row r="345">
          <cell r="E345" t="str">
            <v>IN0020160068</v>
          </cell>
          <cell r="F345" t="str">
            <v>7.06 % GOI 10.10.2046</v>
          </cell>
          <cell r="G345" t="str">
            <v>GOVERMENT OF INDIA</v>
          </cell>
          <cell r="H345" t="str">
            <v/>
          </cell>
          <cell r="I345" t="str">
            <v/>
          </cell>
          <cell r="J345">
            <v>0</v>
          </cell>
          <cell r="K345" t="str">
            <v>GOI</v>
          </cell>
          <cell r="L345">
            <v>184700</v>
          </cell>
          <cell r="M345">
            <v>17311820.18</v>
          </cell>
          <cell r="N345">
            <v>9.7545391608479005E-3</v>
          </cell>
          <cell r="O345">
            <v>7.0599999999999996E-2</v>
          </cell>
          <cell r="P345" t="str">
            <v>Half Yly</v>
          </cell>
          <cell r="Q345">
            <v>18151528.48</v>
          </cell>
          <cell r="R345">
            <v>18151528.48</v>
          </cell>
          <cell r="S345">
            <v>0</v>
          </cell>
          <cell r="T345">
            <v>0</v>
          </cell>
          <cell r="U345">
            <v>53610</v>
          </cell>
          <cell r="AI345" t="str">
            <v>Scheme G TIER I</v>
          </cell>
          <cell r="AJ345" t="e">
            <v>#N/A</v>
          </cell>
        </row>
        <row r="346">
          <cell r="E346" t="str">
            <v>IN0020050012</v>
          </cell>
          <cell r="F346" t="str">
            <v>7.40% GOI 09.09.2035</v>
          </cell>
          <cell r="G346" t="str">
            <v>GOVERMENT OF INDIA</v>
          </cell>
          <cell r="H346" t="str">
            <v/>
          </cell>
          <cell r="I346" t="str">
            <v/>
          </cell>
          <cell r="J346">
            <v>0</v>
          </cell>
          <cell r="K346" t="str">
            <v>GOI</v>
          </cell>
          <cell r="L346">
            <v>74600</v>
          </cell>
          <cell r="M346">
            <v>7415120.6399999997</v>
          </cell>
          <cell r="N346">
            <v>4.1781328545021628E-3</v>
          </cell>
          <cell r="O346">
            <v>7.400000000000001E-2</v>
          </cell>
          <cell r="P346" t="str">
            <v>Half Yly</v>
          </cell>
          <cell r="Q346">
            <v>7528893.8799999999</v>
          </cell>
          <cell r="R346">
            <v>7528893.8799999999</v>
          </cell>
          <cell r="S346">
            <v>0</v>
          </cell>
          <cell r="T346">
            <v>0</v>
          </cell>
          <cell r="U346">
            <v>49561</v>
          </cell>
          <cell r="AI346" t="str">
            <v>Scheme G TIER I</v>
          </cell>
          <cell r="AJ346" t="e">
            <v>#N/A</v>
          </cell>
        </row>
        <row r="347">
          <cell r="E347" t="str">
            <v>IN0020150010</v>
          </cell>
          <cell r="F347" t="str">
            <v>7.68% GS 15.12.2023</v>
          </cell>
          <cell r="G347" t="str">
            <v>GOVERMENT OF INDIA</v>
          </cell>
          <cell r="H347" t="str">
            <v/>
          </cell>
          <cell r="I347" t="str">
            <v/>
          </cell>
          <cell r="J347">
            <v>0</v>
          </cell>
          <cell r="K347" t="str">
            <v>GOI</v>
          </cell>
          <cell r="L347">
            <v>55000</v>
          </cell>
          <cell r="M347">
            <v>5592367</v>
          </cell>
          <cell r="N347">
            <v>3.1510818814046563E-3</v>
          </cell>
          <cell r="O347">
            <v>7.6799999999999993E-2</v>
          </cell>
          <cell r="P347" t="str">
            <v>Half Yly</v>
          </cell>
          <cell r="Q347">
            <v>5452150</v>
          </cell>
          <cell r="R347">
            <v>5452150</v>
          </cell>
          <cell r="S347">
            <v>0</v>
          </cell>
          <cell r="T347">
            <v>0</v>
          </cell>
          <cell r="U347">
            <v>45275</v>
          </cell>
          <cell r="AI347" t="str">
            <v>Scheme G TIER I</v>
          </cell>
          <cell r="AJ347" t="e">
            <v>#N/A</v>
          </cell>
        </row>
        <row r="348">
          <cell r="E348" t="str">
            <v>IN0020040039</v>
          </cell>
          <cell r="F348" t="str">
            <v>7.50% GOI 10-Aug-2034</v>
          </cell>
          <cell r="G348" t="str">
            <v>GOVERMENT OF INDIA</v>
          </cell>
          <cell r="H348" t="str">
            <v/>
          </cell>
          <cell r="I348" t="str">
            <v/>
          </cell>
          <cell r="J348">
            <v>0</v>
          </cell>
          <cell r="K348" t="str">
            <v>GOI</v>
          </cell>
          <cell r="L348">
            <v>600000</v>
          </cell>
          <cell r="M348">
            <v>60365640</v>
          </cell>
          <cell r="N348">
            <v>3.4013696608859209E-2</v>
          </cell>
          <cell r="O348">
            <v>7.4999999999999997E-2</v>
          </cell>
          <cell r="P348" t="str">
            <v>Half Yly</v>
          </cell>
          <cell r="Q348">
            <v>61074582.670000002</v>
          </cell>
          <cell r="R348">
            <v>61074582.670000002</v>
          </cell>
          <cell r="S348">
            <v>0</v>
          </cell>
          <cell r="T348">
            <v>0</v>
          </cell>
          <cell r="U348">
            <v>49166</v>
          </cell>
          <cell r="AI348" t="str">
            <v>Scheme G TIER I</v>
          </cell>
          <cell r="AJ348" t="e">
            <v>#N/A</v>
          </cell>
        </row>
        <row r="349">
          <cell r="E349" t="str">
            <v>IN0020070044</v>
          </cell>
          <cell r="F349" t="str">
            <v>8.32% GS 02.08.2032</v>
          </cell>
          <cell r="G349" t="str">
            <v>GOVERMENT OF INDIA</v>
          </cell>
          <cell r="H349" t="str">
            <v/>
          </cell>
          <cell r="I349" t="str">
            <v/>
          </cell>
          <cell r="J349">
            <v>0</v>
          </cell>
          <cell r="K349" t="str">
            <v>GOI</v>
          </cell>
          <cell r="L349">
            <v>32000</v>
          </cell>
          <cell r="M349">
            <v>3404217.6</v>
          </cell>
          <cell r="N349">
            <v>1.9181445709337108E-3</v>
          </cell>
          <cell r="O349">
            <v>8.3199999999999996E-2</v>
          </cell>
          <cell r="P349" t="str">
            <v>Half Yly</v>
          </cell>
          <cell r="Q349">
            <v>3472000</v>
          </cell>
          <cell r="R349">
            <v>3472000</v>
          </cell>
          <cell r="S349">
            <v>0</v>
          </cell>
          <cell r="T349">
            <v>0</v>
          </cell>
          <cell r="U349">
            <v>48428</v>
          </cell>
          <cell r="AI349" t="str">
            <v>Scheme G TIER I</v>
          </cell>
          <cell r="AJ349" t="e">
            <v>#N/A</v>
          </cell>
        </row>
        <row r="350">
          <cell r="E350" t="str">
            <v>IN0020110063</v>
          </cell>
          <cell r="F350" t="str">
            <v>8.83% GOI 12.12.2041</v>
          </cell>
          <cell r="G350" t="str">
            <v>GOVERMENT OF INDIA</v>
          </cell>
          <cell r="H350" t="str">
            <v/>
          </cell>
          <cell r="I350" t="str">
            <v/>
          </cell>
          <cell r="J350">
            <v>0</v>
          </cell>
          <cell r="K350" t="str">
            <v>GOI</v>
          </cell>
          <cell r="L350">
            <v>59000</v>
          </cell>
          <cell r="M350">
            <v>6628661.7999999998</v>
          </cell>
          <cell r="N350">
            <v>3.7349938042226436E-3</v>
          </cell>
          <cell r="O350">
            <v>8.8300000000000003E-2</v>
          </cell>
          <cell r="P350" t="str">
            <v>Half Yly</v>
          </cell>
          <cell r="Q350">
            <v>6682222</v>
          </cell>
          <cell r="R350">
            <v>6682222</v>
          </cell>
          <cell r="S350">
            <v>0</v>
          </cell>
          <cell r="T350">
            <v>0</v>
          </cell>
          <cell r="U350">
            <v>51847</v>
          </cell>
          <cell r="AI350" t="str">
            <v>Scheme G TIER I</v>
          </cell>
          <cell r="AJ350" t="e">
            <v>#N/A</v>
          </cell>
        </row>
        <row r="351">
          <cell r="E351" t="str">
            <v>IN0020150077</v>
          </cell>
          <cell r="F351" t="str">
            <v>7.72% GOI 26.10.2055.</v>
          </cell>
          <cell r="G351" t="str">
            <v>GOVERMENT OF INDIA</v>
          </cell>
          <cell r="H351" t="str">
            <v/>
          </cell>
          <cell r="I351" t="str">
            <v/>
          </cell>
          <cell r="J351">
            <v>0</v>
          </cell>
          <cell r="K351" t="str">
            <v>GOI</v>
          </cell>
          <cell r="L351">
            <v>163000</v>
          </cell>
          <cell r="M351">
            <v>16401271.9</v>
          </cell>
          <cell r="N351">
            <v>9.2414805244507951E-3</v>
          </cell>
          <cell r="O351">
            <v>7.7199999999999991E-2</v>
          </cell>
          <cell r="P351" t="str">
            <v>Half Yly</v>
          </cell>
          <cell r="Q351">
            <v>16258400</v>
          </cell>
          <cell r="R351">
            <v>16258400</v>
          </cell>
          <cell r="S351">
            <v>0</v>
          </cell>
          <cell r="T351">
            <v>0</v>
          </cell>
          <cell r="U351">
            <v>56913</v>
          </cell>
          <cell r="AI351" t="str">
            <v>Scheme G TIER I</v>
          </cell>
          <cell r="AJ351" t="e">
            <v>#N/A</v>
          </cell>
        </row>
        <row r="352">
          <cell r="E352" t="str">
            <v>IN0020140078</v>
          </cell>
          <cell r="F352" t="str">
            <v>8.17% GS 2044 (01-DEC-2044).</v>
          </cell>
          <cell r="G352" t="str">
            <v>GOVERMENT OF INDIA</v>
          </cell>
          <cell r="H352" t="str">
            <v/>
          </cell>
          <cell r="I352" t="str">
            <v/>
          </cell>
          <cell r="J352">
            <v>0</v>
          </cell>
          <cell r="K352" t="str">
            <v>GOI</v>
          </cell>
          <cell r="L352">
            <v>305500</v>
          </cell>
          <cell r="M352">
            <v>32480912.75</v>
          </cell>
          <cell r="N352">
            <v>1.8301734428017774E-2</v>
          </cell>
          <cell r="O352">
            <v>8.1699999999999995E-2</v>
          </cell>
          <cell r="P352" t="str">
            <v>Half Yly</v>
          </cell>
          <cell r="Q352">
            <v>32368427.5</v>
          </cell>
          <cell r="R352">
            <v>32368427.5</v>
          </cell>
          <cell r="S352">
            <v>0</v>
          </cell>
          <cell r="T352">
            <v>0</v>
          </cell>
          <cell r="U352">
            <v>52932</v>
          </cell>
          <cell r="AI352" t="str">
            <v>Scheme G TIER I</v>
          </cell>
          <cell r="AJ352" t="e">
            <v>#N/A</v>
          </cell>
        </row>
        <row r="353">
          <cell r="E353" t="str">
            <v>IN0020190024</v>
          </cell>
          <cell r="F353" t="str">
            <v>7.62% GS 2039 (15-09-2039)</v>
          </cell>
          <cell r="G353" t="str">
            <v>GOVERMENT OF INDIA</v>
          </cell>
          <cell r="H353" t="str">
            <v/>
          </cell>
          <cell r="I353" t="str">
            <v/>
          </cell>
          <cell r="J353">
            <v>0</v>
          </cell>
          <cell r="K353" t="str">
            <v>GOI</v>
          </cell>
          <cell r="L353">
            <v>28300</v>
          </cell>
          <cell r="M353">
            <v>2831075.4</v>
          </cell>
          <cell r="N353">
            <v>1.5952011729256036E-3</v>
          </cell>
          <cell r="O353">
            <v>7.6200000000000004E-2</v>
          </cell>
          <cell r="P353" t="str">
            <v>Half Yly</v>
          </cell>
          <cell r="Q353">
            <v>2963457.77</v>
          </cell>
          <cell r="R353">
            <v>2963457.77</v>
          </cell>
          <cell r="S353">
            <v>0</v>
          </cell>
          <cell r="T353">
            <v>0</v>
          </cell>
          <cell r="U353">
            <v>51028</v>
          </cell>
          <cell r="AI353" t="str">
            <v>Scheme G TIER I</v>
          </cell>
          <cell r="AJ353" t="e">
            <v>#N/A</v>
          </cell>
        </row>
        <row r="354">
          <cell r="E354" t="str">
            <v>IN0020190040</v>
          </cell>
          <cell r="F354" t="str">
            <v>7.69% GOI 17.06.2043</v>
          </cell>
          <cell r="G354" t="str">
            <v>GOVERMENT OF INDIA</v>
          </cell>
          <cell r="H354" t="str">
            <v/>
          </cell>
          <cell r="I354" t="str">
            <v/>
          </cell>
          <cell r="J354">
            <v>0</v>
          </cell>
          <cell r="K354" t="str">
            <v>GOI</v>
          </cell>
          <cell r="L354">
            <v>170000</v>
          </cell>
          <cell r="M354">
            <v>17165019</v>
          </cell>
          <cell r="N354">
            <v>9.6718223902091307E-3</v>
          </cell>
          <cell r="O354">
            <v>7.690000000000001E-2</v>
          </cell>
          <cell r="P354" t="str">
            <v>Half Yly</v>
          </cell>
          <cell r="Q354">
            <v>18077900</v>
          </cell>
          <cell r="R354">
            <v>18077900</v>
          </cell>
          <cell r="S354">
            <v>0</v>
          </cell>
          <cell r="T354">
            <v>0</v>
          </cell>
          <cell r="U354">
            <v>52399</v>
          </cell>
          <cell r="AI354" t="str">
            <v>Scheme G TIER I</v>
          </cell>
          <cell r="AJ354" t="e">
            <v>#N/A</v>
          </cell>
        </row>
        <row r="355">
          <cell r="E355" t="str">
            <v>IN0020020106</v>
          </cell>
          <cell r="F355" t="str">
            <v>7.95% GOI  28-Aug-2032</v>
          </cell>
          <cell r="G355" t="str">
            <v>GOVERMENT OF INDIA</v>
          </cell>
          <cell r="H355" t="str">
            <v/>
          </cell>
          <cell r="I355" t="str">
            <v/>
          </cell>
          <cell r="J355">
            <v>0</v>
          </cell>
          <cell r="K355" t="str">
            <v>GOI</v>
          </cell>
          <cell r="L355">
            <v>306000</v>
          </cell>
          <cell r="M355">
            <v>31853131.199999999</v>
          </cell>
          <cell r="N355">
            <v>1.7948003875697956E-2</v>
          </cell>
          <cell r="O355">
            <v>7.9500000000000001E-2</v>
          </cell>
          <cell r="P355" t="str">
            <v>Half Yly</v>
          </cell>
          <cell r="Q355">
            <v>33180663.370000001</v>
          </cell>
          <cell r="R355">
            <v>33180663.370000001</v>
          </cell>
          <cell r="S355">
            <v>0</v>
          </cell>
          <cell r="T355">
            <v>0</v>
          </cell>
          <cell r="U355">
            <v>48454</v>
          </cell>
          <cell r="AI355" t="str">
            <v>Scheme G TIER I</v>
          </cell>
          <cell r="AJ355" t="e">
            <v>#N/A</v>
          </cell>
        </row>
        <row r="356">
          <cell r="E356" t="str">
            <v>IN0020060078</v>
          </cell>
          <cell r="F356" t="str">
            <v>8.24% GOI 15-Feb-2027</v>
          </cell>
          <cell r="G356" t="str">
            <v>GOVERMENT OF INDIA</v>
          </cell>
          <cell r="H356" t="str">
            <v/>
          </cell>
          <cell r="I356" t="str">
            <v/>
          </cell>
          <cell r="J356">
            <v>0</v>
          </cell>
          <cell r="K356" t="str">
            <v>GOI</v>
          </cell>
          <cell r="L356">
            <v>316100</v>
          </cell>
          <cell r="M356">
            <v>33026096.390000001</v>
          </cell>
          <cell r="N356">
            <v>1.8608924261954325E-2</v>
          </cell>
          <cell r="O356">
            <v>8.2400000000000001E-2</v>
          </cell>
          <cell r="P356" t="str">
            <v>Half Yly</v>
          </cell>
          <cell r="Q356">
            <v>34333086.200000003</v>
          </cell>
          <cell r="R356">
            <v>34333086.200000003</v>
          </cell>
          <cell r="S356">
            <v>0</v>
          </cell>
          <cell r="T356">
            <v>0</v>
          </cell>
          <cell r="U356">
            <v>46433</v>
          </cell>
          <cell r="AI356" t="str">
            <v>Scheme G TIER I</v>
          </cell>
          <cell r="AJ356" t="e">
            <v>#N/A</v>
          </cell>
        </row>
        <row r="357">
          <cell r="E357" t="str">
            <v>IN0020170174</v>
          </cell>
          <cell r="F357" t="str">
            <v>7.17% GOI 08-Jan-2028</v>
          </cell>
          <cell r="G357" t="str">
            <v>GOVERMENT OF INDIA</v>
          </cell>
          <cell r="H357" t="str">
            <v/>
          </cell>
          <cell r="I357" t="str">
            <v/>
          </cell>
          <cell r="J357">
            <v>0</v>
          </cell>
          <cell r="K357" t="str">
            <v>GOI</v>
          </cell>
          <cell r="L357">
            <v>640000</v>
          </cell>
          <cell r="M357">
            <v>64064000</v>
          </cell>
          <cell r="N357">
            <v>3.6097579012662778E-2</v>
          </cell>
          <cell r="O357">
            <v>7.17E-2</v>
          </cell>
          <cell r="P357" t="str">
            <v>Half Yly</v>
          </cell>
          <cell r="Q357">
            <v>65513351.350000001</v>
          </cell>
          <cell r="R357">
            <v>65513351.350000001</v>
          </cell>
          <cell r="S357">
            <v>0</v>
          </cell>
          <cell r="T357">
            <v>0</v>
          </cell>
          <cell r="U357">
            <v>46760</v>
          </cell>
          <cell r="AI357" t="str">
            <v>Scheme G TIER I</v>
          </cell>
          <cell r="AJ357" t="e">
            <v>#N/A</v>
          </cell>
        </row>
        <row r="358">
          <cell r="E358" t="str">
            <v>IN0020200153</v>
          </cell>
          <cell r="F358" t="str">
            <v>05.77% GOI 03-Aug-2030</v>
          </cell>
          <cell r="G358" t="str">
            <v>GOVERMENT OF INDIA</v>
          </cell>
          <cell r="H358" t="str">
            <v/>
          </cell>
          <cell r="I358" t="str">
            <v/>
          </cell>
          <cell r="J358">
            <v>0</v>
          </cell>
          <cell r="K358" t="str">
            <v>GOI</v>
          </cell>
          <cell r="L358">
            <v>140000</v>
          </cell>
          <cell r="M358">
            <v>12711664</v>
          </cell>
          <cell r="N358">
            <v>7.1625295895108168E-3</v>
          </cell>
          <cell r="O358">
            <v>5.7699999999999994E-2</v>
          </cell>
          <cell r="P358" t="str">
            <v>Half Yly</v>
          </cell>
          <cell r="Q358">
            <v>13784800</v>
          </cell>
          <cell r="R358">
            <v>13784800</v>
          </cell>
          <cell r="S358">
            <v>0</v>
          </cell>
          <cell r="T358">
            <v>0</v>
          </cell>
          <cell r="U358">
            <v>47698</v>
          </cell>
          <cell r="AI358" t="str">
            <v>Scheme G TIER I</v>
          </cell>
          <cell r="AJ358" t="e">
            <v>#N/A</v>
          </cell>
        </row>
        <row r="359">
          <cell r="E359" t="str">
            <v>IN0020200245</v>
          </cell>
          <cell r="F359" t="str">
            <v>6.22% GOI 2035 (16-Mar-2035)</v>
          </cell>
          <cell r="G359" t="str">
            <v>GOVERMENT OF INDIA</v>
          </cell>
          <cell r="H359" t="str">
            <v/>
          </cell>
          <cell r="I359" t="str">
            <v/>
          </cell>
          <cell r="J359">
            <v>0</v>
          </cell>
          <cell r="K359" t="str">
            <v>GOI</v>
          </cell>
          <cell r="L359">
            <v>425400</v>
          </cell>
          <cell r="M359">
            <v>38266942.079999998</v>
          </cell>
          <cell r="N359">
            <v>2.1561937520382584E-2</v>
          </cell>
          <cell r="O359">
            <v>6.2199999999999998E-2</v>
          </cell>
          <cell r="P359" t="str">
            <v>Half Yly</v>
          </cell>
          <cell r="Q359">
            <v>41819580</v>
          </cell>
          <cell r="R359">
            <v>41819580</v>
          </cell>
          <cell r="S359">
            <v>0</v>
          </cell>
          <cell r="T359">
            <v>0</v>
          </cell>
          <cell r="U359">
            <v>49384</v>
          </cell>
          <cell r="AI359" t="str">
            <v>Scheme G TIER I</v>
          </cell>
          <cell r="AJ359" t="e">
            <v>#N/A</v>
          </cell>
        </row>
        <row r="360">
          <cell r="E360" t="str">
            <v>IN0020160092</v>
          </cell>
          <cell r="F360" t="str">
            <v>6.62% GOI 2051 (28-NOV-2051)  2051.</v>
          </cell>
          <cell r="G360" t="str">
            <v>GOVERMENT OF INDIA</v>
          </cell>
          <cell r="H360" t="str">
            <v/>
          </cell>
          <cell r="I360" t="str">
            <v/>
          </cell>
          <cell r="J360">
            <v>0</v>
          </cell>
          <cell r="K360" t="str">
            <v>GOI</v>
          </cell>
          <cell r="L360">
            <v>300000</v>
          </cell>
          <cell r="M360">
            <v>26421360</v>
          </cell>
          <cell r="N360">
            <v>1.488741149822065E-2</v>
          </cell>
          <cell r="O360">
            <v>6.6199999999999995E-2</v>
          </cell>
          <cell r="P360" t="str">
            <v>Half Yly</v>
          </cell>
          <cell r="Q360">
            <v>30447000</v>
          </cell>
          <cell r="R360">
            <v>30447000</v>
          </cell>
          <cell r="S360">
            <v>0</v>
          </cell>
          <cell r="T360">
            <v>0</v>
          </cell>
          <cell r="U360">
            <v>55485</v>
          </cell>
          <cell r="AI360" t="str">
            <v>Scheme G TIER I</v>
          </cell>
          <cell r="AJ360" t="e">
            <v>#N/A</v>
          </cell>
        </row>
        <row r="361">
          <cell r="E361" t="str">
            <v>IN0020140011</v>
          </cell>
          <cell r="F361" t="str">
            <v>8.60% GS 2028 (02-JUN-2028)</v>
          </cell>
          <cell r="G361" t="str">
            <v>GOVERMENT OF INDIA</v>
          </cell>
          <cell r="H361" t="str">
            <v/>
          </cell>
          <cell r="I361" t="str">
            <v/>
          </cell>
          <cell r="J361">
            <v>0</v>
          </cell>
          <cell r="K361" t="str">
            <v>GOI</v>
          </cell>
          <cell r="L361">
            <v>74000</v>
          </cell>
          <cell r="M361">
            <v>7891204.5999999996</v>
          </cell>
          <cell r="N361">
            <v>4.4463876990757361E-3</v>
          </cell>
          <cell r="O361">
            <v>8.5999999999999993E-2</v>
          </cell>
          <cell r="P361" t="str">
            <v>Half Yly</v>
          </cell>
          <cell r="Q361">
            <v>8203773.1799999997</v>
          </cell>
          <cell r="R361">
            <v>8203773.1799999997</v>
          </cell>
          <cell r="S361">
            <v>0</v>
          </cell>
          <cell r="T361">
            <v>0</v>
          </cell>
          <cell r="U361">
            <v>46906</v>
          </cell>
          <cell r="AI361" t="str">
            <v>Scheme G TIER I</v>
          </cell>
          <cell r="AJ361" t="e">
            <v>#N/A</v>
          </cell>
        </row>
        <row r="362">
          <cell r="E362" t="str">
            <v>IN0020020247</v>
          </cell>
          <cell r="F362" t="str">
            <v>6.01% GOVT 25-March-2028</v>
          </cell>
          <cell r="G362" t="str">
            <v>GOVERMENT OF INDIA</v>
          </cell>
          <cell r="H362" t="str">
            <v/>
          </cell>
          <cell r="I362" t="str">
            <v/>
          </cell>
          <cell r="J362">
            <v>0</v>
          </cell>
          <cell r="K362" t="str">
            <v>GOI</v>
          </cell>
          <cell r="L362">
            <v>75100</v>
          </cell>
          <cell r="M362">
            <v>7136347.46</v>
          </cell>
          <cell r="N362">
            <v>4.0210549809435144E-3</v>
          </cell>
          <cell r="O362">
            <v>6.0100000000000001E-2</v>
          </cell>
          <cell r="P362" t="str">
            <v>Half Yly</v>
          </cell>
          <cell r="Q362">
            <v>7299550</v>
          </cell>
          <cell r="R362">
            <v>7299550</v>
          </cell>
          <cell r="S362">
            <v>0</v>
          </cell>
          <cell r="T362">
            <v>0</v>
          </cell>
          <cell r="U362">
            <v>46837</v>
          </cell>
          <cell r="AI362" t="str">
            <v>Scheme G TIER I</v>
          </cell>
          <cell r="AJ362" t="e">
            <v>#N/A</v>
          </cell>
        </row>
        <row r="363">
          <cell r="E363" t="str">
            <v>INF846K01N65</v>
          </cell>
          <cell r="F363" t="str">
            <v>AXIS OVERNIGHT FUND - DIRECT PLAN- GROWTH OPTION</v>
          </cell>
          <cell r="G363" t="str">
            <v>AXIS MUTUAL FUND</v>
          </cell>
          <cell r="H363" t="str">
            <v>66301</v>
          </cell>
          <cell r="I363" t="str">
            <v>Management of mutual funds</v>
          </cell>
          <cell r="J363">
            <v>0</v>
          </cell>
          <cell r="K363" t="str">
            <v>MF</v>
          </cell>
          <cell r="L363">
            <v>88533.619000000006</v>
          </cell>
          <cell r="M363">
            <v>100872956.73</v>
          </cell>
          <cell r="N363">
            <v>5.6837998342315316E-2</v>
          </cell>
          <cell r="O363">
            <v>0</v>
          </cell>
          <cell r="P363" t="str">
            <v/>
          </cell>
          <cell r="Q363">
            <v>100878000</v>
          </cell>
          <cell r="R363">
            <v>100878000</v>
          </cell>
          <cell r="S363">
            <v>0</v>
          </cell>
          <cell r="T363">
            <v>0</v>
          </cell>
          <cell r="U363">
            <v>0</v>
          </cell>
          <cell r="AI363" t="str">
            <v>Scheme G TIER I</v>
          </cell>
          <cell r="AJ363" t="e">
            <v>#N/A</v>
          </cell>
        </row>
        <row r="364">
          <cell r="E364" t="str">
            <v>IN3120180010</v>
          </cell>
          <cell r="F364" t="str">
            <v>SDL TAMIL NADU 8.05% 2028</v>
          </cell>
          <cell r="G364" t="str">
            <v>TAMIL NADU SDL</v>
          </cell>
          <cell r="H364" t="str">
            <v/>
          </cell>
          <cell r="I364" t="str">
            <v/>
          </cell>
          <cell r="J364">
            <v>0</v>
          </cell>
          <cell r="K364" t="str">
            <v>SDL</v>
          </cell>
          <cell r="L364">
            <v>10000</v>
          </cell>
          <cell r="M364">
            <v>1022299</v>
          </cell>
          <cell r="N364">
            <v>6.0518436026811215E-3</v>
          </cell>
          <cell r="O364">
            <v>8.0500000000000002E-2</v>
          </cell>
          <cell r="P364" t="str">
            <v>Half Yly</v>
          </cell>
          <cell r="Q364">
            <v>961900</v>
          </cell>
          <cell r="R364">
            <v>961900</v>
          </cell>
          <cell r="S364">
            <v>0</v>
          </cell>
          <cell r="T364">
            <v>0</v>
          </cell>
          <cell r="U364">
            <v>46861</v>
          </cell>
          <cell r="AI364" t="str">
            <v>Scheme G TIER II</v>
          </cell>
          <cell r="AJ364" t="e">
            <v>#N/A</v>
          </cell>
        </row>
        <row r="365">
          <cell r="E365" t="str">
            <v>INF846K01N65</v>
          </cell>
          <cell r="F365" t="str">
            <v>AXIS OVERNIGHT FUND - DIRECT PLAN- GROWTH OPTION</v>
          </cell>
          <cell r="G365" t="str">
            <v>AXIS MUTUAL FUND</v>
          </cell>
          <cell r="H365" t="str">
            <v>66301</v>
          </cell>
          <cell r="I365" t="str">
            <v>Management of mutual funds</v>
          </cell>
          <cell r="J365">
            <v>0</v>
          </cell>
          <cell r="K365" t="str">
            <v>MF</v>
          </cell>
          <cell r="L365">
            <v>11940.164000000001</v>
          </cell>
          <cell r="M365">
            <v>13604319.58</v>
          </cell>
          <cell r="N365">
            <v>8.0535356504361749E-2</v>
          </cell>
          <cell r="O365">
            <v>0</v>
          </cell>
          <cell r="P365" t="str">
            <v/>
          </cell>
          <cell r="Q365">
            <v>13605000</v>
          </cell>
          <cell r="R365">
            <v>13605000</v>
          </cell>
          <cell r="S365">
            <v>0</v>
          </cell>
          <cell r="T365">
            <v>0</v>
          </cell>
          <cell r="U365">
            <v>0</v>
          </cell>
          <cell r="AI365" t="str">
            <v>Scheme G TIER II</v>
          </cell>
          <cell r="AJ365" t="e">
            <v>#N/A</v>
          </cell>
        </row>
        <row r="366">
          <cell r="E366" t="str">
            <v>IN2020170147</v>
          </cell>
          <cell r="F366" t="str">
            <v>8.13 % KERALA SDL 21.03.2028</v>
          </cell>
          <cell r="G366" t="str">
            <v>KERALA SDL</v>
          </cell>
          <cell r="H366" t="str">
            <v/>
          </cell>
          <cell r="I366" t="str">
            <v/>
          </cell>
          <cell r="J366">
            <v>0</v>
          </cell>
          <cell r="K366" t="str">
            <v>SDL</v>
          </cell>
          <cell r="L366">
            <v>15000</v>
          </cell>
          <cell r="M366">
            <v>1543479</v>
          </cell>
          <cell r="N366">
            <v>9.1371443305947233E-3</v>
          </cell>
          <cell r="O366">
            <v>8.1300000000000011E-2</v>
          </cell>
          <cell r="P366" t="str">
            <v>Half Yly</v>
          </cell>
          <cell r="Q366">
            <v>1527349</v>
          </cell>
          <cell r="R366">
            <v>1527349</v>
          </cell>
          <cell r="S366">
            <v>0</v>
          </cell>
          <cell r="T366">
            <v>0</v>
          </cell>
          <cell r="U366">
            <v>46833</v>
          </cell>
          <cell r="AI366" t="str">
            <v>Scheme G TIER II</v>
          </cell>
          <cell r="AJ366" t="e">
            <v>#N/A</v>
          </cell>
        </row>
        <row r="367">
          <cell r="E367" t="str">
            <v>IN0020060086</v>
          </cell>
          <cell r="F367" t="str">
            <v>8.28% GOI 15.02.2032</v>
          </cell>
          <cell r="G367" t="str">
            <v>GOVERMENT OF INDIA</v>
          </cell>
          <cell r="H367" t="str">
            <v/>
          </cell>
          <cell r="I367" t="str">
            <v/>
          </cell>
          <cell r="J367">
            <v>0</v>
          </cell>
          <cell r="K367" t="str">
            <v>GOI</v>
          </cell>
          <cell r="L367">
            <v>76900</v>
          </cell>
          <cell r="M367">
            <v>8162911.9299999997</v>
          </cell>
          <cell r="N367">
            <v>4.832310932791669E-2</v>
          </cell>
          <cell r="O367">
            <v>8.2799999999999999E-2</v>
          </cell>
          <cell r="P367" t="str">
            <v>Half Yly</v>
          </cell>
          <cell r="Q367">
            <v>8069220.3300000001</v>
          </cell>
          <cell r="R367">
            <v>8069220.3300000001</v>
          </cell>
          <cell r="S367">
            <v>0</v>
          </cell>
          <cell r="T367">
            <v>0</v>
          </cell>
          <cell r="U367">
            <v>48259</v>
          </cell>
          <cell r="AI367" t="str">
            <v>Scheme G TIER II</v>
          </cell>
          <cell r="AJ367" t="e">
            <v>#N/A</v>
          </cell>
        </row>
        <row r="368">
          <cell r="E368" t="str">
            <v>IN3120150203</v>
          </cell>
          <cell r="F368" t="str">
            <v>8.69% Tamil Nadu SDL 24.02.2026</v>
          </cell>
          <cell r="G368" t="str">
            <v>TAMIL NADU SDL</v>
          </cell>
          <cell r="H368" t="str">
            <v/>
          </cell>
          <cell r="I368" t="str">
            <v/>
          </cell>
          <cell r="J368">
            <v>0</v>
          </cell>
          <cell r="K368" t="str">
            <v>SDL</v>
          </cell>
          <cell r="L368">
            <v>3500</v>
          </cell>
          <cell r="M368">
            <v>366723.7</v>
          </cell>
          <cell r="N368">
            <v>2.1709445845066373E-3</v>
          </cell>
          <cell r="O368">
            <v>8.6899999999999991E-2</v>
          </cell>
          <cell r="P368" t="str">
            <v>Half Yly</v>
          </cell>
          <cell r="Q368">
            <v>369614.85</v>
          </cell>
          <cell r="R368">
            <v>369614.85</v>
          </cell>
          <cell r="S368">
            <v>0</v>
          </cell>
          <cell r="T368">
            <v>0</v>
          </cell>
          <cell r="U368">
            <v>46077</v>
          </cell>
          <cell r="AI368" t="str">
            <v>Scheme G TIER II</v>
          </cell>
          <cell r="AJ368" t="e">
            <v>#N/A</v>
          </cell>
        </row>
        <row r="369">
          <cell r="E369" t="str">
            <v>IN0020190040</v>
          </cell>
          <cell r="F369" t="str">
            <v>7.69% GOI 17.06.2043</v>
          </cell>
          <cell r="G369" t="str">
            <v>GOVERMENT OF INDIA</v>
          </cell>
          <cell r="H369" t="str">
            <v/>
          </cell>
          <cell r="I369" t="str">
            <v/>
          </cell>
          <cell r="J369">
            <v>0</v>
          </cell>
          <cell r="K369" t="str">
            <v>GOI</v>
          </cell>
          <cell r="L369">
            <v>10000</v>
          </cell>
          <cell r="M369">
            <v>1009707</v>
          </cell>
          <cell r="N369">
            <v>5.9773010132381493E-3</v>
          </cell>
          <cell r="O369">
            <v>7.690000000000001E-2</v>
          </cell>
          <cell r="P369" t="str">
            <v>Half Yly</v>
          </cell>
          <cell r="Q369">
            <v>1063700</v>
          </cell>
          <cell r="R369">
            <v>1063700</v>
          </cell>
          <cell r="S369">
            <v>0</v>
          </cell>
          <cell r="T369">
            <v>0</v>
          </cell>
          <cell r="U369">
            <v>52399</v>
          </cell>
          <cell r="AI369" t="str">
            <v>Scheme G TIER II</v>
          </cell>
          <cell r="AJ369" t="e">
            <v>#N/A</v>
          </cell>
        </row>
        <row r="370">
          <cell r="E370" t="str">
            <v>IN0020210194</v>
          </cell>
          <cell r="F370" t="str">
            <v>6.99% GOI 15-DEC-2051</v>
          </cell>
          <cell r="G370" t="str">
            <v>GOVERMENT OF INDIA</v>
          </cell>
          <cell r="H370" t="str">
            <v/>
          </cell>
          <cell r="I370" t="str">
            <v/>
          </cell>
          <cell r="J370">
            <v>0</v>
          </cell>
          <cell r="K370" t="str">
            <v>GOI</v>
          </cell>
          <cell r="L370">
            <v>40500</v>
          </cell>
          <cell r="M370">
            <v>3731994</v>
          </cell>
          <cell r="N370">
            <v>2.2092796739646942E-2</v>
          </cell>
          <cell r="O370">
            <v>6.9900000000000004E-2</v>
          </cell>
          <cell r="P370" t="str">
            <v>Half Yly</v>
          </cell>
          <cell r="Q370">
            <v>3758400</v>
          </cell>
          <cell r="R370">
            <v>3758400</v>
          </cell>
          <cell r="S370">
            <v>0</v>
          </cell>
          <cell r="T370">
            <v>0</v>
          </cell>
          <cell r="U370">
            <v>55502</v>
          </cell>
          <cell r="AI370" t="str">
            <v>Scheme G TIER II</v>
          </cell>
          <cell r="AJ370" t="e">
            <v>#N/A</v>
          </cell>
        </row>
        <row r="371">
          <cell r="E371" t="str">
            <v>IN0020220029</v>
          </cell>
          <cell r="F371" t="str">
            <v>7.54%GOI 23-MAY- 2036</v>
          </cell>
          <cell r="G371" t="str">
            <v>GOVERMENT OF INDIA</v>
          </cell>
          <cell r="H371" t="str">
            <v/>
          </cell>
          <cell r="I371" t="str">
            <v/>
          </cell>
          <cell r="J371">
            <v>0</v>
          </cell>
          <cell r="K371" t="str">
            <v>GOI</v>
          </cell>
          <cell r="L371">
            <v>20000</v>
          </cell>
          <cell r="M371">
            <v>2001730</v>
          </cell>
          <cell r="N371">
            <v>1.1849915626245239E-2</v>
          </cell>
          <cell r="O371">
            <v>7.5399999999999995E-2</v>
          </cell>
          <cell r="P371" t="str">
            <v>Half Yly</v>
          </cell>
          <cell r="Q371">
            <v>1972800</v>
          </cell>
          <cell r="R371">
            <v>1972800</v>
          </cell>
          <cell r="S371">
            <v>0</v>
          </cell>
          <cell r="T371">
            <v>0</v>
          </cell>
          <cell r="U371">
            <v>49818</v>
          </cell>
          <cell r="AI371" t="str">
            <v>Scheme G TIER II</v>
          </cell>
          <cell r="AJ371" t="e">
            <v>#N/A</v>
          </cell>
        </row>
        <row r="372">
          <cell r="E372" t="str">
            <v>IN0020060045</v>
          </cell>
          <cell r="F372" t="str">
            <v>8.33% GS 7.06.2036</v>
          </cell>
          <cell r="G372" t="str">
            <v>GOVERMENT OF INDIA</v>
          </cell>
          <cell r="H372" t="str">
            <v/>
          </cell>
          <cell r="I372" t="str">
            <v/>
          </cell>
          <cell r="J372">
            <v>0</v>
          </cell>
          <cell r="K372" t="str">
            <v>GOI</v>
          </cell>
          <cell r="L372">
            <v>38000</v>
          </cell>
          <cell r="M372">
            <v>4046050</v>
          </cell>
          <cell r="N372">
            <v>2.3951957116878673E-2</v>
          </cell>
          <cell r="O372">
            <v>8.3299999999999999E-2</v>
          </cell>
          <cell r="P372" t="str">
            <v>Half Yly</v>
          </cell>
          <cell r="Q372">
            <v>4184060.4</v>
          </cell>
          <cell r="R372">
            <v>4184060.4</v>
          </cell>
          <cell r="S372">
            <v>0</v>
          </cell>
          <cell r="T372">
            <v>0</v>
          </cell>
          <cell r="U372">
            <v>49833</v>
          </cell>
          <cell r="AI372" t="str">
            <v>Scheme G TIER II</v>
          </cell>
          <cell r="AJ372" t="e">
            <v>#N/A</v>
          </cell>
        </row>
        <row r="373">
          <cell r="E373" t="str">
            <v>IN0020170174</v>
          </cell>
          <cell r="F373" t="str">
            <v>7.17% GOI 08-Jan-2028</v>
          </cell>
          <cell r="G373" t="str">
            <v>GOVERMENT OF INDIA</v>
          </cell>
          <cell r="H373" t="str">
            <v/>
          </cell>
          <cell r="I373" t="str">
            <v/>
          </cell>
          <cell r="J373">
            <v>0</v>
          </cell>
          <cell r="K373" t="str">
            <v>GOI</v>
          </cell>
          <cell r="L373">
            <v>160000</v>
          </cell>
          <cell r="M373">
            <v>16016000</v>
          </cell>
          <cell r="N373">
            <v>9.4812111858214518E-2</v>
          </cell>
          <cell r="O373">
            <v>7.17E-2</v>
          </cell>
          <cell r="P373" t="str">
            <v>Half Yly</v>
          </cell>
          <cell r="Q373">
            <v>16718175</v>
          </cell>
          <cell r="R373">
            <v>16718175</v>
          </cell>
          <cell r="S373">
            <v>0</v>
          </cell>
          <cell r="T373">
            <v>0</v>
          </cell>
          <cell r="U373">
            <v>46760</v>
          </cell>
          <cell r="AI373" t="str">
            <v>Scheme G TIER II</v>
          </cell>
          <cell r="AJ373" t="e">
            <v>#N/A</v>
          </cell>
        </row>
        <row r="374">
          <cell r="E374" t="str">
            <v>IN0020190024</v>
          </cell>
          <cell r="F374" t="str">
            <v>7.62% GS 2039 (15-09-2039)</v>
          </cell>
          <cell r="G374" t="str">
            <v>GOVERMENT OF INDIA</v>
          </cell>
          <cell r="H374" t="str">
            <v/>
          </cell>
          <cell r="I374" t="str">
            <v/>
          </cell>
          <cell r="J374">
            <v>0</v>
          </cell>
          <cell r="K374" t="str">
            <v>GOI</v>
          </cell>
          <cell r="L374">
            <v>10000</v>
          </cell>
          <cell r="M374">
            <v>1000380</v>
          </cell>
          <cell r="N374">
            <v>5.9220866921029366E-3</v>
          </cell>
          <cell r="O374">
            <v>7.6200000000000004E-2</v>
          </cell>
          <cell r="P374" t="str">
            <v>Half Yly</v>
          </cell>
          <cell r="Q374">
            <v>1048000</v>
          </cell>
          <cell r="R374">
            <v>1048000</v>
          </cell>
          <cell r="S374">
            <v>0</v>
          </cell>
          <cell r="T374">
            <v>0</v>
          </cell>
          <cell r="U374">
            <v>51028</v>
          </cell>
          <cell r="AI374" t="str">
            <v>Scheme G TIER II</v>
          </cell>
          <cell r="AJ374" t="e">
            <v>#N/A</v>
          </cell>
        </row>
        <row r="375">
          <cell r="E375" t="str">
            <v>IN0020200153</v>
          </cell>
          <cell r="F375" t="str">
            <v>05.77% GOI 03-Aug-2030</v>
          </cell>
          <cell r="G375" t="str">
            <v>GOVERMENT OF INDIA</v>
          </cell>
          <cell r="H375" t="str">
            <v/>
          </cell>
          <cell r="I375" t="str">
            <v/>
          </cell>
          <cell r="J375">
            <v>0</v>
          </cell>
          <cell r="K375" t="str">
            <v>GOI</v>
          </cell>
          <cell r="L375">
            <v>30000</v>
          </cell>
          <cell r="M375">
            <v>2723928</v>
          </cell>
          <cell r="N375">
            <v>1.6125210179178482E-2</v>
          </cell>
          <cell r="O375">
            <v>5.7699999999999994E-2</v>
          </cell>
          <cell r="P375" t="str">
            <v>Half Yly</v>
          </cell>
          <cell r="Q375">
            <v>2968200</v>
          </cell>
          <cell r="R375">
            <v>2968200</v>
          </cell>
          <cell r="S375">
            <v>0</v>
          </cell>
          <cell r="T375">
            <v>0</v>
          </cell>
          <cell r="U375">
            <v>47698</v>
          </cell>
          <cell r="AI375" t="str">
            <v>Scheme G TIER II</v>
          </cell>
          <cell r="AJ375" t="e">
            <v>#N/A</v>
          </cell>
        </row>
        <row r="376">
          <cell r="E376" t="str">
            <v>IN0020150010</v>
          </cell>
          <cell r="F376" t="str">
            <v>7.68% GS 15.12.2023</v>
          </cell>
          <cell r="G376" t="str">
            <v>GOVERMENT OF INDIA</v>
          </cell>
          <cell r="H376" t="str">
            <v/>
          </cell>
          <cell r="I376" t="str">
            <v/>
          </cell>
          <cell r="J376">
            <v>0</v>
          </cell>
          <cell r="K376" t="str">
            <v>GOI</v>
          </cell>
          <cell r="L376">
            <v>5000</v>
          </cell>
          <cell r="M376">
            <v>508397</v>
          </cell>
          <cell r="N376">
            <v>3.0096274495742185E-3</v>
          </cell>
          <cell r="O376">
            <v>7.6799999999999993E-2</v>
          </cell>
          <cell r="P376" t="str">
            <v>Half Yly</v>
          </cell>
          <cell r="Q376">
            <v>495650</v>
          </cell>
          <cell r="R376">
            <v>495650</v>
          </cell>
          <cell r="S376">
            <v>0</v>
          </cell>
          <cell r="T376">
            <v>0</v>
          </cell>
          <cell r="U376">
            <v>45275</v>
          </cell>
          <cell r="AI376" t="str">
            <v>Scheme G TIER II</v>
          </cell>
          <cell r="AJ376" t="e">
            <v>#N/A</v>
          </cell>
        </row>
        <row r="377">
          <cell r="E377" t="str">
            <v>IN0020210244</v>
          </cell>
          <cell r="F377" t="str">
            <v>6.54% GOI 17-Jan-2032</v>
          </cell>
          <cell r="G377" t="str">
            <v>GOVERMENT OF INDIA</v>
          </cell>
          <cell r="H377" t="str">
            <v/>
          </cell>
          <cell r="I377" t="str">
            <v/>
          </cell>
          <cell r="J377">
            <v>0</v>
          </cell>
          <cell r="K377" t="str">
            <v>GOI</v>
          </cell>
          <cell r="L377">
            <v>150000</v>
          </cell>
          <cell r="M377">
            <v>14209845</v>
          </cell>
          <cell r="N377">
            <v>8.4119968383359778E-2</v>
          </cell>
          <cell r="O377">
            <v>6.54E-2</v>
          </cell>
          <cell r="P377" t="str">
            <v>Half Yly</v>
          </cell>
          <cell r="Q377">
            <v>14115000</v>
          </cell>
          <cell r="R377">
            <v>14115000</v>
          </cell>
          <cell r="S377">
            <v>0</v>
          </cell>
          <cell r="T377">
            <v>0</v>
          </cell>
          <cell r="U377">
            <v>48230</v>
          </cell>
          <cell r="AI377" t="str">
            <v>Scheme G TIER II</v>
          </cell>
          <cell r="AJ377" t="e">
            <v>#N/A</v>
          </cell>
        </row>
        <row r="378">
          <cell r="E378" t="str">
            <v>IN0020210152</v>
          </cell>
          <cell r="F378" t="str">
            <v>06.67 GOI 15 DEC- 2035</v>
          </cell>
          <cell r="G378" t="str">
            <v>GOVERMENT OF INDIA</v>
          </cell>
          <cell r="H378" t="str">
            <v/>
          </cell>
          <cell r="I378" t="str">
            <v/>
          </cell>
          <cell r="J378">
            <v>0</v>
          </cell>
          <cell r="K378" t="str">
            <v>GOI</v>
          </cell>
          <cell r="L378">
            <v>160000</v>
          </cell>
          <cell r="M378">
            <v>14924080</v>
          </cell>
          <cell r="N378">
            <v>8.8348123273035845E-2</v>
          </cell>
          <cell r="O378">
            <v>6.6699999999999995E-2</v>
          </cell>
          <cell r="P378" t="str">
            <v>Half Yly</v>
          </cell>
          <cell r="Q378">
            <v>15183601.09</v>
          </cell>
          <cell r="R378">
            <v>15183601.09</v>
          </cell>
          <cell r="S378">
            <v>0</v>
          </cell>
          <cell r="T378">
            <v>0</v>
          </cell>
          <cell r="U378">
            <v>49658</v>
          </cell>
          <cell r="AI378" t="str">
            <v>Scheme G TIER II</v>
          </cell>
          <cell r="AJ378" t="e">
            <v>#N/A</v>
          </cell>
        </row>
        <row r="379">
          <cell r="E379" t="str">
            <v>IN0020200245</v>
          </cell>
          <cell r="F379" t="str">
            <v>6.22% GOI 2035 (16-Mar-2035)</v>
          </cell>
          <cell r="G379" t="str">
            <v>GOVERMENT OF INDIA</v>
          </cell>
          <cell r="H379" t="str">
            <v/>
          </cell>
          <cell r="I379" t="str">
            <v/>
          </cell>
          <cell r="J379">
            <v>0</v>
          </cell>
          <cell r="K379" t="str">
            <v>GOI</v>
          </cell>
          <cell r="L379">
            <v>74600</v>
          </cell>
          <cell r="M379">
            <v>6710657.9199999999</v>
          </cell>
          <cell r="N379">
            <v>3.9726002082495826E-2</v>
          </cell>
          <cell r="O379">
            <v>6.2199999999999998E-2</v>
          </cell>
          <cell r="P379" t="str">
            <v>Half Yly</v>
          </cell>
          <cell r="Q379">
            <v>7416134</v>
          </cell>
          <cell r="R379">
            <v>7416134</v>
          </cell>
          <cell r="S379">
            <v>0</v>
          </cell>
          <cell r="T379">
            <v>0</v>
          </cell>
          <cell r="U379">
            <v>49384</v>
          </cell>
          <cell r="AI379" t="str">
            <v>Scheme G TIER II</v>
          </cell>
          <cell r="AJ379" t="e">
            <v>#N/A</v>
          </cell>
        </row>
        <row r="380">
          <cell r="E380" t="str">
            <v>IN0020210020</v>
          </cell>
          <cell r="F380" t="str">
            <v>6.64% GOI 16-june-2035</v>
          </cell>
          <cell r="G380" t="str">
            <v>GOVERMENT OF INDIA</v>
          </cell>
          <cell r="H380" t="str">
            <v/>
          </cell>
          <cell r="I380" t="str">
            <v/>
          </cell>
          <cell r="J380">
            <v>0</v>
          </cell>
          <cell r="K380" t="str">
            <v>GOI</v>
          </cell>
          <cell r="L380">
            <v>3500</v>
          </cell>
          <cell r="M380">
            <v>325499.65000000002</v>
          </cell>
          <cell r="N380">
            <v>1.9269049216789258E-3</v>
          </cell>
          <cell r="O380">
            <v>6.6400000000000001E-2</v>
          </cell>
          <cell r="P380" t="str">
            <v>Half Yly</v>
          </cell>
          <cell r="Q380">
            <v>322560</v>
          </cell>
          <cell r="R380">
            <v>322560</v>
          </cell>
          <cell r="S380">
            <v>0</v>
          </cell>
          <cell r="T380">
            <v>0</v>
          </cell>
          <cell r="U380">
            <v>49476</v>
          </cell>
          <cell r="AI380" t="str">
            <v>Scheme G TIER II</v>
          </cell>
          <cell r="AJ380" t="e">
            <v>#N/A</v>
          </cell>
        </row>
        <row r="381">
          <cell r="E381" t="str">
            <v>IN0020070044</v>
          </cell>
          <cell r="F381" t="str">
            <v>8.32% GS 02.08.2032</v>
          </cell>
          <cell r="G381" t="str">
            <v>GOVERMENT OF INDIA</v>
          </cell>
          <cell r="H381" t="str">
            <v/>
          </cell>
          <cell r="I381" t="str">
            <v/>
          </cell>
          <cell r="J381">
            <v>0</v>
          </cell>
          <cell r="K381" t="str">
            <v>GOI</v>
          </cell>
          <cell r="L381">
            <v>56000</v>
          </cell>
          <cell r="M381">
            <v>5957380.7999999998</v>
          </cell>
          <cell r="N381">
            <v>3.5266724200273443E-2</v>
          </cell>
          <cell r="O381">
            <v>8.3199999999999996E-2</v>
          </cell>
          <cell r="P381" t="str">
            <v>Half Yly</v>
          </cell>
          <cell r="Q381">
            <v>6211760</v>
          </cell>
          <cell r="R381">
            <v>6211760</v>
          </cell>
          <cell r="S381">
            <v>0</v>
          </cell>
          <cell r="T381">
            <v>0</v>
          </cell>
          <cell r="U381">
            <v>48428</v>
          </cell>
          <cell r="AI381" t="str">
            <v>Scheme G TIER II</v>
          </cell>
          <cell r="AJ381" t="e">
            <v>#N/A</v>
          </cell>
        </row>
        <row r="382">
          <cell r="E382" t="str">
            <v>IN0020140078</v>
          </cell>
          <cell r="F382" t="str">
            <v>8.17% GS 2044 (01-DEC-2044).</v>
          </cell>
          <cell r="G382" t="str">
            <v>GOVERMENT OF INDIA</v>
          </cell>
          <cell r="H382" t="str">
            <v/>
          </cell>
          <cell r="I382" t="str">
            <v/>
          </cell>
          <cell r="J382">
            <v>0</v>
          </cell>
          <cell r="K382" t="str">
            <v>GOI</v>
          </cell>
          <cell r="L382">
            <v>33000</v>
          </cell>
          <cell r="M382">
            <v>3508576.5</v>
          </cell>
          <cell r="N382">
            <v>2.0770201522296628E-2</v>
          </cell>
          <cell r="O382">
            <v>8.1699999999999995E-2</v>
          </cell>
          <cell r="P382" t="str">
            <v>Half Yly</v>
          </cell>
          <cell r="Q382">
            <v>3466610</v>
          </cell>
          <cell r="R382">
            <v>3466610</v>
          </cell>
          <cell r="S382">
            <v>0</v>
          </cell>
          <cell r="T382">
            <v>0</v>
          </cell>
          <cell r="U382">
            <v>52932</v>
          </cell>
          <cell r="AI382" t="str">
            <v>Scheme G TIER II</v>
          </cell>
          <cell r="AJ382" t="e">
            <v>#N/A</v>
          </cell>
        </row>
        <row r="383">
          <cell r="E383" t="str">
            <v>IN0020020247</v>
          </cell>
          <cell r="F383" t="str">
            <v>6.01% GOVT 25-March-2028</v>
          </cell>
          <cell r="G383" t="str">
            <v>GOVERMENT OF INDIA</v>
          </cell>
          <cell r="H383" t="str">
            <v/>
          </cell>
          <cell r="I383" t="str">
            <v/>
          </cell>
          <cell r="J383">
            <v>0</v>
          </cell>
          <cell r="K383" t="str">
            <v>GOI</v>
          </cell>
          <cell r="L383">
            <v>21000</v>
          </cell>
          <cell r="M383">
            <v>1995516.6</v>
          </cell>
          <cell r="N383">
            <v>1.1813133310072672E-2</v>
          </cell>
          <cell r="O383">
            <v>6.0100000000000001E-2</v>
          </cell>
          <cell r="P383" t="str">
            <v>Half Yly</v>
          </cell>
          <cell r="Q383">
            <v>2014200</v>
          </cell>
          <cell r="R383">
            <v>2014200</v>
          </cell>
          <cell r="S383">
            <v>0</v>
          </cell>
          <cell r="T383">
            <v>0</v>
          </cell>
          <cell r="U383">
            <v>46837</v>
          </cell>
          <cell r="AI383" t="str">
            <v>Scheme G TIER II</v>
          </cell>
          <cell r="AJ383" t="e">
            <v>#N/A</v>
          </cell>
        </row>
        <row r="384">
          <cell r="E384" t="str">
            <v>IN0020150077</v>
          </cell>
          <cell r="F384" t="str">
            <v>7.72% GOI 26.10.2055.</v>
          </cell>
          <cell r="G384" t="str">
            <v>GOVERMENT OF INDIA</v>
          </cell>
          <cell r="H384" t="str">
            <v/>
          </cell>
          <cell r="I384" t="str">
            <v/>
          </cell>
          <cell r="J384">
            <v>0</v>
          </cell>
          <cell r="K384" t="str">
            <v>GOI</v>
          </cell>
          <cell r="L384">
            <v>7000</v>
          </cell>
          <cell r="M384">
            <v>704349.1</v>
          </cell>
          <cell r="N384">
            <v>4.1696319715554897E-3</v>
          </cell>
          <cell r="O384">
            <v>7.7199999999999991E-2</v>
          </cell>
          <cell r="P384" t="str">
            <v>Half Yly</v>
          </cell>
          <cell r="Q384">
            <v>698600</v>
          </cell>
          <cell r="R384">
            <v>698600</v>
          </cell>
          <cell r="S384">
            <v>0</v>
          </cell>
          <cell r="T384">
            <v>0</v>
          </cell>
          <cell r="U384">
            <v>56913</v>
          </cell>
          <cell r="AI384" t="str">
            <v>Scheme G TIER II</v>
          </cell>
          <cell r="AJ384" t="e">
            <v>#N/A</v>
          </cell>
        </row>
        <row r="385">
          <cell r="E385" t="str">
            <v/>
          </cell>
          <cell r="F385" t="str">
            <v>Net Current Asset</v>
          </cell>
          <cell r="G385" t="str">
            <v/>
          </cell>
          <cell r="H385" t="str">
            <v/>
          </cell>
          <cell r="I385" t="str">
            <v/>
          </cell>
          <cell r="J385">
            <v>0</v>
          </cell>
          <cell r="K385" t="str">
            <v>NCA</v>
          </cell>
          <cell r="L385">
            <v>0</v>
          </cell>
          <cell r="M385">
            <v>1054409.1200000001</v>
          </cell>
          <cell r="N385">
            <v>6.2419302840760202E-3</v>
          </cell>
          <cell r="O385">
            <v>0</v>
          </cell>
          <cell r="P385" t="str">
            <v/>
          </cell>
          <cell r="Q385">
            <v>0</v>
          </cell>
          <cell r="R385">
            <v>1054409.1200000001</v>
          </cell>
          <cell r="S385">
            <v>0</v>
          </cell>
          <cell r="T385">
            <v>0</v>
          </cell>
          <cell r="U385">
            <v>0</v>
          </cell>
          <cell r="AI385" t="str">
            <v>Scheme G TIER II</v>
          </cell>
          <cell r="AJ385" t="e">
            <v>#N/A</v>
          </cell>
        </row>
        <row r="386">
          <cell r="E386" t="str">
            <v>IN2220190051</v>
          </cell>
          <cell r="F386" t="str">
            <v>7.24% Maharashtra SDL 25-Sept-2029</v>
          </cell>
          <cell r="G386" t="str">
            <v>MAHARASHTRA SDL</v>
          </cell>
          <cell r="H386" t="str">
            <v/>
          </cell>
          <cell r="I386" t="str">
            <v/>
          </cell>
          <cell r="J386">
            <v>0</v>
          </cell>
          <cell r="K386" t="str">
            <v>SDL</v>
          </cell>
          <cell r="L386">
            <v>30000</v>
          </cell>
          <cell r="M386">
            <v>2947083</v>
          </cell>
          <cell r="N386">
            <v>1.7446251439275876E-2</v>
          </cell>
          <cell r="O386">
            <v>7.2400000000000006E-2</v>
          </cell>
          <cell r="P386" t="str">
            <v>Half Yly</v>
          </cell>
          <cell r="Q386">
            <v>2890800</v>
          </cell>
          <cell r="R386">
            <v>2890800</v>
          </cell>
          <cell r="S386">
            <v>0</v>
          </cell>
          <cell r="T386">
            <v>0</v>
          </cell>
          <cell r="U386">
            <v>47386</v>
          </cell>
          <cell r="AI386" t="str">
            <v>Scheme G TIER II</v>
          </cell>
          <cell r="AJ386" t="e">
            <v>#N/A</v>
          </cell>
        </row>
        <row r="387">
          <cell r="E387" t="str">
            <v>IN0020160100</v>
          </cell>
          <cell r="F387" t="str">
            <v>6.57% GOI 2033 (MD 05/12/2033)</v>
          </cell>
          <cell r="G387" t="str">
            <v>GOVERMENT OF INDIA</v>
          </cell>
          <cell r="H387" t="str">
            <v/>
          </cell>
          <cell r="I387" t="str">
            <v/>
          </cell>
          <cell r="J387">
            <v>0</v>
          </cell>
          <cell r="K387" t="str">
            <v>GOI</v>
          </cell>
          <cell r="L387">
            <v>186000</v>
          </cell>
          <cell r="M387">
            <v>17409637.199999999</v>
          </cell>
          <cell r="N387">
            <v>0.10306221713394932</v>
          </cell>
          <cell r="O387">
            <v>6.5700000000000008E-2</v>
          </cell>
          <cell r="P387" t="str">
            <v>Half Yly</v>
          </cell>
          <cell r="Q387">
            <v>18610000</v>
          </cell>
          <cell r="R387">
            <v>18610000</v>
          </cell>
          <cell r="S387">
            <v>0</v>
          </cell>
          <cell r="T387">
            <v>0</v>
          </cell>
          <cell r="U387">
            <v>48918</v>
          </cell>
          <cell r="AI387" t="str">
            <v>Scheme G TIER II</v>
          </cell>
          <cell r="AJ387" t="e">
            <v>#N/A</v>
          </cell>
        </row>
        <row r="388">
          <cell r="E388" t="str">
            <v>IN0020150051</v>
          </cell>
          <cell r="F388" t="str">
            <v>7.73% GS  MD 19/12/2034</v>
          </cell>
          <cell r="G388" t="str">
            <v>GOVERMENT OF INDIA</v>
          </cell>
          <cell r="H388" t="str">
            <v/>
          </cell>
          <cell r="I388" t="str">
            <v/>
          </cell>
          <cell r="J388">
            <v>0</v>
          </cell>
          <cell r="K388" t="str">
            <v>GOI</v>
          </cell>
          <cell r="L388">
            <v>39400</v>
          </cell>
          <cell r="M388">
            <v>4024977.92</v>
          </cell>
          <cell r="N388">
            <v>2.3827213834782941E-2</v>
          </cell>
          <cell r="O388">
            <v>7.7300000000000008E-2</v>
          </cell>
          <cell r="P388" t="str">
            <v>Half Yly</v>
          </cell>
          <cell r="Q388">
            <v>4265901.47</v>
          </cell>
          <cell r="R388">
            <v>4265901.47</v>
          </cell>
          <cell r="S388">
            <v>0</v>
          </cell>
          <cell r="T388">
            <v>0</v>
          </cell>
          <cell r="U388">
            <v>49297</v>
          </cell>
          <cell r="AI388" t="str">
            <v>Scheme G TIER II</v>
          </cell>
          <cell r="AJ388" t="e">
            <v>#N/A</v>
          </cell>
        </row>
        <row r="389">
          <cell r="E389" t="str">
            <v>IN0020100031</v>
          </cell>
          <cell r="F389" t="str">
            <v>8.30% GS 02.07.2040</v>
          </cell>
          <cell r="G389" t="str">
            <v>GOVERMENT OF INDIA</v>
          </cell>
          <cell r="H389" t="str">
            <v/>
          </cell>
          <cell r="I389" t="str">
            <v/>
          </cell>
          <cell r="J389">
            <v>0</v>
          </cell>
          <cell r="K389" t="str">
            <v>GOI</v>
          </cell>
          <cell r="L389">
            <v>41400</v>
          </cell>
          <cell r="M389">
            <v>4442058.54</v>
          </cell>
          <cell r="N389">
            <v>2.62962631852658E-2</v>
          </cell>
          <cell r="O389">
            <v>8.3000000000000004E-2</v>
          </cell>
          <cell r="P389" t="str">
            <v>Half Yly</v>
          </cell>
          <cell r="Q389">
            <v>4727378.22</v>
          </cell>
          <cell r="R389">
            <v>4727378.22</v>
          </cell>
          <cell r="S389">
            <v>0</v>
          </cell>
          <cell r="T389">
            <v>0</v>
          </cell>
          <cell r="U389">
            <v>51319</v>
          </cell>
          <cell r="AI389" t="str">
            <v>Scheme G TIER II</v>
          </cell>
          <cell r="AJ389" t="e">
            <v>#N/A</v>
          </cell>
        </row>
        <row r="390">
          <cell r="E390" t="str">
            <v>IN2220150196</v>
          </cell>
          <cell r="F390" t="str">
            <v>8.67% Maharashtra SDL 24 Feb 2026</v>
          </cell>
          <cell r="G390" t="str">
            <v>MAHARASHTRA SDL</v>
          </cell>
          <cell r="H390" t="str">
            <v/>
          </cell>
          <cell r="I390" t="str">
            <v/>
          </cell>
          <cell r="J390">
            <v>0</v>
          </cell>
          <cell r="K390" t="str">
            <v>SDL</v>
          </cell>
          <cell r="L390">
            <v>10000</v>
          </cell>
          <cell r="M390">
            <v>1047000</v>
          </cell>
          <cell r="N390">
            <v>6.1980695002216901E-3</v>
          </cell>
          <cell r="O390">
            <v>8.6699999999999999E-2</v>
          </cell>
          <cell r="P390" t="str">
            <v>Half Yly</v>
          </cell>
          <cell r="Q390">
            <v>1091800</v>
          </cell>
          <cell r="R390">
            <v>1091800</v>
          </cell>
          <cell r="S390">
            <v>0</v>
          </cell>
          <cell r="T390">
            <v>0</v>
          </cell>
          <cell r="U390">
            <v>46077</v>
          </cell>
          <cell r="AI390" t="str">
            <v>Scheme G TIER II</v>
          </cell>
          <cell r="AJ390" t="e">
            <v>#N/A</v>
          </cell>
        </row>
        <row r="391">
          <cell r="E391" t="str">
            <v>IN2220200264</v>
          </cell>
          <cell r="F391" t="str">
            <v>6.63% MAHARASHTRA SDL 14-OCT-2030</v>
          </cell>
          <cell r="G391" t="str">
            <v>MAHARASHTRA SDL</v>
          </cell>
          <cell r="H391" t="str">
            <v/>
          </cell>
          <cell r="I391" t="str">
            <v/>
          </cell>
          <cell r="J391">
            <v>0</v>
          </cell>
          <cell r="K391" t="str">
            <v>SDL</v>
          </cell>
          <cell r="L391">
            <v>20000</v>
          </cell>
          <cell r="M391">
            <v>1883076</v>
          </cell>
          <cell r="N391">
            <v>1.1147503268576371E-2</v>
          </cell>
          <cell r="O391">
            <v>6.6299999999999998E-2</v>
          </cell>
          <cell r="P391" t="str">
            <v>Half Yly</v>
          </cell>
          <cell r="Q391">
            <v>2006000</v>
          </cell>
          <cell r="R391">
            <v>2006000</v>
          </cell>
          <cell r="S391">
            <v>0</v>
          </cell>
          <cell r="T391">
            <v>0</v>
          </cell>
          <cell r="U391">
            <v>47770</v>
          </cell>
          <cell r="AI391" t="str">
            <v>Scheme G TIER II</v>
          </cell>
          <cell r="AJ391" t="e">
            <v>#N/A</v>
          </cell>
        </row>
        <row r="392">
          <cell r="E392" t="str">
            <v>IN1520130072</v>
          </cell>
          <cell r="F392" t="str">
            <v>9.50% GUJARAT SDL 11-SEP-2023.</v>
          </cell>
          <cell r="G392" t="str">
            <v>GUJRAT SDL</v>
          </cell>
          <cell r="H392" t="str">
            <v/>
          </cell>
          <cell r="I392" t="str">
            <v/>
          </cell>
          <cell r="J392">
            <v>0</v>
          </cell>
          <cell r="K392" t="str">
            <v>SDL</v>
          </cell>
          <cell r="L392">
            <v>20000</v>
          </cell>
          <cell r="M392">
            <v>2057454</v>
          </cell>
          <cell r="N392">
            <v>1.2179792631813867E-2</v>
          </cell>
          <cell r="O392">
            <v>9.5000000000000001E-2</v>
          </cell>
          <cell r="P392" t="str">
            <v>Half Yly</v>
          </cell>
          <cell r="Q392">
            <v>2188900</v>
          </cell>
          <cell r="R392">
            <v>2188900</v>
          </cell>
          <cell r="S392">
            <v>0</v>
          </cell>
          <cell r="T392">
            <v>0</v>
          </cell>
          <cell r="U392">
            <v>45180</v>
          </cell>
          <cell r="AI392" t="str">
            <v>Scheme G TIER II</v>
          </cell>
          <cell r="AJ392" t="e">
            <v>#N/A</v>
          </cell>
        </row>
        <row r="393">
          <cell r="E393" t="str">
            <v>IN4520180204</v>
          </cell>
          <cell r="F393" t="str">
            <v>8.38% Telangana SDL 2049</v>
          </cell>
          <cell r="G393" t="str">
            <v>TELANGANA</v>
          </cell>
          <cell r="H393" t="str">
            <v/>
          </cell>
          <cell r="I393" t="str">
            <v/>
          </cell>
          <cell r="J393">
            <v>0</v>
          </cell>
          <cell r="K393" t="str">
            <v>SDL</v>
          </cell>
          <cell r="L393">
            <v>10000</v>
          </cell>
          <cell r="M393">
            <v>1045394</v>
          </cell>
          <cell r="N393">
            <v>6.1885622417523914E-3</v>
          </cell>
          <cell r="O393">
            <v>8.3800000000000013E-2</v>
          </cell>
          <cell r="P393" t="str">
            <v>Half Yly</v>
          </cell>
          <cell r="Q393">
            <v>1157900</v>
          </cell>
          <cell r="R393">
            <v>1157900</v>
          </cell>
          <cell r="S393">
            <v>0</v>
          </cell>
          <cell r="T393">
            <v>0</v>
          </cell>
          <cell r="U393">
            <v>54495</v>
          </cell>
          <cell r="AI393" t="str">
            <v>Scheme G TIER II</v>
          </cell>
          <cell r="AJ393" t="e">
            <v>#N/A</v>
          </cell>
        </row>
        <row r="394">
          <cell r="E394" t="str">
            <v>IN0020170026</v>
          </cell>
          <cell r="F394" t="str">
            <v>6.79% GSEC (15/MAY/2027) 2027</v>
          </cell>
          <cell r="G394" t="str">
            <v>GOVERMENT OF INDIA</v>
          </cell>
          <cell r="H394" t="str">
            <v/>
          </cell>
          <cell r="I394" t="str">
            <v/>
          </cell>
          <cell r="J394">
            <v>0</v>
          </cell>
          <cell r="K394" t="str">
            <v>GOI</v>
          </cell>
          <cell r="L394">
            <v>120000</v>
          </cell>
          <cell r="M394">
            <v>11864388</v>
          </cell>
          <cell r="N394">
            <v>7.0235244891686935E-2</v>
          </cell>
          <cell r="O394">
            <v>6.7900000000000002E-2</v>
          </cell>
          <cell r="P394" t="str">
            <v>Half Yly</v>
          </cell>
          <cell r="Q394">
            <v>12006000</v>
          </cell>
          <cell r="R394">
            <v>12006000</v>
          </cell>
          <cell r="S394">
            <v>0</v>
          </cell>
          <cell r="T394">
            <v>0</v>
          </cell>
          <cell r="U394">
            <v>46522</v>
          </cell>
          <cell r="AI394" t="str">
            <v>Scheme G TIER II</v>
          </cell>
          <cell r="AJ394" t="e">
            <v>#N/A</v>
          </cell>
        </row>
        <row r="395">
          <cell r="E395" t="str">
            <v>IN1920180149</v>
          </cell>
          <cell r="F395" t="str">
            <v>8.19% Karnataka SDL 2029</v>
          </cell>
          <cell r="G395" t="str">
            <v>KARNATAKA SDL</v>
          </cell>
          <cell r="H395" t="str">
            <v/>
          </cell>
          <cell r="I395" t="str">
            <v/>
          </cell>
          <cell r="J395">
            <v>0</v>
          </cell>
          <cell r="K395" t="str">
            <v>SDL</v>
          </cell>
          <cell r="L395">
            <v>10000</v>
          </cell>
          <cell r="M395">
            <v>1031705</v>
          </cell>
          <cell r="N395">
            <v>6.1075255909514986E-3</v>
          </cell>
          <cell r="O395">
            <v>8.1900000000000001E-2</v>
          </cell>
          <cell r="P395" t="str">
            <v>Half Yly</v>
          </cell>
          <cell r="Q395">
            <v>1074200</v>
          </cell>
          <cell r="R395">
            <v>1074200</v>
          </cell>
          <cell r="S395">
            <v>0</v>
          </cell>
          <cell r="T395">
            <v>0</v>
          </cell>
          <cell r="U395">
            <v>47141</v>
          </cell>
          <cell r="AI395" t="str">
            <v>Scheme G TIER II</v>
          </cell>
          <cell r="AJ395" t="e">
            <v>#N/A</v>
          </cell>
        </row>
        <row r="396">
          <cell r="E396" t="str">
            <v>IN1020180411</v>
          </cell>
          <cell r="F396" t="str">
            <v>8.39% ANDHRA PRADESH SDL 06.02.2031</v>
          </cell>
          <cell r="G396" t="str">
            <v>ANDHRA PRADESH SDL</v>
          </cell>
          <cell r="H396" t="str">
            <v/>
          </cell>
          <cell r="I396" t="str">
            <v/>
          </cell>
          <cell r="J396">
            <v>0</v>
          </cell>
          <cell r="K396" t="str">
            <v>SDL</v>
          </cell>
          <cell r="L396">
            <v>10000</v>
          </cell>
          <cell r="M396">
            <v>1043923</v>
          </cell>
          <cell r="N396">
            <v>6.1798541612988808E-3</v>
          </cell>
          <cell r="O396">
            <v>8.3900000000000002E-2</v>
          </cell>
          <cell r="P396" t="str">
            <v>Half Yly</v>
          </cell>
          <cell r="Q396">
            <v>1000900</v>
          </cell>
          <cell r="R396">
            <v>1000900</v>
          </cell>
          <cell r="S396">
            <v>0</v>
          </cell>
          <cell r="T396">
            <v>0</v>
          </cell>
          <cell r="U396">
            <v>47885</v>
          </cell>
          <cell r="AI396" t="str">
            <v>Scheme G TIER II</v>
          </cell>
          <cell r="AJ396" t="e">
            <v>#N/A</v>
          </cell>
        </row>
        <row r="397">
          <cell r="E397" t="str">
            <v>IN0020060078</v>
          </cell>
          <cell r="F397" t="str">
            <v>8.24% GOI 15-Feb-2027</v>
          </cell>
          <cell r="G397" t="str">
            <v>GOVERMENT OF INDIA</v>
          </cell>
          <cell r="H397" t="str">
            <v/>
          </cell>
          <cell r="I397" t="str">
            <v/>
          </cell>
          <cell r="J397">
            <v>0</v>
          </cell>
          <cell r="K397" t="str">
            <v>GOI</v>
          </cell>
          <cell r="L397">
            <v>77300</v>
          </cell>
          <cell r="M397">
            <v>8076296.2699999996</v>
          </cell>
          <cell r="N397">
            <v>4.7810358725731805E-2</v>
          </cell>
          <cell r="O397">
            <v>8.2400000000000001E-2</v>
          </cell>
          <cell r="P397" t="str">
            <v>Half Yly</v>
          </cell>
          <cell r="Q397">
            <v>8386353</v>
          </cell>
          <cell r="R397">
            <v>8386353</v>
          </cell>
          <cell r="S397">
            <v>0</v>
          </cell>
          <cell r="T397">
            <v>0</v>
          </cell>
          <cell r="U397">
            <v>46433</v>
          </cell>
          <cell r="AI397" t="str">
            <v>Scheme G TIER II</v>
          </cell>
          <cell r="AJ397" t="e">
            <v>#N/A</v>
          </cell>
        </row>
        <row r="398">
          <cell r="E398" t="str">
            <v>IN0020160019</v>
          </cell>
          <cell r="F398" t="str">
            <v>7.61% GSEC 09.05.2030</v>
          </cell>
          <cell r="G398" t="str">
            <v>GOVERMENT OF INDIA</v>
          </cell>
          <cell r="H398" t="str">
            <v/>
          </cell>
          <cell r="I398" t="str">
            <v/>
          </cell>
          <cell r="J398">
            <v>0</v>
          </cell>
          <cell r="K398" t="str">
            <v>GOI</v>
          </cell>
          <cell r="L398">
            <v>68000</v>
          </cell>
          <cell r="M398">
            <v>6922338.7999999998</v>
          </cell>
          <cell r="N398">
            <v>4.0979118420707943E-2</v>
          </cell>
          <cell r="O398">
            <v>7.6100000000000001E-2</v>
          </cell>
          <cell r="P398" t="str">
            <v>Half Yly</v>
          </cell>
          <cell r="Q398">
            <v>7331740</v>
          </cell>
          <cell r="R398">
            <v>7331740</v>
          </cell>
          <cell r="S398">
            <v>0</v>
          </cell>
          <cell r="T398">
            <v>0</v>
          </cell>
          <cell r="U398">
            <v>47612</v>
          </cell>
          <cell r="AI398" t="str">
            <v>Scheme G TIER II</v>
          </cell>
          <cell r="AJ398" t="e">
            <v>#N/A</v>
          </cell>
        </row>
        <row r="399">
          <cell r="E399" t="str">
            <v>INE216A01030</v>
          </cell>
          <cell r="F399" t="str">
            <v>Britannia Industries Limited</v>
          </cell>
          <cell r="G399" t="str">
            <v>BRITANNIA INDUSTRIES LIMITED</v>
          </cell>
          <cell r="H399" t="str">
            <v>10712</v>
          </cell>
          <cell r="I399" t="str">
            <v>Manufacture of biscuits, cakes, pastries, rusks etc.</v>
          </cell>
          <cell r="J399">
            <v>0</v>
          </cell>
          <cell r="K399" t="str">
            <v>Equity</v>
          </cell>
          <cell r="L399">
            <v>1</v>
          </cell>
          <cell r="M399">
            <v>3900.4</v>
          </cell>
          <cell r="N399">
            <v>1.2063715209025842E-3</v>
          </cell>
          <cell r="O399">
            <v>0</v>
          </cell>
          <cell r="P399" t="str">
            <v/>
          </cell>
          <cell r="Q399">
            <v>3374.76</v>
          </cell>
          <cell r="R399">
            <v>3374.76</v>
          </cell>
          <cell r="S399">
            <v>0</v>
          </cell>
          <cell r="T399">
            <v>0</v>
          </cell>
          <cell r="U399">
            <v>0</v>
          </cell>
          <cell r="AI399" t="str">
            <v>Scheme Tax Saver Tier II</v>
          </cell>
          <cell r="AJ399" t="e">
            <v>#N/A</v>
          </cell>
        </row>
        <row r="400">
          <cell r="E400" t="str">
            <v>INE465A01025</v>
          </cell>
          <cell r="F400" t="str">
            <v>Bharat Forge Limited</v>
          </cell>
          <cell r="G400" t="str">
            <v>BHARAT FORGE LIMITED</v>
          </cell>
          <cell r="H400" t="str">
            <v>25910</v>
          </cell>
          <cell r="I400" t="str">
            <v>Forging, pressing, stamping and roll-forming of metal; powder metallurgy</v>
          </cell>
          <cell r="J400">
            <v>0</v>
          </cell>
          <cell r="K400" t="str">
            <v>Equity</v>
          </cell>
          <cell r="L400">
            <v>6</v>
          </cell>
          <cell r="M400">
            <v>4398</v>
          </cell>
          <cell r="N400">
            <v>1.3602763688159074E-3</v>
          </cell>
          <cell r="O400">
            <v>0</v>
          </cell>
          <cell r="P400" t="str">
            <v/>
          </cell>
          <cell r="Q400">
            <v>4287.8500000000004</v>
          </cell>
          <cell r="R400">
            <v>4287.8500000000004</v>
          </cell>
          <cell r="S400">
            <v>0</v>
          </cell>
          <cell r="T400">
            <v>0</v>
          </cell>
          <cell r="U400">
            <v>0</v>
          </cell>
          <cell r="AI400" t="str">
            <v>Scheme Tax Saver Tier II</v>
          </cell>
          <cell r="AJ400" t="e">
            <v>#N/A</v>
          </cell>
        </row>
        <row r="401">
          <cell r="E401" t="str">
            <v>INE016A01026</v>
          </cell>
          <cell r="F401" t="str">
            <v>Dabur India Limited</v>
          </cell>
          <cell r="G401" t="str">
            <v>DABUR INDIA LIMITED</v>
          </cell>
          <cell r="H401" t="str">
            <v>20236</v>
          </cell>
          <cell r="I401" t="str">
            <v>Manufacture of hair oil, shampoo, hair dye etc.</v>
          </cell>
          <cell r="J401">
            <v>0</v>
          </cell>
          <cell r="K401" t="str">
            <v>Equity</v>
          </cell>
          <cell r="L401">
            <v>8</v>
          </cell>
          <cell r="M401">
            <v>4672.8</v>
          </cell>
          <cell r="N401">
            <v>1.4452704447937637E-3</v>
          </cell>
          <cell r="O401">
            <v>0</v>
          </cell>
          <cell r="P401" t="str">
            <v/>
          </cell>
          <cell r="Q401">
            <v>4093.69</v>
          </cell>
          <cell r="R401">
            <v>4093.69</v>
          </cell>
          <cell r="S401">
            <v>0</v>
          </cell>
          <cell r="T401">
            <v>0</v>
          </cell>
          <cell r="U401">
            <v>0</v>
          </cell>
          <cell r="AI401" t="str">
            <v>Scheme Tax Saver Tier II</v>
          </cell>
          <cell r="AJ401" t="e">
            <v>#N/A</v>
          </cell>
        </row>
        <row r="402">
          <cell r="E402" t="str">
            <v>INE298A01020</v>
          </cell>
          <cell r="F402" t="str">
            <v>CUMMINS INDIA LIMITED</v>
          </cell>
          <cell r="G402" t="str">
            <v>CUMMINS INDIA LIMITED FV 2</v>
          </cell>
          <cell r="H402" t="str">
            <v>28110</v>
          </cell>
          <cell r="I402" t="str">
            <v>Manufacture of engines and turbines, except aircraft, vehicle</v>
          </cell>
          <cell r="J402">
            <v>0</v>
          </cell>
          <cell r="K402" t="str">
            <v>Equity</v>
          </cell>
          <cell r="L402">
            <v>4</v>
          </cell>
          <cell r="M402">
            <v>4907.3999999999996</v>
          </cell>
          <cell r="N402">
            <v>1.5178308895696189E-3</v>
          </cell>
          <cell r="O402">
            <v>0</v>
          </cell>
          <cell r="P402" t="str">
            <v/>
          </cell>
          <cell r="Q402">
            <v>3130.2</v>
          </cell>
          <cell r="R402">
            <v>3130.2</v>
          </cell>
          <cell r="S402">
            <v>0</v>
          </cell>
          <cell r="T402">
            <v>0</v>
          </cell>
          <cell r="U402">
            <v>0</v>
          </cell>
          <cell r="AI402" t="str">
            <v>Scheme Tax Saver Tier II</v>
          </cell>
          <cell r="AJ402" t="e">
            <v>#N/A</v>
          </cell>
        </row>
        <row r="403">
          <cell r="E403" t="str">
            <v>INE263A01024</v>
          </cell>
          <cell r="F403" t="str">
            <v>BHARAT ELECTRONICS LIMITED</v>
          </cell>
          <cell r="G403" t="str">
            <v>BHARAT ELECTRONICS LTD</v>
          </cell>
          <cell r="H403" t="str">
            <v>26515</v>
          </cell>
          <cell r="I403" t="str">
            <v>Manufacture of radar equipment, GPS devices, search, detection, navig</v>
          </cell>
          <cell r="J403">
            <v>0</v>
          </cell>
          <cell r="K403" t="str">
            <v>Equity</v>
          </cell>
          <cell r="L403">
            <v>12</v>
          </cell>
          <cell r="M403">
            <v>3302.4</v>
          </cell>
          <cell r="N403">
            <v>1.0214135244151097E-3</v>
          </cell>
          <cell r="O403">
            <v>0</v>
          </cell>
          <cell r="P403" t="str">
            <v/>
          </cell>
          <cell r="Q403">
            <v>2179.11</v>
          </cell>
          <cell r="R403">
            <v>2179.11</v>
          </cell>
          <cell r="S403">
            <v>0</v>
          </cell>
          <cell r="T403">
            <v>0</v>
          </cell>
          <cell r="U403">
            <v>0</v>
          </cell>
          <cell r="AI403" t="str">
            <v>Scheme Tax Saver Tier II</v>
          </cell>
          <cell r="AJ403" t="e">
            <v>#N/A</v>
          </cell>
        </row>
        <row r="404">
          <cell r="E404" t="str">
            <v>INE155A01022</v>
          </cell>
          <cell r="F404" t="str">
            <v>TATA MOTORS LTD</v>
          </cell>
          <cell r="G404" t="str">
            <v>TATA MOTORS LTD</v>
          </cell>
          <cell r="H404" t="str">
            <v>29102</v>
          </cell>
          <cell r="I404" t="str">
            <v>Manufacture of commercial vehicles such as vans, lorries, over-the-road</v>
          </cell>
          <cell r="J404">
            <v>0</v>
          </cell>
          <cell r="K404" t="str">
            <v>Equity</v>
          </cell>
          <cell r="L404">
            <v>8</v>
          </cell>
          <cell r="M404">
            <v>3596.8</v>
          </cell>
          <cell r="N404">
            <v>1.1124697688397126E-3</v>
          </cell>
          <cell r="O404">
            <v>0</v>
          </cell>
          <cell r="P404" t="str">
            <v/>
          </cell>
          <cell r="Q404">
            <v>2457.5500000000002</v>
          </cell>
          <cell r="R404">
            <v>2457.5500000000002</v>
          </cell>
          <cell r="S404">
            <v>0</v>
          </cell>
          <cell r="T404">
            <v>0</v>
          </cell>
          <cell r="U404">
            <v>0</v>
          </cell>
          <cell r="AI404" t="str">
            <v>Scheme Tax Saver Tier II</v>
          </cell>
          <cell r="AJ404" t="e">
            <v>#N/A</v>
          </cell>
        </row>
        <row r="405">
          <cell r="E405" t="str">
            <v>INE795G01014</v>
          </cell>
          <cell r="F405" t="str">
            <v>HDFC LIFE INSURANCE COMPANY LTD</v>
          </cell>
          <cell r="G405" t="str">
            <v>HDFC STANDARD LIFE INSURANCE CO. LT</v>
          </cell>
          <cell r="H405" t="str">
            <v>65110</v>
          </cell>
          <cell r="I405" t="str">
            <v>Life insurance</v>
          </cell>
          <cell r="J405">
            <v>0</v>
          </cell>
          <cell r="K405" t="str">
            <v>Equity</v>
          </cell>
          <cell r="L405">
            <v>6</v>
          </cell>
          <cell r="M405">
            <v>3333</v>
          </cell>
          <cell r="N405">
            <v>1.0308779302554388E-3</v>
          </cell>
          <cell r="O405">
            <v>0</v>
          </cell>
          <cell r="P405" t="str">
            <v/>
          </cell>
          <cell r="Q405">
            <v>3552.41</v>
          </cell>
          <cell r="R405">
            <v>3552.41</v>
          </cell>
          <cell r="S405">
            <v>0</v>
          </cell>
          <cell r="T405">
            <v>0</v>
          </cell>
          <cell r="U405">
            <v>0</v>
          </cell>
          <cell r="AI405" t="str">
            <v>Scheme Tax Saver Tier II</v>
          </cell>
          <cell r="AJ405" t="e">
            <v>#N/A</v>
          </cell>
        </row>
        <row r="406">
          <cell r="E406" t="str">
            <v>INE075A01022</v>
          </cell>
          <cell r="F406" t="str">
            <v>WIPRO LTD</v>
          </cell>
          <cell r="G406" t="str">
            <v>WIPRO LTD</v>
          </cell>
          <cell r="H406" t="str">
            <v>62011</v>
          </cell>
          <cell r="I406" t="str">
            <v>Writing , modifying, testing of computer program</v>
          </cell>
          <cell r="J406">
            <v>0</v>
          </cell>
          <cell r="K406" t="str">
            <v>Equity</v>
          </cell>
          <cell r="L406">
            <v>2</v>
          </cell>
          <cell r="M406">
            <v>847.4</v>
          </cell>
          <cell r="N406">
            <v>2.6209599702924053E-4</v>
          </cell>
          <cell r="O406">
            <v>0</v>
          </cell>
          <cell r="P406" t="str">
            <v/>
          </cell>
          <cell r="Q406">
            <v>1179.9000000000001</v>
          </cell>
          <cell r="R406">
            <v>1179.9000000000001</v>
          </cell>
          <cell r="S406">
            <v>0</v>
          </cell>
          <cell r="T406">
            <v>0</v>
          </cell>
          <cell r="U406">
            <v>0</v>
          </cell>
          <cell r="AI406" t="str">
            <v>Scheme Tax Saver Tier II</v>
          </cell>
          <cell r="AJ406" t="e">
            <v>#N/A</v>
          </cell>
        </row>
        <row r="407">
          <cell r="E407" t="str">
            <v>INE203G01027</v>
          </cell>
          <cell r="F407" t="str">
            <v>INDRAPRASTHA GAS</v>
          </cell>
          <cell r="G407" t="str">
            <v>INDRAPRASTHA GAS LIMITED</v>
          </cell>
          <cell r="H407" t="str">
            <v>35202</v>
          </cell>
          <cell r="I407" t="str">
            <v>Disrtibution and sale of gaseous fuels through mains</v>
          </cell>
          <cell r="J407">
            <v>0</v>
          </cell>
          <cell r="K407" t="str">
            <v>Equity</v>
          </cell>
          <cell r="L407">
            <v>5</v>
          </cell>
          <cell r="M407">
            <v>1731.75</v>
          </cell>
          <cell r="N407">
            <v>5.3562041875783255E-4</v>
          </cell>
          <cell r="O407">
            <v>0</v>
          </cell>
          <cell r="P407" t="str">
            <v/>
          </cell>
          <cell r="Q407">
            <v>1763.03</v>
          </cell>
          <cell r="R407">
            <v>1763.03</v>
          </cell>
          <cell r="S407">
            <v>0</v>
          </cell>
          <cell r="T407">
            <v>0</v>
          </cell>
          <cell r="U407">
            <v>0</v>
          </cell>
          <cell r="AI407" t="str">
            <v>Scheme Tax Saver Tier II</v>
          </cell>
          <cell r="AJ407" t="e">
            <v>#N/A</v>
          </cell>
        </row>
        <row r="408">
          <cell r="E408" t="str">
            <v>INE121A01024</v>
          </cell>
          <cell r="F408" t="str">
            <v>CHOLAMANDALAM INVESTMENT AND FINANCE COMPANY</v>
          </cell>
          <cell r="G408" t="str">
            <v>CHOLAMANDALAM INVESTMENT AND FIN. C</v>
          </cell>
          <cell r="H408" t="str">
            <v>64920</v>
          </cell>
          <cell r="I408" t="str">
            <v>Other credit granting</v>
          </cell>
          <cell r="J408">
            <v>0</v>
          </cell>
          <cell r="K408" t="str">
            <v>Equity</v>
          </cell>
          <cell r="L408">
            <v>2</v>
          </cell>
          <cell r="M408">
            <v>1401.4</v>
          </cell>
          <cell r="N408">
            <v>4.3344504394238583E-4</v>
          </cell>
          <cell r="O408">
            <v>0</v>
          </cell>
          <cell r="P408" t="str">
            <v/>
          </cell>
          <cell r="Q408">
            <v>1263.78</v>
          </cell>
          <cell r="R408">
            <v>1263.78</v>
          </cell>
          <cell r="S408">
            <v>0</v>
          </cell>
          <cell r="T408">
            <v>0</v>
          </cell>
          <cell r="U408">
            <v>0</v>
          </cell>
          <cell r="AI408" t="str">
            <v>Scheme Tax Saver Tier II</v>
          </cell>
          <cell r="AJ408" t="e">
            <v>#N/A</v>
          </cell>
        </row>
        <row r="409">
          <cell r="E409" t="str">
            <v>IN9397D01014</v>
          </cell>
          <cell r="F409" t="str">
            <v>Bharti Airtel partly Paid(14:1)</v>
          </cell>
          <cell r="G409" t="str">
            <v>BHARTI AIRTEL LTD</v>
          </cell>
          <cell r="H409" t="str">
            <v>61202</v>
          </cell>
          <cell r="I409" t="str">
            <v>Activities of maintaining and operating pageing</v>
          </cell>
          <cell r="J409">
            <v>0</v>
          </cell>
          <cell r="K409" t="str">
            <v>Equity</v>
          </cell>
          <cell r="L409">
            <v>1</v>
          </cell>
          <cell r="M409">
            <v>293.35000000000002</v>
          </cell>
          <cell r="N409">
            <v>9.0731485400669958E-5</v>
          </cell>
          <cell r="O409">
            <v>0</v>
          </cell>
          <cell r="P409" t="str">
            <v/>
          </cell>
          <cell r="Q409">
            <v>133.75</v>
          </cell>
          <cell r="R409">
            <v>133.75</v>
          </cell>
          <cell r="S409">
            <v>0</v>
          </cell>
          <cell r="T409">
            <v>0</v>
          </cell>
          <cell r="U409">
            <v>0</v>
          </cell>
          <cell r="AI409" t="str">
            <v>Scheme Tax Saver Tier II</v>
          </cell>
          <cell r="AJ409" t="e">
            <v>#N/A</v>
          </cell>
        </row>
        <row r="410">
          <cell r="E410" t="str">
            <v>INE271C01023</v>
          </cell>
          <cell r="F410" t="str">
            <v>DLF Ltd</v>
          </cell>
          <cell r="G410" t="str">
            <v>DLF LTD</v>
          </cell>
          <cell r="H410" t="str">
            <v>68100</v>
          </cell>
          <cell r="I410" t="str">
            <v>Real estate activities with own or leased property</v>
          </cell>
          <cell r="J410">
            <v>0</v>
          </cell>
          <cell r="K410" t="str">
            <v>Equity</v>
          </cell>
          <cell r="L410">
            <v>10</v>
          </cell>
          <cell r="M410">
            <v>3859.5</v>
          </cell>
          <cell r="N410">
            <v>1.1937213836846281E-3</v>
          </cell>
          <cell r="O410">
            <v>0</v>
          </cell>
          <cell r="P410" t="str">
            <v/>
          </cell>
          <cell r="Q410">
            <v>3207.57</v>
          </cell>
          <cell r="R410">
            <v>3207.57</v>
          </cell>
          <cell r="S410">
            <v>0</v>
          </cell>
          <cell r="T410">
            <v>0</v>
          </cell>
          <cell r="U410">
            <v>0</v>
          </cell>
          <cell r="AI410" t="str">
            <v>Scheme Tax Saver Tier II</v>
          </cell>
          <cell r="AJ410" t="e">
            <v>#N/A</v>
          </cell>
        </row>
        <row r="411">
          <cell r="E411" t="str">
            <v>INF846K01N65</v>
          </cell>
          <cell r="F411" t="str">
            <v>AXIS OVERNIGHT FUND - DIRECT PLAN- GROWTH OPTION</v>
          </cell>
          <cell r="G411" t="str">
            <v>AXIS MUTUAL FUND</v>
          </cell>
          <cell r="H411" t="str">
            <v>66301</v>
          </cell>
          <cell r="I411" t="str">
            <v>Management of mutual funds</v>
          </cell>
          <cell r="J411">
            <v>0</v>
          </cell>
          <cell r="K411" t="str">
            <v>MF</v>
          </cell>
          <cell r="L411">
            <v>344.90899999999999</v>
          </cell>
          <cell r="M411">
            <v>392980.55</v>
          </cell>
          <cell r="N411">
            <v>0.1215466474691401</v>
          </cell>
          <cell r="O411">
            <v>0</v>
          </cell>
          <cell r="P411" t="str">
            <v/>
          </cell>
          <cell r="Q411">
            <v>393000</v>
          </cell>
          <cell r="R411">
            <v>393000</v>
          </cell>
          <cell r="S411">
            <v>0</v>
          </cell>
          <cell r="T411">
            <v>0</v>
          </cell>
          <cell r="U411">
            <v>0</v>
          </cell>
          <cell r="AI411" t="str">
            <v>Scheme Tax Saver Tier II</v>
          </cell>
          <cell r="AJ411" t="e">
            <v>#N/A</v>
          </cell>
        </row>
        <row r="412">
          <cell r="E412" t="str">
            <v/>
          </cell>
          <cell r="F412" t="str">
            <v>Net Current Asset</v>
          </cell>
          <cell r="G412" t="str">
            <v/>
          </cell>
          <cell r="H412" t="str">
            <v/>
          </cell>
          <cell r="I412" t="str">
            <v/>
          </cell>
          <cell r="J412">
            <v>0</v>
          </cell>
          <cell r="K412" t="str">
            <v>NCA</v>
          </cell>
          <cell r="L412">
            <v>0</v>
          </cell>
          <cell r="M412">
            <v>78052.27</v>
          </cell>
          <cell r="N412">
            <v>2.4141122877089312E-2</v>
          </cell>
          <cell r="O412">
            <v>0</v>
          </cell>
          <cell r="P412" t="str">
            <v/>
          </cell>
          <cell r="Q412">
            <v>0</v>
          </cell>
          <cell r="R412">
            <v>78052.27</v>
          </cell>
          <cell r="S412">
            <v>0</v>
          </cell>
          <cell r="T412">
            <v>0</v>
          </cell>
          <cell r="U412">
            <v>0</v>
          </cell>
          <cell r="AI412" t="str">
            <v>Scheme Tax Saver Tier II</v>
          </cell>
          <cell r="AJ412" t="e">
            <v>#N/A</v>
          </cell>
        </row>
        <row r="413">
          <cell r="E413" t="str">
            <v>INE123W01016</v>
          </cell>
          <cell r="F413" t="str">
            <v>SBI LIFE INSURANCE COMPANY LIMITED</v>
          </cell>
          <cell r="G413" t="str">
            <v>SBI LIFE INSURANCE CO. LTD.</v>
          </cell>
          <cell r="H413" t="str">
            <v>65110</v>
          </cell>
          <cell r="I413" t="str">
            <v>Life insurance</v>
          </cell>
          <cell r="J413">
            <v>0</v>
          </cell>
          <cell r="K413" t="str">
            <v>Equity</v>
          </cell>
          <cell r="L413">
            <v>5</v>
          </cell>
          <cell r="M413">
            <v>6472</v>
          </cell>
          <cell r="N413">
            <v>2.001752764660426E-3</v>
          </cell>
          <cell r="O413">
            <v>0</v>
          </cell>
          <cell r="P413" t="str">
            <v/>
          </cell>
          <cell r="Q413">
            <v>4544.93</v>
          </cell>
          <cell r="R413">
            <v>4544.93</v>
          </cell>
          <cell r="S413">
            <v>0</v>
          </cell>
          <cell r="T413">
            <v>0</v>
          </cell>
          <cell r="U413">
            <v>0</v>
          </cell>
          <cell r="AI413" t="str">
            <v>Scheme Tax Saver Tier II</v>
          </cell>
          <cell r="AJ413" t="e">
            <v>#N/A</v>
          </cell>
        </row>
        <row r="414">
          <cell r="E414" t="str">
            <v>INE021A01026</v>
          </cell>
          <cell r="F414" t="str">
            <v>ASIAN PAINTS LTD.</v>
          </cell>
          <cell r="G414" t="str">
            <v>ASIAN PAINT LIMITED</v>
          </cell>
          <cell r="H414" t="str">
            <v>20221</v>
          </cell>
          <cell r="I414" t="str">
            <v>Manufacture of paints and varnishes, enamels or lacquers</v>
          </cell>
          <cell r="J414">
            <v>0</v>
          </cell>
          <cell r="K414" t="str">
            <v>Equity</v>
          </cell>
          <cell r="L414">
            <v>3</v>
          </cell>
          <cell r="M414">
            <v>10001.25</v>
          </cell>
          <cell r="N414">
            <v>3.0933297029604582E-3</v>
          </cell>
          <cell r="O414">
            <v>0</v>
          </cell>
          <cell r="P414" t="str">
            <v/>
          </cell>
          <cell r="Q414">
            <v>9396.31</v>
          </cell>
          <cell r="R414">
            <v>9396.31</v>
          </cell>
          <cell r="S414">
            <v>0</v>
          </cell>
          <cell r="T414">
            <v>0</v>
          </cell>
          <cell r="U414">
            <v>0</v>
          </cell>
          <cell r="AI414" t="str">
            <v>Scheme Tax Saver Tier II</v>
          </cell>
          <cell r="AJ414" t="e">
            <v>#N/A</v>
          </cell>
        </row>
        <row r="415">
          <cell r="E415" t="str">
            <v>INE030A01027</v>
          </cell>
          <cell r="F415" t="str">
            <v>HINDUSTAN UNILEVER LIMITED</v>
          </cell>
          <cell r="G415" t="str">
            <v>HINDUSTAN LEVER LTD.</v>
          </cell>
          <cell r="H415" t="str">
            <v>20231</v>
          </cell>
          <cell r="I415" t="str">
            <v>Manufacture of soap all forms</v>
          </cell>
          <cell r="J415">
            <v>0</v>
          </cell>
          <cell r="K415" t="str">
            <v>Equity</v>
          </cell>
          <cell r="L415">
            <v>6</v>
          </cell>
          <cell r="M415">
            <v>15824.4</v>
          </cell>
          <cell r="N415">
            <v>4.894396855545804E-3</v>
          </cell>
          <cell r="O415">
            <v>0</v>
          </cell>
          <cell r="P415" t="str">
            <v/>
          </cell>
          <cell r="Q415">
            <v>13936.9</v>
          </cell>
          <cell r="R415">
            <v>13936.9</v>
          </cell>
          <cell r="S415">
            <v>0</v>
          </cell>
          <cell r="T415">
            <v>0</v>
          </cell>
          <cell r="U415">
            <v>0</v>
          </cell>
          <cell r="AI415" t="str">
            <v>Scheme Tax Saver Tier II</v>
          </cell>
          <cell r="AJ415" t="e">
            <v>#N/A</v>
          </cell>
        </row>
        <row r="416">
          <cell r="E416" t="str">
            <v>INE237A01028</v>
          </cell>
          <cell r="F416" t="str">
            <v>KOTAK MAHINDRA BANK LIMITED</v>
          </cell>
          <cell r="G416" t="str">
            <v>KOTAK MAHINDRA BANK LTD</v>
          </cell>
          <cell r="H416" t="str">
            <v>64191</v>
          </cell>
          <cell r="I416" t="str">
            <v>Monetary intermediation of commercial banks, saving banks. postal savings</v>
          </cell>
          <cell r="J416">
            <v>0</v>
          </cell>
          <cell r="K416" t="str">
            <v>Equity</v>
          </cell>
          <cell r="L416">
            <v>8</v>
          </cell>
          <cell r="M416">
            <v>14482.8</v>
          </cell>
          <cell r="N416">
            <v>4.4794476112521653E-3</v>
          </cell>
          <cell r="O416">
            <v>0</v>
          </cell>
          <cell r="P416" t="str">
            <v/>
          </cell>
          <cell r="Q416">
            <v>14946.54</v>
          </cell>
          <cell r="R416">
            <v>14946.54</v>
          </cell>
          <cell r="S416">
            <v>0</v>
          </cell>
          <cell r="T416">
            <v>0</v>
          </cell>
          <cell r="U416">
            <v>0</v>
          </cell>
          <cell r="AI416" t="str">
            <v>Scheme Tax Saver Tier II</v>
          </cell>
          <cell r="AJ416" t="e">
            <v>#N/A</v>
          </cell>
        </row>
        <row r="417">
          <cell r="E417" t="str">
            <v>INE585B01010</v>
          </cell>
          <cell r="F417" t="str">
            <v>MARUTI SUZUKI INDIA LTD.</v>
          </cell>
          <cell r="G417" t="str">
            <v>MARUTI SUZUKI INDIA LTD.</v>
          </cell>
          <cell r="H417" t="str">
            <v>29101</v>
          </cell>
          <cell r="I417" t="str">
            <v>Manufacture of passenger cars</v>
          </cell>
          <cell r="J417">
            <v>0</v>
          </cell>
          <cell r="K417" t="str">
            <v>Equity</v>
          </cell>
          <cell r="L417">
            <v>1</v>
          </cell>
          <cell r="M417">
            <v>8773.5499999999993</v>
          </cell>
          <cell r="N417">
            <v>2.7136090804058218E-3</v>
          </cell>
          <cell r="O417">
            <v>0</v>
          </cell>
          <cell r="P417" t="str">
            <v/>
          </cell>
          <cell r="Q417">
            <v>7185.6</v>
          </cell>
          <cell r="R417">
            <v>7185.6</v>
          </cell>
          <cell r="S417">
            <v>0</v>
          </cell>
          <cell r="T417">
            <v>0</v>
          </cell>
          <cell r="U417">
            <v>0</v>
          </cell>
          <cell r="AI417" t="str">
            <v>Scheme Tax Saver Tier II</v>
          </cell>
          <cell r="AJ417" t="e">
            <v>#N/A</v>
          </cell>
        </row>
        <row r="418">
          <cell r="E418" t="str">
            <v>INE002A01018</v>
          </cell>
          <cell r="F418" t="str">
            <v>RELIANCE INDUSTRIES LIMITED</v>
          </cell>
          <cell r="G418" t="str">
            <v>RELIANCE INDUSTRIES LTD.</v>
          </cell>
          <cell r="H418" t="str">
            <v>19209</v>
          </cell>
          <cell r="I418" t="str">
            <v>Manufacture of other petroleum n.e.c.</v>
          </cell>
          <cell r="J418">
            <v>0</v>
          </cell>
          <cell r="K418" t="str">
            <v>Equity</v>
          </cell>
          <cell r="L418">
            <v>15</v>
          </cell>
          <cell r="M418">
            <v>37641.75</v>
          </cell>
          <cell r="N418">
            <v>1.1642379037261525E-2</v>
          </cell>
          <cell r="O418">
            <v>0</v>
          </cell>
          <cell r="P418" t="str">
            <v/>
          </cell>
          <cell r="Q418">
            <v>33456.400000000001</v>
          </cell>
          <cell r="R418">
            <v>33456.400000000001</v>
          </cell>
          <cell r="S418">
            <v>0</v>
          </cell>
          <cell r="T418">
            <v>0</v>
          </cell>
          <cell r="U418">
            <v>0</v>
          </cell>
          <cell r="AI418" t="str">
            <v>Scheme Tax Saver Tier II</v>
          </cell>
          <cell r="AJ418" t="e">
            <v>#N/A</v>
          </cell>
        </row>
        <row r="419">
          <cell r="E419" t="str">
            <v>INE079A01024</v>
          </cell>
          <cell r="F419" t="str">
            <v>AMBUJA CEMENTS LTD</v>
          </cell>
          <cell r="G419" t="str">
            <v>AMBUJA CEMENTS LTD.</v>
          </cell>
          <cell r="H419" t="str">
            <v>23941</v>
          </cell>
          <cell r="I419" t="str">
            <v>Manufacture of clinkers and cement</v>
          </cell>
          <cell r="J419">
            <v>0</v>
          </cell>
          <cell r="K419" t="str">
            <v>Equity</v>
          </cell>
          <cell r="L419">
            <v>13</v>
          </cell>
          <cell r="M419">
            <v>4872.3999999999996</v>
          </cell>
          <cell r="N419">
            <v>1.5070055887718571E-3</v>
          </cell>
          <cell r="O419">
            <v>0</v>
          </cell>
          <cell r="P419" t="str">
            <v/>
          </cell>
          <cell r="Q419">
            <v>3797.63</v>
          </cell>
          <cell r="R419">
            <v>3797.63</v>
          </cell>
          <cell r="S419">
            <v>0</v>
          </cell>
          <cell r="T419">
            <v>0</v>
          </cell>
          <cell r="U419">
            <v>0</v>
          </cell>
          <cell r="AI419" t="str">
            <v>Scheme Tax Saver Tier II</v>
          </cell>
          <cell r="AJ419" t="e">
            <v>#N/A</v>
          </cell>
        </row>
        <row r="420">
          <cell r="E420" t="str">
            <v>INE397D01024</v>
          </cell>
          <cell r="F420" t="str">
            <v>BHARTI AIRTEL LTD</v>
          </cell>
          <cell r="G420" t="str">
            <v>BHARTI AIRTEL LTD</v>
          </cell>
          <cell r="H420" t="str">
            <v>61202</v>
          </cell>
          <cell r="I420" t="str">
            <v>Activities of maintaining and operating pageing</v>
          </cell>
          <cell r="J420">
            <v>0</v>
          </cell>
          <cell r="K420" t="str">
            <v>Equity</v>
          </cell>
          <cell r="L420">
            <v>21</v>
          </cell>
          <cell r="M420">
            <v>14236.95</v>
          </cell>
          <cell r="N420">
            <v>4.4034076055056012E-3</v>
          </cell>
          <cell r="O420">
            <v>0</v>
          </cell>
          <cell r="P420" t="str">
            <v/>
          </cell>
          <cell r="Q420">
            <v>12727.17</v>
          </cell>
          <cell r="R420">
            <v>12727.17</v>
          </cell>
          <cell r="S420">
            <v>0</v>
          </cell>
          <cell r="T420">
            <v>0</v>
          </cell>
          <cell r="U420">
            <v>0</v>
          </cell>
          <cell r="AI420" t="str">
            <v>Scheme Tax Saver Tier II</v>
          </cell>
          <cell r="AJ420" t="e">
            <v>#N/A</v>
          </cell>
        </row>
        <row r="421">
          <cell r="E421" t="str">
            <v>INE066A01021</v>
          </cell>
          <cell r="F421" t="str">
            <v>EICHER MOTORS LTD</v>
          </cell>
          <cell r="G421" t="str">
            <v>EICHER MOTORS LTD</v>
          </cell>
          <cell r="H421" t="str">
            <v>30911</v>
          </cell>
          <cell r="I421" t="str">
            <v>Manufacture of motorcycles, scooters, mopeds etc. and their</v>
          </cell>
          <cell r="J421">
            <v>0</v>
          </cell>
          <cell r="K421" t="str">
            <v>Equity</v>
          </cell>
          <cell r="L421">
            <v>1</v>
          </cell>
          <cell r="M421">
            <v>3093.45</v>
          </cell>
          <cell r="N421">
            <v>9.5678647865247123E-4</v>
          </cell>
          <cell r="O421">
            <v>0</v>
          </cell>
          <cell r="P421" t="str">
            <v/>
          </cell>
          <cell r="Q421">
            <v>2858.7</v>
          </cell>
          <cell r="R421">
            <v>2858.7</v>
          </cell>
          <cell r="S421">
            <v>0</v>
          </cell>
          <cell r="T421">
            <v>0</v>
          </cell>
          <cell r="U421">
            <v>0</v>
          </cell>
          <cell r="AI421" t="str">
            <v>Scheme Tax Saver Tier II</v>
          </cell>
          <cell r="AJ421" t="e">
            <v>#N/A</v>
          </cell>
        </row>
        <row r="422">
          <cell r="E422" t="str">
            <v>INE129A01019</v>
          </cell>
          <cell r="F422" t="str">
            <v>GAIL (INDIA) LIMITED</v>
          </cell>
          <cell r="G422" t="str">
            <v>G A I L (INDIA) LTD</v>
          </cell>
          <cell r="H422" t="str">
            <v>35202</v>
          </cell>
          <cell r="I422" t="str">
            <v>Disrtibution and sale of gaseous fuels through mains</v>
          </cell>
          <cell r="J422">
            <v>0</v>
          </cell>
          <cell r="K422" t="str">
            <v>Equity</v>
          </cell>
          <cell r="L422">
            <v>18</v>
          </cell>
          <cell r="M422">
            <v>2638.8</v>
          </cell>
          <cell r="N422">
            <v>8.161658212895445E-4</v>
          </cell>
          <cell r="O422">
            <v>0</v>
          </cell>
          <cell r="P422" t="str">
            <v/>
          </cell>
          <cell r="Q422">
            <v>2464.1999999999998</v>
          </cell>
          <cell r="R422">
            <v>2464.1999999999998</v>
          </cell>
          <cell r="S422">
            <v>0</v>
          </cell>
          <cell r="T422">
            <v>0</v>
          </cell>
          <cell r="U422">
            <v>0</v>
          </cell>
          <cell r="AI422" t="str">
            <v>Scheme Tax Saver Tier II</v>
          </cell>
          <cell r="AJ422" t="e">
            <v>#N/A</v>
          </cell>
        </row>
        <row r="423">
          <cell r="E423" t="str">
            <v>INE090A01021</v>
          </cell>
          <cell r="F423" t="str">
            <v>ICICI BANK LTD</v>
          </cell>
          <cell r="G423" t="str">
            <v>ICICI BANK LTD</v>
          </cell>
          <cell r="H423" t="str">
            <v>64191</v>
          </cell>
          <cell r="I423" t="str">
            <v>Monetary intermediation of commercial banks, saving banks. postal savings</v>
          </cell>
          <cell r="J423">
            <v>0</v>
          </cell>
          <cell r="K423" t="str">
            <v>Equity</v>
          </cell>
          <cell r="L423">
            <v>43</v>
          </cell>
          <cell r="M423">
            <v>35199.800000000003</v>
          </cell>
          <cell r="N423">
            <v>1.0887097800601679E-2</v>
          </cell>
          <cell r="O423">
            <v>0</v>
          </cell>
          <cell r="P423" t="str">
            <v/>
          </cell>
          <cell r="Q423">
            <v>29254.46</v>
          </cell>
          <cell r="R423">
            <v>29254.46</v>
          </cell>
          <cell r="S423">
            <v>0</v>
          </cell>
          <cell r="T423">
            <v>0</v>
          </cell>
          <cell r="U423">
            <v>0</v>
          </cell>
          <cell r="AI423" t="str">
            <v>Scheme Tax Saver Tier II</v>
          </cell>
          <cell r="AJ423" t="e">
            <v>#N/A</v>
          </cell>
        </row>
        <row r="424">
          <cell r="E424" t="str">
            <v>INE018A01030</v>
          </cell>
          <cell r="F424" t="str">
            <v>LARSEN AND TOUBRO LIMITED</v>
          </cell>
          <cell r="G424" t="str">
            <v>LARSEN AND TOUBRO LTD</v>
          </cell>
          <cell r="H424" t="str">
            <v>42909</v>
          </cell>
          <cell r="I424" t="str">
            <v>Other civil engineering projects n.e.c.</v>
          </cell>
          <cell r="J424">
            <v>0</v>
          </cell>
          <cell r="K424" t="str">
            <v>Equity</v>
          </cell>
          <cell r="L424">
            <v>8</v>
          </cell>
          <cell r="M424">
            <v>14464.4</v>
          </cell>
          <cell r="N424">
            <v>4.473756595975628E-3</v>
          </cell>
          <cell r="O424">
            <v>0</v>
          </cell>
          <cell r="P424" t="str">
            <v/>
          </cell>
          <cell r="Q424">
            <v>11466.6</v>
          </cell>
          <cell r="R424">
            <v>11466.6</v>
          </cell>
          <cell r="S424">
            <v>0</v>
          </cell>
          <cell r="T424">
            <v>0</v>
          </cell>
          <cell r="U424">
            <v>0</v>
          </cell>
          <cell r="AI424" t="str">
            <v>Scheme Tax Saver Tier II</v>
          </cell>
          <cell r="AJ424" t="e">
            <v>#N/A</v>
          </cell>
        </row>
        <row r="425">
          <cell r="E425" t="str">
            <v>INE101A01026</v>
          </cell>
          <cell r="F425" t="str">
            <v>MAHINDRA AND MAHINDRA LTD</v>
          </cell>
          <cell r="G425" t="str">
            <v>MAHINDRA AND MAHINDRA LTD</v>
          </cell>
          <cell r="H425" t="str">
            <v>28211</v>
          </cell>
          <cell r="I425" t="str">
            <v>Manufacture of tractors used in agriculture and forestry</v>
          </cell>
          <cell r="J425">
            <v>0</v>
          </cell>
          <cell r="K425" t="str">
            <v>Equity</v>
          </cell>
          <cell r="L425">
            <v>10</v>
          </cell>
          <cell r="M425">
            <v>11644.5</v>
          </cell>
          <cell r="N425">
            <v>3.6015775754153784E-3</v>
          </cell>
          <cell r="O425">
            <v>0</v>
          </cell>
          <cell r="P425" t="str">
            <v/>
          </cell>
          <cell r="Q425">
            <v>8218.25</v>
          </cell>
          <cell r="R425">
            <v>8218.25</v>
          </cell>
          <cell r="S425">
            <v>0</v>
          </cell>
          <cell r="T425">
            <v>0</v>
          </cell>
          <cell r="U425">
            <v>0</v>
          </cell>
          <cell r="AI425" t="str">
            <v>Scheme Tax Saver Tier II</v>
          </cell>
          <cell r="AJ425" t="e">
            <v>#N/A</v>
          </cell>
        </row>
        <row r="426">
          <cell r="E426" t="str">
            <v>INE752E01010</v>
          </cell>
          <cell r="F426" t="str">
            <v>POWER GRID CORPORATION OF INDIA LIMITED</v>
          </cell>
          <cell r="G426" t="str">
            <v>POWER GRID CORPN OF INDIA LTD</v>
          </cell>
          <cell r="H426" t="str">
            <v>35107</v>
          </cell>
          <cell r="I426" t="str">
            <v>Transmission of electric energy</v>
          </cell>
          <cell r="J426">
            <v>0</v>
          </cell>
          <cell r="K426" t="str">
            <v>Equity</v>
          </cell>
          <cell r="L426">
            <v>33</v>
          </cell>
          <cell r="M426">
            <v>7060.35</v>
          </cell>
          <cell r="N426">
            <v>2.1837260710708033E-3</v>
          </cell>
          <cell r="O426">
            <v>0</v>
          </cell>
          <cell r="P426" t="str">
            <v/>
          </cell>
          <cell r="Q426">
            <v>4861.25</v>
          </cell>
          <cell r="R426">
            <v>4861.25</v>
          </cell>
          <cell r="S426">
            <v>0</v>
          </cell>
          <cell r="T426">
            <v>0</v>
          </cell>
          <cell r="U426">
            <v>0</v>
          </cell>
          <cell r="AI426" t="str">
            <v>Scheme Tax Saver Tier II</v>
          </cell>
          <cell r="AJ426" t="e">
            <v>#N/A</v>
          </cell>
        </row>
        <row r="427">
          <cell r="E427" t="str">
            <v>INE044A01036</v>
          </cell>
          <cell r="F427" t="str">
            <v>SUN PHARMACEUTICALS INDUSTRIES LTD</v>
          </cell>
          <cell r="G427" t="str">
            <v>SUN PHARMACEUTICAL INDS LTD</v>
          </cell>
          <cell r="H427" t="str">
            <v>21001</v>
          </cell>
          <cell r="I427" t="str">
            <v>Manufacture of medicinal substances used in the manufacture of pharmaceuticals:</v>
          </cell>
          <cell r="J427">
            <v>0</v>
          </cell>
          <cell r="K427" t="str">
            <v>Equity</v>
          </cell>
          <cell r="L427">
            <v>8</v>
          </cell>
          <cell r="M427">
            <v>7545.6</v>
          </cell>
          <cell r="N427">
            <v>2.3338111342740592E-3</v>
          </cell>
          <cell r="O427">
            <v>0</v>
          </cell>
          <cell r="P427" t="str">
            <v/>
          </cell>
          <cell r="Q427">
            <v>6140.57</v>
          </cell>
          <cell r="R427">
            <v>6140.57</v>
          </cell>
          <cell r="S427">
            <v>0</v>
          </cell>
          <cell r="T427">
            <v>0</v>
          </cell>
          <cell r="U427">
            <v>0</v>
          </cell>
          <cell r="AI427" t="str">
            <v>Scheme Tax Saver Tier II</v>
          </cell>
          <cell r="AJ427" t="e">
            <v>#N/A</v>
          </cell>
        </row>
        <row r="428">
          <cell r="E428" t="str">
            <v>INE001A01036</v>
          </cell>
          <cell r="F428" t="str">
            <v>HOUSING DEVELOPMENT FINANCE CORPORATION</v>
          </cell>
          <cell r="G428" t="str">
            <v>HOUSING DEVELOPMENT FINANCE CORPORA</v>
          </cell>
          <cell r="H428" t="str">
            <v>64192</v>
          </cell>
          <cell r="I428" t="str">
            <v>Activities of specialized institutions granting credit for house purchases</v>
          </cell>
          <cell r="J428">
            <v>0</v>
          </cell>
          <cell r="K428" t="str">
            <v>Equity</v>
          </cell>
          <cell r="L428">
            <v>6</v>
          </cell>
          <cell r="M428">
            <v>14266.8</v>
          </cell>
          <cell r="N428">
            <v>4.4126400406145488E-3</v>
          </cell>
          <cell r="O428">
            <v>0</v>
          </cell>
          <cell r="P428" t="str">
            <v/>
          </cell>
          <cell r="Q428">
            <v>15062.09</v>
          </cell>
          <cell r="R428">
            <v>15062.09</v>
          </cell>
          <cell r="S428">
            <v>0</v>
          </cell>
          <cell r="T428">
            <v>0</v>
          </cell>
          <cell r="U428">
            <v>0</v>
          </cell>
          <cell r="AI428" t="str">
            <v>Scheme Tax Saver Tier II</v>
          </cell>
          <cell r="AJ428" t="e">
            <v>#N/A</v>
          </cell>
        </row>
        <row r="429">
          <cell r="E429" t="str">
            <v>INE154A01025</v>
          </cell>
          <cell r="F429" t="str">
            <v>ITC LTD</v>
          </cell>
          <cell r="G429" t="str">
            <v>ITC LTD</v>
          </cell>
          <cell r="H429" t="str">
            <v>12003</v>
          </cell>
          <cell r="I429" t="str">
            <v>Manufacture of cigarettes, cigarette tobacco</v>
          </cell>
          <cell r="J429">
            <v>0</v>
          </cell>
          <cell r="K429" t="str">
            <v>Equity</v>
          </cell>
          <cell r="L429">
            <v>45</v>
          </cell>
          <cell r="M429">
            <v>13637.25</v>
          </cell>
          <cell r="N429">
            <v>4.2179238086936643E-3</v>
          </cell>
          <cell r="O429">
            <v>0</v>
          </cell>
          <cell r="P429" t="str">
            <v/>
          </cell>
          <cell r="Q429">
            <v>10344.48</v>
          </cell>
          <cell r="R429">
            <v>10344.48</v>
          </cell>
          <cell r="S429">
            <v>0</v>
          </cell>
          <cell r="T429">
            <v>0</v>
          </cell>
          <cell r="U429">
            <v>0</v>
          </cell>
          <cell r="AI429" t="str">
            <v>Scheme Tax Saver Tier II</v>
          </cell>
          <cell r="AJ429" t="e">
            <v>#N/A</v>
          </cell>
        </row>
        <row r="430">
          <cell r="E430" t="str">
            <v>INE062A01020</v>
          </cell>
          <cell r="F430" t="str">
            <v>STATE BANK OF INDIA</v>
          </cell>
          <cell r="G430" t="str">
            <v>STATE BANK OF INDIA</v>
          </cell>
          <cell r="H430" t="str">
            <v>64191</v>
          </cell>
          <cell r="I430" t="str">
            <v>Monetary intermediation of commercial banks, saving banks. postal savings</v>
          </cell>
          <cell r="J430">
            <v>0</v>
          </cell>
          <cell r="K430" t="str">
            <v>Equity</v>
          </cell>
          <cell r="L430">
            <v>29</v>
          </cell>
          <cell r="M430">
            <v>15322.15</v>
          </cell>
          <cell r="N430">
            <v>4.7390537890979207E-3</v>
          </cell>
          <cell r="O430">
            <v>0</v>
          </cell>
          <cell r="P430" t="str">
            <v/>
          </cell>
          <cell r="Q430">
            <v>12589.01</v>
          </cell>
          <cell r="R430">
            <v>12589.01</v>
          </cell>
          <cell r="S430">
            <v>0</v>
          </cell>
          <cell r="T430">
            <v>0</v>
          </cell>
          <cell r="U430">
            <v>0</v>
          </cell>
          <cell r="AI430" t="str">
            <v>Scheme Tax Saver Tier II</v>
          </cell>
          <cell r="AJ430" t="e">
            <v>#N/A</v>
          </cell>
        </row>
        <row r="431">
          <cell r="E431" t="str">
            <v>INE081A01020</v>
          </cell>
          <cell r="F431" t="str">
            <v>TATA STEEL LIMITED.</v>
          </cell>
          <cell r="G431" t="str">
            <v>TATA STEEL LTD</v>
          </cell>
          <cell r="H431" t="str">
            <v>24319</v>
          </cell>
          <cell r="I431" t="str">
            <v>Manufacture of other iron and steel casting and products thereof</v>
          </cell>
          <cell r="J431">
            <v>0</v>
          </cell>
          <cell r="K431" t="str">
            <v>Equity</v>
          </cell>
          <cell r="L431">
            <v>50</v>
          </cell>
          <cell r="M431">
            <v>5380</v>
          </cell>
          <cell r="N431">
            <v>1.6640033797702552E-3</v>
          </cell>
          <cell r="O431">
            <v>0</v>
          </cell>
          <cell r="P431" t="str">
            <v/>
          </cell>
          <cell r="Q431">
            <v>4633.79</v>
          </cell>
          <cell r="R431">
            <v>4633.79</v>
          </cell>
          <cell r="S431">
            <v>0</v>
          </cell>
          <cell r="T431">
            <v>0</v>
          </cell>
          <cell r="U431">
            <v>0</v>
          </cell>
          <cell r="AI431" t="str">
            <v>Scheme Tax Saver Tier II</v>
          </cell>
          <cell r="AJ431" t="e">
            <v>#N/A</v>
          </cell>
        </row>
        <row r="432">
          <cell r="E432" t="str">
            <v>INE038A01020</v>
          </cell>
          <cell r="F432" t="str">
            <v>HINDALCO INDUSTRIES LTD.</v>
          </cell>
          <cell r="G432" t="str">
            <v>HINDALCO INDUSTRIES LTD.</v>
          </cell>
          <cell r="H432" t="str">
            <v>24202</v>
          </cell>
          <cell r="I432" t="str">
            <v>Manufacture of Aluminium from alumina and by other methods and products</v>
          </cell>
          <cell r="J432">
            <v>0</v>
          </cell>
          <cell r="K432" t="str">
            <v>Equity</v>
          </cell>
          <cell r="L432">
            <v>5</v>
          </cell>
          <cell r="M432">
            <v>2075.25</v>
          </cell>
          <cell r="N432">
            <v>6.4186301373015276E-4</v>
          </cell>
          <cell r="O432">
            <v>0</v>
          </cell>
          <cell r="P432" t="str">
            <v/>
          </cell>
          <cell r="Q432">
            <v>2150.64</v>
          </cell>
          <cell r="R432">
            <v>2150.64</v>
          </cell>
          <cell r="S432">
            <v>0</v>
          </cell>
          <cell r="T432">
            <v>0</v>
          </cell>
          <cell r="U432">
            <v>0</v>
          </cell>
          <cell r="AI432" t="str">
            <v>Scheme Tax Saver Tier II</v>
          </cell>
          <cell r="AJ432" t="e">
            <v>#N/A</v>
          </cell>
        </row>
        <row r="433">
          <cell r="E433" t="str">
            <v>INE040A01034</v>
          </cell>
          <cell r="F433" t="str">
            <v>HDFC BANK LTD</v>
          </cell>
          <cell r="G433" t="str">
            <v>HDFC BANK LTD</v>
          </cell>
          <cell r="H433" t="str">
            <v>64191</v>
          </cell>
          <cell r="I433" t="str">
            <v>Monetary intermediation of commercial banks, saving banks. postal savings</v>
          </cell>
          <cell r="J433">
            <v>0</v>
          </cell>
          <cell r="K433" t="str">
            <v>Equity</v>
          </cell>
          <cell r="L433">
            <v>24</v>
          </cell>
          <cell r="M433">
            <v>34420.800000000003</v>
          </cell>
          <cell r="N433">
            <v>1.064615753427435E-2</v>
          </cell>
          <cell r="O433">
            <v>0</v>
          </cell>
          <cell r="P433" t="str">
            <v/>
          </cell>
          <cell r="Q433">
            <v>35542.11</v>
          </cell>
          <cell r="R433">
            <v>35542.11</v>
          </cell>
          <cell r="S433">
            <v>0</v>
          </cell>
          <cell r="T433">
            <v>0</v>
          </cell>
          <cell r="U433">
            <v>0</v>
          </cell>
          <cell r="AI433" t="str">
            <v>Scheme Tax Saver Tier II</v>
          </cell>
          <cell r="AJ433" t="e">
            <v>#N/A</v>
          </cell>
        </row>
        <row r="434">
          <cell r="E434" t="str">
            <v>INE009A01021</v>
          </cell>
          <cell r="F434" t="str">
            <v>INFOSYS LTD EQ</v>
          </cell>
          <cell r="G434" t="str">
            <v>INFOSYS  LIMITED</v>
          </cell>
          <cell r="H434" t="str">
            <v>62011</v>
          </cell>
          <cell r="I434" t="str">
            <v>Writing , modifying, testing of computer program</v>
          </cell>
          <cell r="J434">
            <v>0</v>
          </cell>
          <cell r="K434" t="str">
            <v>Equity</v>
          </cell>
          <cell r="L434">
            <v>20</v>
          </cell>
          <cell r="M434">
            <v>30994</v>
          </cell>
          <cell r="N434">
            <v>9.5862677978809079E-3</v>
          </cell>
          <cell r="O434">
            <v>0</v>
          </cell>
          <cell r="P434" t="str">
            <v/>
          </cell>
          <cell r="Q434">
            <v>32328.93</v>
          </cell>
          <cell r="R434">
            <v>32328.93</v>
          </cell>
          <cell r="S434">
            <v>0</v>
          </cell>
          <cell r="T434">
            <v>0</v>
          </cell>
          <cell r="U434">
            <v>0</v>
          </cell>
          <cell r="AI434" t="str">
            <v>Scheme Tax Saver Tier II</v>
          </cell>
          <cell r="AJ434" t="e">
            <v>#N/A</v>
          </cell>
        </row>
        <row r="435">
          <cell r="E435" t="str">
            <v>INE860A01027</v>
          </cell>
          <cell r="F435" t="str">
            <v>HCL Technologies Limited</v>
          </cell>
          <cell r="G435" t="str">
            <v>HCL TECHNOLOGIES LTD</v>
          </cell>
          <cell r="H435" t="str">
            <v>62011</v>
          </cell>
          <cell r="I435" t="str">
            <v>Writing , modifying, testing of computer program</v>
          </cell>
          <cell r="J435">
            <v>0</v>
          </cell>
          <cell r="K435" t="str">
            <v>Equity</v>
          </cell>
          <cell r="L435">
            <v>4</v>
          </cell>
          <cell r="M435">
            <v>3793.6</v>
          </cell>
          <cell r="N435">
            <v>1.173338888753985E-3</v>
          </cell>
          <cell r="O435">
            <v>0</v>
          </cell>
          <cell r="P435" t="str">
            <v/>
          </cell>
          <cell r="Q435">
            <v>4326.6499999999996</v>
          </cell>
          <cell r="R435">
            <v>4326.6499999999996</v>
          </cell>
          <cell r="S435">
            <v>0</v>
          </cell>
          <cell r="T435">
            <v>0</v>
          </cell>
          <cell r="U435">
            <v>0</v>
          </cell>
          <cell r="AI435" t="str">
            <v>Scheme Tax Saver Tier II</v>
          </cell>
          <cell r="AJ435" t="e">
            <v>#N/A</v>
          </cell>
        </row>
        <row r="436">
          <cell r="E436" t="str">
            <v>INE669C01036</v>
          </cell>
          <cell r="F436" t="str">
            <v>TECH MAHINDRA LIMITED</v>
          </cell>
          <cell r="G436" t="str">
            <v>TECH MAHINDRA  LIMITED</v>
          </cell>
          <cell r="H436" t="str">
            <v>62020</v>
          </cell>
          <cell r="I436" t="str">
            <v>Computer consultancy</v>
          </cell>
          <cell r="J436">
            <v>0</v>
          </cell>
          <cell r="K436" t="str">
            <v>Equity</v>
          </cell>
          <cell r="L436">
            <v>6</v>
          </cell>
          <cell r="M436">
            <v>6291.9</v>
          </cell>
          <cell r="N436">
            <v>1.9460488596982281E-3</v>
          </cell>
          <cell r="O436">
            <v>0</v>
          </cell>
          <cell r="P436" t="str">
            <v/>
          </cell>
          <cell r="Q436">
            <v>7897</v>
          </cell>
          <cell r="R436">
            <v>7897</v>
          </cell>
          <cell r="S436">
            <v>0</v>
          </cell>
          <cell r="T436">
            <v>0</v>
          </cell>
          <cell r="U436">
            <v>0</v>
          </cell>
          <cell r="AI436" t="str">
            <v>Scheme Tax Saver Tier II</v>
          </cell>
          <cell r="AJ436" t="e">
            <v>#N/A</v>
          </cell>
        </row>
        <row r="437">
          <cell r="E437" t="str">
            <v>INE733E01010</v>
          </cell>
          <cell r="F437" t="str">
            <v>NTPC LIMITED</v>
          </cell>
          <cell r="G437" t="str">
            <v>NTPC LIMITED</v>
          </cell>
          <cell r="H437" t="str">
            <v>35102</v>
          </cell>
          <cell r="I437" t="str">
            <v>Electric power generation by coal based thermal power plants</v>
          </cell>
          <cell r="J437">
            <v>0</v>
          </cell>
          <cell r="K437" t="str">
            <v>Equity</v>
          </cell>
          <cell r="L437">
            <v>50</v>
          </cell>
          <cell r="M437">
            <v>7647.5</v>
          </cell>
          <cell r="N437">
            <v>2.3653282243109716E-3</v>
          </cell>
          <cell r="O437">
            <v>0</v>
          </cell>
          <cell r="P437" t="str">
            <v/>
          </cell>
          <cell r="Q437">
            <v>4857.5</v>
          </cell>
          <cell r="R437">
            <v>4857.5</v>
          </cell>
          <cell r="S437">
            <v>0</v>
          </cell>
          <cell r="T437">
            <v>0</v>
          </cell>
          <cell r="U437">
            <v>0</v>
          </cell>
          <cell r="AI437" t="str">
            <v>Scheme Tax Saver Tier II</v>
          </cell>
          <cell r="AJ437" t="e">
            <v>#N/A</v>
          </cell>
        </row>
        <row r="438">
          <cell r="E438" t="str">
            <v>INE059A01026</v>
          </cell>
          <cell r="F438" t="str">
            <v>CIPLA LIMITED</v>
          </cell>
          <cell r="G438" t="str">
            <v>CIPLA  LIMITED</v>
          </cell>
          <cell r="H438" t="str">
            <v>21001</v>
          </cell>
          <cell r="I438" t="str">
            <v>Manufacture of medicinal substances used in the manufacture of pharmaceuticals:</v>
          </cell>
          <cell r="J438">
            <v>0</v>
          </cell>
          <cell r="K438" t="str">
            <v>Equity</v>
          </cell>
          <cell r="L438">
            <v>4</v>
          </cell>
          <cell r="M438">
            <v>3909.6</v>
          </cell>
          <cell r="N438">
            <v>1.2092170285408531E-3</v>
          </cell>
          <cell r="O438">
            <v>0</v>
          </cell>
          <cell r="P438" t="str">
            <v/>
          </cell>
          <cell r="Q438">
            <v>3150</v>
          </cell>
          <cell r="R438">
            <v>3150</v>
          </cell>
          <cell r="S438">
            <v>0</v>
          </cell>
          <cell r="T438">
            <v>0</v>
          </cell>
          <cell r="U438">
            <v>0</v>
          </cell>
          <cell r="AI438" t="str">
            <v>Scheme Tax Saver Tier II</v>
          </cell>
          <cell r="AJ438" t="e">
            <v>#N/A</v>
          </cell>
        </row>
        <row r="439">
          <cell r="E439" t="str">
            <v>INE095A01012</v>
          </cell>
          <cell r="F439" t="str">
            <v>IndusInd Bank Limited</v>
          </cell>
          <cell r="G439" t="str">
            <v>INDUS IND BANK LTD</v>
          </cell>
          <cell r="H439" t="str">
            <v>64191</v>
          </cell>
          <cell r="I439" t="str">
            <v>Monetary intermediation of commercial banks, saving banks. postal savings</v>
          </cell>
          <cell r="J439">
            <v>0</v>
          </cell>
          <cell r="K439" t="str">
            <v>Equity</v>
          </cell>
          <cell r="L439">
            <v>5</v>
          </cell>
          <cell r="M439">
            <v>5217.5</v>
          </cell>
          <cell r="N439">
            <v>1.6137430546377892E-3</v>
          </cell>
          <cell r="O439">
            <v>0</v>
          </cell>
          <cell r="P439" t="str">
            <v/>
          </cell>
          <cell r="Q439">
            <v>4324.8900000000003</v>
          </cell>
          <cell r="R439">
            <v>4324.8900000000003</v>
          </cell>
          <cell r="S439">
            <v>0</v>
          </cell>
          <cell r="T439">
            <v>0</v>
          </cell>
          <cell r="U439">
            <v>0</v>
          </cell>
          <cell r="AI439" t="str">
            <v>Scheme Tax Saver Tier II</v>
          </cell>
          <cell r="AJ439" t="e">
            <v>#N/A</v>
          </cell>
        </row>
        <row r="440">
          <cell r="E440" t="str">
            <v>INE238A01034</v>
          </cell>
          <cell r="F440" t="str">
            <v>AXIS BANK</v>
          </cell>
          <cell r="G440" t="str">
            <v>AXIS BANK LTD.</v>
          </cell>
          <cell r="H440" t="str">
            <v>64191</v>
          </cell>
          <cell r="I440" t="str">
            <v>Monetary intermediation of commercial banks, saving banks. postal savings</v>
          </cell>
          <cell r="J440">
            <v>0</v>
          </cell>
          <cell r="K440" t="str">
            <v>Equity</v>
          </cell>
          <cell r="L440">
            <v>18</v>
          </cell>
          <cell r="M440">
            <v>13045.5</v>
          </cell>
          <cell r="N440">
            <v>4.0348989016343612E-3</v>
          </cell>
          <cell r="O440">
            <v>0</v>
          </cell>
          <cell r="P440" t="str">
            <v/>
          </cell>
          <cell r="Q440">
            <v>12888.63</v>
          </cell>
          <cell r="R440">
            <v>12888.63</v>
          </cell>
          <cell r="S440">
            <v>0</v>
          </cell>
          <cell r="T440">
            <v>0</v>
          </cell>
          <cell r="U440">
            <v>0</v>
          </cell>
          <cell r="AI440" t="str">
            <v>Scheme Tax Saver Tier II</v>
          </cell>
          <cell r="AJ440" t="e">
            <v>#N/A</v>
          </cell>
        </row>
        <row r="441">
          <cell r="E441" t="str">
            <v>INE467B01029</v>
          </cell>
          <cell r="F441" t="str">
            <v>TATA CONSULTANCY SERVICES LIMITED</v>
          </cell>
          <cell r="G441" t="str">
            <v>TATA CONSULTANCY SERVICES LIMITED</v>
          </cell>
          <cell r="H441" t="str">
            <v>62020</v>
          </cell>
          <cell r="I441" t="str">
            <v>Computer consultancy</v>
          </cell>
          <cell r="J441">
            <v>0</v>
          </cell>
          <cell r="K441" t="str">
            <v>Equity</v>
          </cell>
          <cell r="L441">
            <v>5</v>
          </cell>
          <cell r="M441">
            <v>16509.5</v>
          </cell>
          <cell r="N441">
            <v>5.1062943863042802E-3</v>
          </cell>
          <cell r="O441">
            <v>0</v>
          </cell>
          <cell r="P441" t="str">
            <v/>
          </cell>
          <cell r="Q441">
            <v>16981.400000000001</v>
          </cell>
          <cell r="R441">
            <v>16981.400000000001</v>
          </cell>
          <cell r="S441">
            <v>0</v>
          </cell>
          <cell r="T441">
            <v>0</v>
          </cell>
          <cell r="U441">
            <v>0</v>
          </cell>
          <cell r="AI441" t="str">
            <v>Scheme Tax Saver Tier II</v>
          </cell>
          <cell r="AJ441" t="e">
            <v>#N/A</v>
          </cell>
        </row>
        <row r="442">
          <cell r="E442" t="str">
            <v>INE481G01011</v>
          </cell>
          <cell r="F442" t="str">
            <v>UltraTech Cement Limited</v>
          </cell>
          <cell r="G442" t="str">
            <v>ULTRATECH CEMENT LIMITED</v>
          </cell>
          <cell r="H442" t="str">
            <v>23941</v>
          </cell>
          <cell r="I442" t="str">
            <v>Manufacture of clinkers and cement</v>
          </cell>
          <cell r="J442">
            <v>0</v>
          </cell>
          <cell r="K442" t="str">
            <v>Equity</v>
          </cell>
          <cell r="L442">
            <v>2</v>
          </cell>
          <cell r="M442">
            <v>13089.6</v>
          </cell>
          <cell r="N442">
            <v>4.0485387806395417E-3</v>
          </cell>
          <cell r="O442">
            <v>0</v>
          </cell>
          <cell r="P442" t="str">
            <v/>
          </cell>
          <cell r="Q442">
            <v>14420.78</v>
          </cell>
          <cell r="R442">
            <v>14420.78</v>
          </cell>
          <cell r="S442">
            <v>0</v>
          </cell>
          <cell r="T442">
            <v>0</v>
          </cell>
          <cell r="U442">
            <v>0</v>
          </cell>
          <cell r="AI442" t="str">
            <v>Scheme Tax Saver Tier II</v>
          </cell>
          <cell r="AJ442" t="e">
            <v>#N/A</v>
          </cell>
        </row>
        <row r="443">
          <cell r="E443" t="str">
            <v>INE089A01023</v>
          </cell>
          <cell r="F443" t="str">
            <v>Dr. Reddy's Laboratories Limited</v>
          </cell>
          <cell r="G443" t="str">
            <v>DR REDDY LABORATORIES</v>
          </cell>
          <cell r="H443" t="str">
            <v>21002</v>
          </cell>
          <cell r="I443" t="str">
            <v>Manufacture of allopathic pharmaceutical preparations</v>
          </cell>
          <cell r="J443">
            <v>0</v>
          </cell>
          <cell r="K443" t="str">
            <v>Equity</v>
          </cell>
          <cell r="L443">
            <v>1</v>
          </cell>
          <cell r="M443">
            <v>4090.35</v>
          </cell>
          <cell r="N443">
            <v>1.2651219748035804E-3</v>
          </cell>
          <cell r="O443">
            <v>0</v>
          </cell>
          <cell r="P443" t="str">
            <v/>
          </cell>
          <cell r="Q443">
            <v>4826.95</v>
          </cell>
          <cell r="R443">
            <v>4826.95</v>
          </cell>
          <cell r="S443">
            <v>0</v>
          </cell>
          <cell r="T443">
            <v>0</v>
          </cell>
          <cell r="U443">
            <v>0</v>
          </cell>
          <cell r="AI443" t="str">
            <v>Scheme Tax Saver Tier II</v>
          </cell>
          <cell r="AJ443" t="e">
            <v>#N/A</v>
          </cell>
        </row>
        <row r="444">
          <cell r="E444" t="str">
            <v>IN0020020247</v>
          </cell>
          <cell r="F444" t="str">
            <v>6.01% GOVT 25-March-2028</v>
          </cell>
          <cell r="G444" t="str">
            <v>GOVERMENT OF INDIA</v>
          </cell>
          <cell r="H444" t="str">
            <v/>
          </cell>
          <cell r="I444" t="str">
            <v/>
          </cell>
          <cell r="J444">
            <v>0</v>
          </cell>
          <cell r="K444" t="str">
            <v>GOI</v>
          </cell>
          <cell r="L444">
            <v>5000</v>
          </cell>
          <cell r="M444">
            <v>475123</v>
          </cell>
          <cell r="N444">
            <v>0.14695283974100054</v>
          </cell>
          <cell r="O444">
            <v>6.0100000000000001E-2</v>
          </cell>
          <cell r="P444" t="str">
            <v>Half Yly</v>
          </cell>
          <cell r="Q444">
            <v>487050</v>
          </cell>
          <cell r="R444">
            <v>487050</v>
          </cell>
          <cell r="S444">
            <v>0</v>
          </cell>
          <cell r="T444">
            <v>0</v>
          </cell>
          <cell r="U444">
            <v>46837</v>
          </cell>
          <cell r="AI444" t="str">
            <v>Scheme Tax Saver Tier II</v>
          </cell>
          <cell r="AJ444" t="e">
            <v>#N/A</v>
          </cell>
        </row>
        <row r="445">
          <cell r="E445" t="str">
            <v>INE280A01028</v>
          </cell>
          <cell r="F445" t="str">
            <v>Titan Company Limited</v>
          </cell>
          <cell r="G445" t="str">
            <v>TITAN COMPANY LIMITED</v>
          </cell>
          <cell r="H445" t="str">
            <v>32111</v>
          </cell>
          <cell r="I445" t="str">
            <v>Manufacture of jewellery of gold, silver and other precious or base metal</v>
          </cell>
          <cell r="J445">
            <v>0</v>
          </cell>
          <cell r="K445" t="str">
            <v>Equity</v>
          </cell>
          <cell r="L445">
            <v>1</v>
          </cell>
          <cell r="M445">
            <v>2352.0500000000002</v>
          </cell>
          <cell r="N445">
            <v>7.2747567832502397E-4</v>
          </cell>
          <cell r="O445">
            <v>0</v>
          </cell>
          <cell r="P445" t="str">
            <v/>
          </cell>
          <cell r="Q445">
            <v>2179.08</v>
          </cell>
          <cell r="R445">
            <v>2179.08</v>
          </cell>
          <cell r="S445">
            <v>0</v>
          </cell>
          <cell r="T445">
            <v>0</v>
          </cell>
          <cell r="U445">
            <v>0</v>
          </cell>
          <cell r="AI445" t="str">
            <v>Scheme Tax Saver Tier II</v>
          </cell>
          <cell r="AJ445" t="e">
            <v>#N/A</v>
          </cell>
        </row>
        <row r="446">
          <cell r="E446" t="str">
            <v>INE296A01024</v>
          </cell>
          <cell r="F446" t="str">
            <v>Bajaj Finance Limited</v>
          </cell>
          <cell r="G446" t="str">
            <v>BAJAJ FINANCE LIMITED</v>
          </cell>
          <cell r="H446" t="str">
            <v>64920</v>
          </cell>
          <cell r="I446" t="str">
            <v>Other credit granting</v>
          </cell>
          <cell r="J446">
            <v>0</v>
          </cell>
          <cell r="K446" t="str">
            <v>Equity</v>
          </cell>
          <cell r="L446">
            <v>1</v>
          </cell>
          <cell r="M446">
            <v>7209.1</v>
          </cell>
          <cell r="N446">
            <v>2.2297335994612912E-3</v>
          </cell>
          <cell r="O446">
            <v>0</v>
          </cell>
          <cell r="P446" t="str">
            <v/>
          </cell>
          <cell r="Q446">
            <v>7128</v>
          </cell>
          <cell r="R446">
            <v>7128</v>
          </cell>
          <cell r="S446">
            <v>0</v>
          </cell>
          <cell r="T446">
            <v>0</v>
          </cell>
          <cell r="U446">
            <v>0</v>
          </cell>
          <cell r="AI446" t="str">
            <v>Scheme Tax Saver Tier II</v>
          </cell>
          <cell r="AJ446" t="e">
            <v>#N/A</v>
          </cell>
        </row>
        <row r="447">
          <cell r="E447" t="str">
            <v>INE686F01025</v>
          </cell>
          <cell r="F447" t="str">
            <v>United Breweries Limited</v>
          </cell>
          <cell r="G447" t="str">
            <v>UNITED BREWERIES LIMITED</v>
          </cell>
          <cell r="H447" t="str">
            <v>11031</v>
          </cell>
          <cell r="I447" t="str">
            <v>Manufacture of beer</v>
          </cell>
          <cell r="J447">
            <v>0</v>
          </cell>
          <cell r="K447" t="str">
            <v>Equity</v>
          </cell>
          <cell r="L447">
            <v>2</v>
          </cell>
          <cell r="M447">
            <v>3244.9</v>
          </cell>
          <cell r="N447">
            <v>1.0036291016759296E-3</v>
          </cell>
          <cell r="O447">
            <v>0</v>
          </cell>
          <cell r="P447" t="str">
            <v/>
          </cell>
          <cell r="Q447">
            <v>2826</v>
          </cell>
          <cell r="R447">
            <v>2826</v>
          </cell>
          <cell r="S447">
            <v>0</v>
          </cell>
          <cell r="T447">
            <v>0</v>
          </cell>
          <cell r="U447">
            <v>0</v>
          </cell>
          <cell r="AI447" t="str">
            <v>Scheme Tax Saver Tier II</v>
          </cell>
          <cell r="AJ447" t="e">
            <v>#N/A</v>
          </cell>
        </row>
        <row r="448">
          <cell r="E448" t="str">
            <v>INE029A01011</v>
          </cell>
          <cell r="F448" t="str">
            <v>Bharat Petroleum Corporation Limited</v>
          </cell>
          <cell r="G448" t="str">
            <v>BHARAT PETROLIUM CORPORATION LIMITE</v>
          </cell>
          <cell r="H448" t="str">
            <v>19201</v>
          </cell>
          <cell r="I448" t="str">
            <v>Production of liquid and gaseous fuels, illuminating oils, lubricating</v>
          </cell>
          <cell r="J448">
            <v>0</v>
          </cell>
          <cell r="K448" t="str">
            <v>Equity</v>
          </cell>
          <cell r="L448">
            <v>9</v>
          </cell>
          <cell r="M448">
            <v>2972.7</v>
          </cell>
          <cell r="N448">
            <v>9.1943919090019277E-4</v>
          </cell>
          <cell r="O448">
            <v>0</v>
          </cell>
          <cell r="P448" t="str">
            <v/>
          </cell>
          <cell r="Q448">
            <v>3309.02</v>
          </cell>
          <cell r="R448">
            <v>3309.02</v>
          </cell>
          <cell r="S448">
            <v>0</v>
          </cell>
          <cell r="T448">
            <v>0</v>
          </cell>
          <cell r="U448">
            <v>0</v>
          </cell>
          <cell r="AI448" t="str">
            <v>Scheme Tax Saver Tier II</v>
          </cell>
          <cell r="AJ448" t="e">
            <v>#N/A</v>
          </cell>
        </row>
        <row r="449">
          <cell r="E449" t="str">
            <v>INE917I01010</v>
          </cell>
          <cell r="F449" t="str">
            <v>Bajaj Auto Limited</v>
          </cell>
          <cell r="G449" t="str">
            <v>BAJAJ AUTO LIMITED</v>
          </cell>
          <cell r="H449" t="str">
            <v>30911</v>
          </cell>
          <cell r="I449" t="str">
            <v>Manufacture of motorcycles, scooters, mopeds etc. and their</v>
          </cell>
          <cell r="J449">
            <v>0</v>
          </cell>
          <cell r="K449" t="str">
            <v>Equity</v>
          </cell>
          <cell r="L449">
            <v>1</v>
          </cell>
          <cell r="M449">
            <v>3914.45</v>
          </cell>
          <cell r="N449">
            <v>1.2107171059371144E-3</v>
          </cell>
          <cell r="O449">
            <v>0</v>
          </cell>
          <cell r="P449" t="str">
            <v/>
          </cell>
          <cell r="Q449">
            <v>3356.5</v>
          </cell>
          <cell r="R449">
            <v>3356.5</v>
          </cell>
          <cell r="S449">
            <v>0</v>
          </cell>
          <cell r="T449">
            <v>0</v>
          </cell>
          <cell r="U449">
            <v>0</v>
          </cell>
          <cell r="AI449" t="str">
            <v>Scheme Tax Saver Tier II</v>
          </cell>
          <cell r="AJ449" t="e">
            <v>#N/A</v>
          </cell>
        </row>
        <row r="450">
          <cell r="E450" t="str">
            <v>INE176B01034</v>
          </cell>
          <cell r="F450" t="str">
            <v>Havells India Limited.</v>
          </cell>
          <cell r="G450" t="str">
            <v>HAVELLS INDIA LIMITED</v>
          </cell>
          <cell r="H450" t="str">
            <v>27104</v>
          </cell>
          <cell r="I450" t="str">
            <v>Manufacture of electricity distribution and control apparatus</v>
          </cell>
          <cell r="J450">
            <v>0</v>
          </cell>
          <cell r="K450" t="str">
            <v>Equity</v>
          </cell>
          <cell r="L450">
            <v>5</v>
          </cell>
          <cell r="M450">
            <v>6246.75</v>
          </cell>
          <cell r="N450">
            <v>1.9320842216691155E-3</v>
          </cell>
          <cell r="O450">
            <v>0</v>
          </cell>
          <cell r="P450" t="str">
            <v/>
          </cell>
          <cell r="Q450">
            <v>5796.52</v>
          </cell>
          <cell r="R450">
            <v>5796.52</v>
          </cell>
          <cell r="S450">
            <v>0</v>
          </cell>
          <cell r="T450">
            <v>0</v>
          </cell>
          <cell r="U450">
            <v>0</v>
          </cell>
          <cell r="AI450" t="str">
            <v>Scheme Tax Saver Tier II</v>
          </cell>
          <cell r="AJ450" t="e">
            <v>#N/A</v>
          </cell>
        </row>
        <row r="451">
          <cell r="E451" t="str">
            <v>IN0020060078</v>
          </cell>
          <cell r="F451" t="str">
            <v>8.24% GOI 15-Feb-2027</v>
          </cell>
          <cell r="G451" t="str">
            <v>GOVERMENT OF INDIA</v>
          </cell>
          <cell r="H451" t="str">
            <v/>
          </cell>
          <cell r="I451" t="str">
            <v/>
          </cell>
          <cell r="J451">
            <v>0</v>
          </cell>
          <cell r="K451" t="str">
            <v>GOI</v>
          </cell>
          <cell r="L451">
            <v>17600</v>
          </cell>
          <cell r="M451">
            <v>1838846.24</v>
          </cell>
          <cell r="N451">
            <v>0.56874467625238401</v>
          </cell>
          <cell r="O451">
            <v>8.2400000000000001E-2</v>
          </cell>
          <cell r="P451" t="str">
            <v>Half Yly</v>
          </cell>
          <cell r="Q451">
            <v>1843237.9</v>
          </cell>
          <cell r="R451">
            <v>1843237.9</v>
          </cell>
          <cell r="S451">
            <v>0</v>
          </cell>
          <cell r="T451">
            <v>0</v>
          </cell>
          <cell r="U451">
            <v>46433</v>
          </cell>
          <cell r="AI451" t="str">
            <v>Scheme Tax Saver Tier II</v>
          </cell>
          <cell r="AJ451" t="e">
            <v>#N/A</v>
          </cell>
        </row>
        <row r="452">
          <cell r="E452" t="str">
            <v>INE854D01024</v>
          </cell>
          <cell r="F452" t="str">
            <v>United Spirits Limited</v>
          </cell>
          <cell r="G452" t="str">
            <v>UNITED SPIRITS LIMITED</v>
          </cell>
          <cell r="H452" t="str">
            <v>11011</v>
          </cell>
          <cell r="I452" t="str">
            <v>Manufacture of distilled, potable, alcoholic beverages</v>
          </cell>
          <cell r="J452">
            <v>0</v>
          </cell>
          <cell r="K452" t="str">
            <v>Equity</v>
          </cell>
          <cell r="L452">
            <v>3</v>
          </cell>
          <cell r="M452">
            <v>2337</v>
          </cell>
          <cell r="N452">
            <v>7.2282079898198625E-4</v>
          </cell>
          <cell r="O452">
            <v>0</v>
          </cell>
          <cell r="P452" t="str">
            <v/>
          </cell>
          <cell r="Q452">
            <v>2306.94</v>
          </cell>
          <cell r="R452">
            <v>2306.94</v>
          </cell>
          <cell r="S452">
            <v>0</v>
          </cell>
          <cell r="T452">
            <v>0</v>
          </cell>
          <cell r="U452">
            <v>0</v>
          </cell>
          <cell r="AI452" t="str">
            <v>Scheme Tax Saver Tier II</v>
          </cell>
          <cell r="AJ452" t="e">
            <v>#N/A</v>
          </cell>
        </row>
        <row r="453"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AI453" t="str">
            <v>0 0</v>
          </cell>
          <cell r="AJ453" t="e">
            <v>#N/A</v>
          </cell>
        </row>
        <row r="454"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AI454" t="str">
            <v>0 0</v>
          </cell>
          <cell r="AJ454" t="e">
            <v>#N/A</v>
          </cell>
        </row>
        <row r="455"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AI455" t="str">
            <v>0 0</v>
          </cell>
          <cell r="AJ455" t="e">
            <v>#N/A</v>
          </cell>
        </row>
        <row r="456"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AI456" t="str">
            <v>0 0</v>
          </cell>
          <cell r="AJ456" t="e">
            <v>#N/A</v>
          </cell>
        </row>
        <row r="457"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AI457" t="str">
            <v>0 0</v>
          </cell>
          <cell r="AJ457" t="e">
            <v>#N/A</v>
          </cell>
        </row>
        <row r="458"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AI458" t="str">
            <v>0 0</v>
          </cell>
          <cell r="AJ458" t="e">
            <v>#N/A</v>
          </cell>
        </row>
        <row r="459"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AI459" t="str">
            <v>0 0</v>
          </cell>
          <cell r="AJ459" t="e">
            <v>#N/A</v>
          </cell>
        </row>
        <row r="460"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AI460" t="str">
            <v>0 0</v>
          </cell>
          <cell r="AJ460" t="e">
            <v>#N/A</v>
          </cell>
        </row>
        <row r="461"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AI461" t="str">
            <v>0 0</v>
          </cell>
          <cell r="AJ461" t="e">
            <v>#N/A</v>
          </cell>
        </row>
        <row r="462"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AI462" t="str">
            <v>0 0</v>
          </cell>
          <cell r="AJ462" t="e">
            <v>#N/A</v>
          </cell>
        </row>
        <row r="463"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AI463" t="str">
            <v>0 0</v>
          </cell>
          <cell r="AJ463" t="e">
            <v>#N/A</v>
          </cell>
        </row>
        <row r="464"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AI464" t="str">
            <v>0 0</v>
          </cell>
          <cell r="AJ464" t="e">
            <v>#N/A</v>
          </cell>
        </row>
        <row r="465"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AI465" t="str">
            <v>0 0</v>
          </cell>
          <cell r="AJ465" t="e">
            <v>#N/A</v>
          </cell>
        </row>
        <row r="466"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AI466" t="str">
            <v>0 0</v>
          </cell>
          <cell r="AJ466" t="e">
            <v>#N/A</v>
          </cell>
        </row>
        <row r="467"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AI467" t="str">
            <v>0 0</v>
          </cell>
          <cell r="AJ467" t="e">
            <v>#N/A</v>
          </cell>
        </row>
        <row r="468"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AI468" t="str">
            <v>0 0</v>
          </cell>
          <cell r="AJ468" t="e">
            <v>#N/A</v>
          </cell>
        </row>
        <row r="469"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AI469" t="str">
            <v>0 0</v>
          </cell>
          <cell r="AJ469" t="e">
            <v>#N/A</v>
          </cell>
        </row>
        <row r="470"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AI470" t="str">
            <v>0 0</v>
          </cell>
          <cell r="AJ470" t="e">
            <v>#N/A</v>
          </cell>
        </row>
        <row r="471"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AI471" t="str">
            <v>0 0</v>
          </cell>
          <cell r="AJ471" t="e">
            <v>#N/A</v>
          </cell>
        </row>
        <row r="472"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AI472" t="str">
            <v>0 0</v>
          </cell>
          <cell r="AJ472" t="e">
            <v>#N/A</v>
          </cell>
        </row>
      </sheetData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494338-2E75-42B6-A60F-46470B573686}" name="Table134567623" displayName="Table134567623" ref="B6:H157" totalsRowShown="0" headerRowDxfId="11" dataDxfId="10" headerRowBorderDxfId="8" tableBorderDxfId="9" totalsRowBorderDxfId="7">
  <sortState xmlns:xlrd2="http://schemas.microsoft.com/office/spreadsheetml/2017/richdata2" ref="B7:H153">
    <sortCondition descending="1" ref="F6:F153"/>
  </sortState>
  <tableColumns count="7">
    <tableColumn id="1" xr3:uid="{C62F09D8-7CAB-4A99-9902-C0CCE8570E6E}" name="ISIN No." dataDxfId="6"/>
    <tableColumn id="2" xr3:uid="{B838A547-8596-495C-9528-7426D4D88D66}" name="Name of the Instrument" dataDxfId="5">
      <calculatedColumnFormula>VLOOKUP(Table134567623[[#This Row],[ISIN No.]],'[1]Crisil data '!E:F,2,0)</calculatedColumnFormula>
    </tableColumn>
    <tableColumn id="3" xr3:uid="{37D3F62E-F2B6-4C16-8515-DD0B633E53F7}" name="Industry " dataDxfId="4">
      <calculatedColumnFormula>VLOOKUP(Table134567623[[#This Row],[ISIN No.]],'[1]Crisil data '!E:I,5,0)</calculatedColumnFormula>
    </tableColumn>
    <tableColumn id="4" xr3:uid="{A7F7C2DA-43C6-48CF-A49C-FABC1E8AD90F}" name="Quantity" dataDxfId="3" dataCellStyle="Comma">
      <calculatedColumnFormula>SUMIFS('[1]Crisil data '!L:L,'[1]Crisil data '!AI:AI,$D$3,'[1]Crisil data '!E:E,Table134567623[[#This Row],[ISIN No.]])</calculatedColumnFormula>
    </tableColumn>
    <tableColumn id="5" xr3:uid="{309CE35D-6B66-4CC7-91E3-3AA5F9D3AA93}" name="Market Value" dataDxfId="2">
      <calculatedColumnFormula>SUMIFS('[1]Crisil data '!M:M,'[1]Crisil data '!AI:AI,$D$3,'[1]Crisil data '!E:E,Table134567623[[#This Row],[ISIN No.]])</calculatedColumnFormula>
    </tableColumn>
    <tableColumn id="6" xr3:uid="{1202CC91-4A5B-4A52-8A81-036976B866A4}" name="% of Portfolio" dataDxfId="1" dataCellStyle="Percent">
      <calculatedColumnFormula>+F7/$F$170</calculatedColumnFormula>
    </tableColumn>
    <tableColumn id="7" xr3:uid="{F1D8770B-C244-4A77-8861-EA5453FA871F}" name="Ratings" dataDxfId="0">
      <calculatedColumnFormula>VLOOKUP(Table134567623[[#This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E5934-022D-44B6-A3B0-B4E238726284}">
  <dimension ref="A2:H222"/>
  <sheetViews>
    <sheetView showGridLines="0" tabSelected="1" view="pageBreakPreview" topLeftCell="A161" zoomScale="86" zoomScaleNormal="100" zoomScaleSheetLayoutView="86" workbookViewId="0">
      <selection activeCell="F173" sqref="F173"/>
    </sheetView>
  </sheetViews>
  <sheetFormatPr defaultRowHeight="15" outlineLevelRow="2" x14ac:dyDescent="0.25"/>
  <cols>
    <col min="2" max="2" width="16.5703125" customWidth="1"/>
    <col min="3" max="3" width="60.7109375" customWidth="1"/>
    <col min="4" max="4" width="58.28515625" customWidth="1"/>
    <col min="5" max="5" width="19.42578125" style="3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1" max="11" width="15.140625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 t="s">
        <v>0</v>
      </c>
      <c r="D2" s="2" t="s">
        <v>1</v>
      </c>
    </row>
    <row r="3" spans="1:8" x14ac:dyDescent="0.25">
      <c r="B3" s="1" t="s">
        <v>2</v>
      </c>
      <c r="D3" t="s">
        <v>3</v>
      </c>
    </row>
    <row r="4" spans="1:8" x14ac:dyDescent="0.25">
      <c r="B4" s="1" t="s">
        <v>4</v>
      </c>
      <c r="D4" s="4" t="str">
        <f>+'[1]Tax Saver'!D4</f>
        <v>29th Jul 2022</v>
      </c>
    </row>
    <row r="6" spans="1:8" x14ac:dyDescent="0.25">
      <c r="B6" s="5" t="s">
        <v>5</v>
      </c>
      <c r="C6" s="6" t="s">
        <v>6</v>
      </c>
      <c r="D6" s="6" t="s">
        <v>7</v>
      </c>
      <c r="E6" s="7" t="s">
        <v>8</v>
      </c>
      <c r="F6" s="6" t="s">
        <v>9</v>
      </c>
      <c r="G6" s="6" t="s">
        <v>10</v>
      </c>
      <c r="H6" s="8" t="s">
        <v>11</v>
      </c>
    </row>
    <row r="7" spans="1:8" x14ac:dyDescent="0.25">
      <c r="A7" s="9"/>
      <c r="B7" s="10" t="s">
        <v>12</v>
      </c>
      <c r="C7" s="11" t="str">
        <f>VLOOKUP(Table134567623[[#This Row],[ISIN No.]],'[1]Crisil data '!E:F,2,0)</f>
        <v>8.47% NABARD GOI 31 Aug 2033</v>
      </c>
      <c r="D7" s="11" t="str">
        <f>VLOOKUP(Table134567623[[#This Row],[ISIN No.]],'[1]Crisil data '!E:I,5,0)</f>
        <v>Other monetary intermediation services n.e.c.</v>
      </c>
      <c r="E7" s="12">
        <f>SUMIFS('[1]Crisil data '!L:L,'[1]Crisil data '!AI:AI,$D$3,'[1]Crisil data '!E:E,Table134567623[[#This Row],[ISIN No.]])</f>
        <v>2</v>
      </c>
      <c r="F7" s="11">
        <f>SUMIFS('[1]Crisil data '!M:M,'[1]Crisil data '!AI:AI,$D$3,'[1]Crisil data '!E:E,Table134567623[[#This Row],[ISIN No.]])</f>
        <v>2132222</v>
      </c>
      <c r="G7" s="13">
        <f t="shared" ref="G7:G64" si="0">+F7/$F$170</f>
        <v>1.9719096558664759E-2</v>
      </c>
      <c r="H7" s="14" t="str">
        <f>IFERROR(VLOOKUP(Table134567623[[#This Row],[ISIN No.]],'[1]Crisil data '!E:AJ,32,0),0)</f>
        <v>CRISIL AAA</v>
      </c>
    </row>
    <row r="8" spans="1:8" x14ac:dyDescent="0.25">
      <c r="A8" s="9"/>
      <c r="B8" s="10" t="s">
        <v>13</v>
      </c>
      <c r="C8" s="11" t="str">
        <f>VLOOKUP(Table134567623[[#This Row],[ISIN No.]],'[1]Crisil data '!E:F,2,0)</f>
        <v>9.30% L&amp;T INFRA DEBT FUND 5 July 2024</v>
      </c>
      <c r="D8" s="11" t="str">
        <f>VLOOKUP(Table134567623[[#This Row],[ISIN No.]],'[1]Crisil data '!E:I,5,0)</f>
        <v>Other credit granting</v>
      </c>
      <c r="E8" s="12">
        <f>SUMIFS('[1]Crisil data '!L:L,'[1]Crisil data '!AI:AI,$D$3,'[1]Crisil data '!E:E,Table134567623[[#This Row],[ISIN No.]])</f>
        <v>1</v>
      </c>
      <c r="F8" s="11">
        <f>SUMIFS('[1]Crisil data '!M:M,'[1]Crisil data '!AI:AI,$D$3,'[1]Crisil data '!E:E,Table134567623[[#This Row],[ISIN No.]])</f>
        <v>1025058</v>
      </c>
      <c r="G8" s="13">
        <f t="shared" si="0"/>
        <v>9.4798842147917912E-3</v>
      </c>
      <c r="H8" s="14" t="str">
        <f>IFERROR(VLOOKUP(Table134567623[[#This Row],[ISIN No.]],'[1]Crisil data '!E:AJ,32,0),0)</f>
        <v>CRISIL AAA</v>
      </c>
    </row>
    <row r="9" spans="1:8" x14ac:dyDescent="0.25">
      <c r="A9" s="9"/>
      <c r="B9" s="10" t="s">
        <v>14</v>
      </c>
      <c r="C9" s="11" t="str">
        <f>VLOOKUP(Table134567623[[#This Row],[ISIN No.]],'[1]Crisil data '!E:F,2,0)</f>
        <v>8.55% HDFC Ltd 27 Mar 2029</v>
      </c>
      <c r="D9" s="11" t="str">
        <f>VLOOKUP(Table134567623[[#This Row],[ISIN No.]],'[1]Crisil data '!E:I,5,0)</f>
        <v>Activities of specialized institutions granting credit for house purchases</v>
      </c>
      <c r="E9" s="12">
        <f>SUMIFS('[1]Crisil data '!L:L,'[1]Crisil data '!AI:AI,$D$3,'[1]Crisil data '!E:E,Table134567623[[#This Row],[ISIN No.]])</f>
        <v>4</v>
      </c>
      <c r="F9" s="11">
        <f>SUMIFS('[1]Crisil data '!M:M,'[1]Crisil data '!AI:AI,$D$3,'[1]Crisil data '!E:E,Table134567623[[#This Row],[ISIN No.]])</f>
        <v>4131932</v>
      </c>
      <c r="G9" s="13">
        <f t="shared" si="0"/>
        <v>3.8212703030846132E-2</v>
      </c>
      <c r="H9" s="14" t="str">
        <f>IFERROR(VLOOKUP(Table134567623[[#This Row],[ISIN No.]],'[1]Crisil data '!E:AJ,32,0),0)</f>
        <v>CRISIL AAA</v>
      </c>
    </row>
    <row r="10" spans="1:8" x14ac:dyDescent="0.25">
      <c r="A10" s="9"/>
      <c r="B10" s="10" t="s">
        <v>15</v>
      </c>
      <c r="C10" s="11" t="str">
        <f>VLOOKUP(Table134567623[[#This Row],[ISIN No.]],'[1]Crisil data '!E:F,2,0)</f>
        <v>7.41% NABARD(Non GOI) 18-July-2029</v>
      </c>
      <c r="D10" s="11" t="str">
        <f>VLOOKUP(Table134567623[[#This Row],[ISIN No.]],'[1]Crisil data '!E:I,5,0)</f>
        <v>Other monetary intermediation services n.e.c.</v>
      </c>
      <c r="E10" s="12">
        <f>SUMIFS('[1]Crisil data '!L:L,'[1]Crisil data '!AI:AI,$D$3,'[1]Crisil data '!E:E,Table134567623[[#This Row],[ISIN No.]])</f>
        <v>1</v>
      </c>
      <c r="F10" s="11">
        <f>SUMIFS('[1]Crisil data '!M:M,'[1]Crisil data '!AI:AI,$D$3,'[1]Crisil data '!E:E,Table134567623[[#This Row],[ISIN No.]])</f>
        <v>992539</v>
      </c>
      <c r="G10" s="13">
        <f t="shared" si="0"/>
        <v>9.1791438129990976E-3</v>
      </c>
      <c r="H10" s="14" t="str">
        <f>IFERROR(VLOOKUP(Table134567623[[#This Row],[ISIN No.]],'[1]Crisil data '!E:AJ,32,0),0)</f>
        <v>CRISIL AAA</v>
      </c>
    </row>
    <row r="11" spans="1:8" x14ac:dyDescent="0.25">
      <c r="A11" s="9"/>
      <c r="B11" s="10" t="s">
        <v>16</v>
      </c>
      <c r="C11" s="11" t="str">
        <f>VLOOKUP(Table134567623[[#This Row],[ISIN No.]],'[1]Crisil data '!E:F,2,0)</f>
        <v>8.27% NHAI 28 Mar 2029.</v>
      </c>
      <c r="D11" s="11" t="str">
        <f>VLOOKUP(Table134567623[[#This Row],[ISIN No.]],'[1]Crisil data '!E:I,5,0)</f>
        <v>Construction and maintenance of motorways, streets, roads, other vehicular ways</v>
      </c>
      <c r="E11" s="12">
        <f>SUMIFS('[1]Crisil data '!L:L,'[1]Crisil data '!AI:AI,$D$3,'[1]Crisil data '!E:E,Table134567623[[#This Row],[ISIN No.]])</f>
        <v>2</v>
      </c>
      <c r="F11" s="11">
        <f>SUMIFS('[1]Crisil data '!M:M,'[1]Crisil data '!AI:AI,$D$3,'[1]Crisil data '!E:E,Table134567623[[#This Row],[ISIN No.]])</f>
        <v>2079248</v>
      </c>
      <c r="G11" s="13">
        <f t="shared" si="0"/>
        <v>1.9229185366913287E-2</v>
      </c>
      <c r="H11" s="14" t="str">
        <f>IFERROR(VLOOKUP(Table134567623[[#This Row],[ISIN No.]],'[1]Crisil data '!E:AJ,32,0),0)</f>
        <v>CRISIL AAA</v>
      </c>
    </row>
    <row r="12" spans="1:8" x14ac:dyDescent="0.25">
      <c r="A12" s="9"/>
      <c r="B12" s="10" t="s">
        <v>17</v>
      </c>
      <c r="C12" s="11" t="str">
        <f>VLOOKUP(Table134567623[[#This Row],[ISIN No.]],'[1]Crisil data '!E:F,2,0)</f>
        <v>8.22% Nabard 13 Dec 2028 (GOI Service)</v>
      </c>
      <c r="D12" s="11" t="str">
        <f>VLOOKUP(Table134567623[[#This Row],[ISIN No.]],'[1]Crisil data '!E:I,5,0)</f>
        <v>Other monetary intermediation services n.e.c.</v>
      </c>
      <c r="E12" s="12">
        <f>SUMIFS('[1]Crisil data '!L:L,'[1]Crisil data '!AI:AI,$D$3,'[1]Crisil data '!E:E,Table134567623[[#This Row],[ISIN No.]])</f>
        <v>1</v>
      </c>
      <c r="F12" s="11">
        <f>SUMIFS('[1]Crisil data '!M:M,'[1]Crisil data '!AI:AI,$D$3,'[1]Crisil data '!E:E,Table134567623[[#This Row],[ISIN No.]])</f>
        <v>1043751</v>
      </c>
      <c r="G12" s="13">
        <f t="shared" si="0"/>
        <v>9.6527597746402117E-3</v>
      </c>
      <c r="H12" s="14" t="str">
        <f>IFERROR(VLOOKUP(Table134567623[[#This Row],[ISIN No.]],'[1]Crisil data '!E:AJ,32,0),0)</f>
        <v>CRISIL AAA</v>
      </c>
    </row>
    <row r="13" spans="1:8" x14ac:dyDescent="0.25">
      <c r="A13" s="9"/>
      <c r="B13" s="10" t="s">
        <v>18</v>
      </c>
      <c r="C13" s="11" t="str">
        <f>VLOOKUP(Table134567623[[#This Row],[ISIN No.]],'[1]Crisil data '!E:F,2,0)</f>
        <v>9.08% Cholamandalam Investment &amp; Finance co. Ltd 23.11.2023</v>
      </c>
      <c r="D13" s="11" t="str">
        <f>VLOOKUP(Table134567623[[#This Row],[ISIN No.]],'[1]Crisil data '!E:I,5,0)</f>
        <v>Other credit granting</v>
      </c>
      <c r="E13" s="12">
        <f>SUMIFS('[1]Crisil data '!L:L,'[1]Crisil data '!AI:AI,$D$3,'[1]Crisil data '!E:E,Table134567623[[#This Row],[ISIN No.]])</f>
        <v>1</v>
      </c>
      <c r="F13" s="11">
        <f>SUMIFS('[1]Crisil data '!M:M,'[1]Crisil data '!AI:AI,$D$3,'[1]Crisil data '!E:E,Table134567623[[#This Row],[ISIN No.]])</f>
        <v>1016947</v>
      </c>
      <c r="G13" s="13">
        <f t="shared" si="0"/>
        <v>9.4048725170476858E-3</v>
      </c>
      <c r="H13" s="14" t="str">
        <f>IFERROR(VLOOKUP(Table134567623[[#This Row],[ISIN No.]],'[1]Crisil data '!E:AJ,32,0),0)</f>
        <v>[ICRA]AA+</v>
      </c>
    </row>
    <row r="14" spans="1:8" x14ac:dyDescent="0.25">
      <c r="A14" s="9"/>
      <c r="B14" s="10" t="s">
        <v>19</v>
      </c>
      <c r="C14" s="11" t="str">
        <f>VLOOKUP(Table134567623[[#This Row],[ISIN No.]],'[1]Crisil data '!E:F,2,0)</f>
        <v>7.70% REC 10.12.2027</v>
      </c>
      <c r="D14" s="11" t="str">
        <f>VLOOKUP(Table134567623[[#This Row],[ISIN No.]],'[1]Crisil data '!E:I,5,0)</f>
        <v>Other credit granting</v>
      </c>
      <c r="E14" s="12">
        <f>SUMIFS('[1]Crisil data '!L:L,'[1]Crisil data '!AI:AI,$D$3,'[1]Crisil data '!E:E,Table134567623[[#This Row],[ISIN No.]])</f>
        <v>1</v>
      </c>
      <c r="F14" s="11">
        <f>SUMIFS('[1]Crisil data '!M:M,'[1]Crisil data '!AI:AI,$D$3,'[1]Crisil data '!E:E,Table134567623[[#This Row],[ISIN No.]])</f>
        <v>1016475</v>
      </c>
      <c r="G14" s="13">
        <f t="shared" si="0"/>
        <v>9.4005073929772608E-3</v>
      </c>
      <c r="H14" s="14" t="str">
        <f>IFERROR(VLOOKUP(Table134567623[[#This Row],[ISIN No.]],'[1]Crisil data '!E:AJ,32,0),0)</f>
        <v>CRISIL AAA</v>
      </c>
    </row>
    <row r="15" spans="1:8" x14ac:dyDescent="0.25">
      <c r="A15" s="9"/>
      <c r="B15" s="10" t="s">
        <v>20</v>
      </c>
      <c r="C15" s="11" t="str">
        <f>VLOOKUP(Table134567623[[#This Row],[ISIN No.]],'[1]Crisil data '!E:F,2,0)</f>
        <v>7.13% LIC Housing Finance 28-Nov-2031</v>
      </c>
      <c r="D15" s="11" t="str">
        <f>VLOOKUP(Table134567623[[#This Row],[ISIN No.]],'[1]Crisil data '!E:I,5,0)</f>
        <v>Activities of specialized institutions granting credit for house purchases</v>
      </c>
      <c r="E15" s="12">
        <f>SUMIFS('[1]Crisil data '!L:L,'[1]Crisil data '!AI:AI,$D$3,'[1]Crisil data '!E:E,Table134567623[[#This Row],[ISIN No.]])</f>
        <v>4</v>
      </c>
      <c r="F15" s="11">
        <f>SUMIFS('[1]Crisil data '!M:M,'[1]Crisil data '!AI:AI,$D$3,'[1]Crisil data '!E:E,Table134567623[[#This Row],[ISIN No.]])</f>
        <v>3807500</v>
      </c>
      <c r="G15" s="13">
        <f t="shared" si="0"/>
        <v>3.5212309106235691E-2</v>
      </c>
      <c r="H15" s="14" t="str">
        <f>IFERROR(VLOOKUP(Table134567623[[#This Row],[ISIN No.]],'[1]Crisil data '!E:AJ,32,0),0)</f>
        <v>CRISIL AAA</v>
      </c>
    </row>
    <row r="16" spans="1:8" x14ac:dyDescent="0.25">
      <c r="A16" s="9"/>
      <c r="B16" s="10" t="s">
        <v>21</v>
      </c>
      <c r="C16" s="11" t="str">
        <f>VLOOKUP(Table134567623[[#This Row],[ISIN No.]],'[1]Crisil data '!E:F,2,0)</f>
        <v>9.47% IRFC 10 May 2031</v>
      </c>
      <c r="D16" s="11" t="str">
        <f>VLOOKUP(Table134567623[[#This Row],[ISIN No.]],'[1]Crisil data '!E:I,5,0)</f>
        <v>Other credit granting</v>
      </c>
      <c r="E16" s="12">
        <f>SUMIFS('[1]Crisil data '!L:L,'[1]Crisil data '!AI:AI,$D$3,'[1]Crisil data '!E:E,Table134567623[[#This Row],[ISIN No.]])</f>
        <v>3</v>
      </c>
      <c r="F16" s="11">
        <f>SUMIFS('[1]Crisil data '!M:M,'[1]Crisil data '!AI:AI,$D$3,'[1]Crisil data '!E:E,Table134567623[[#This Row],[ISIN No.]])</f>
        <v>3393234</v>
      </c>
      <c r="G16" s="13">
        <f t="shared" si="0"/>
        <v>3.1381117394035075E-2</v>
      </c>
      <c r="H16" s="14" t="str">
        <f>IFERROR(VLOOKUP(Table134567623[[#This Row],[ISIN No.]],'[1]Crisil data '!E:AJ,32,0),0)</f>
        <v>CRISIL AAA</v>
      </c>
    </row>
    <row r="17" spans="1:8" x14ac:dyDescent="0.25">
      <c r="A17" s="9"/>
      <c r="B17" s="10" t="s">
        <v>22</v>
      </c>
      <c r="C17" s="11" t="str">
        <f>VLOOKUP(Table134567623[[#This Row],[ISIN No.]],'[1]Crisil data '!E:F,2,0)</f>
        <v>9.05% Reliance Industries 17 Oct 2028</v>
      </c>
      <c r="D17" s="11" t="str">
        <f>VLOOKUP(Table134567623[[#This Row],[ISIN No.]],'[1]Crisil data '!E:I,5,0)</f>
        <v>Manufacture of other petroleum n.e.c.</v>
      </c>
      <c r="E17" s="12">
        <f>SUMIFS('[1]Crisil data '!L:L,'[1]Crisil data '!AI:AI,$D$3,'[1]Crisil data '!E:E,Table134567623[[#This Row],[ISIN No.]])</f>
        <v>7</v>
      </c>
      <c r="F17" s="11">
        <f>SUMIFS('[1]Crisil data '!M:M,'[1]Crisil data '!AI:AI,$D$3,'[1]Crisil data '!E:E,Table134567623[[#This Row],[ISIN No.]])</f>
        <v>7502208</v>
      </c>
      <c r="G17" s="13">
        <f t="shared" si="0"/>
        <v>6.9381501529947265E-2</v>
      </c>
      <c r="H17" s="14" t="str">
        <f>IFERROR(VLOOKUP(Table134567623[[#This Row],[ISIN No.]],'[1]Crisil data '!E:AJ,32,0),0)</f>
        <v>CRISIL AAA</v>
      </c>
    </row>
    <row r="18" spans="1:8" x14ac:dyDescent="0.25">
      <c r="A18" s="9"/>
      <c r="B18" s="10" t="s">
        <v>23</v>
      </c>
      <c r="C18" s="11" t="str">
        <f>VLOOKUP(Table134567623[[#This Row],[ISIN No.]],'[1]Crisil data '!E:F,2,0)</f>
        <v>7.05% HDFC 01.12.2031</v>
      </c>
      <c r="D18" s="11" t="str">
        <f>VLOOKUP(Table134567623[[#This Row],[ISIN No.]],'[1]Crisil data '!E:I,5,0)</f>
        <v>Activities of specialized institutions granting credit for house purchases</v>
      </c>
      <c r="E18" s="12">
        <f>SUMIFS('[1]Crisil data '!L:L,'[1]Crisil data '!AI:AI,$D$3,'[1]Crisil data '!E:E,Table134567623[[#This Row],[ISIN No.]])</f>
        <v>1</v>
      </c>
      <c r="F18" s="11">
        <f>SUMIFS('[1]Crisil data '!M:M,'[1]Crisil data '!AI:AI,$D$3,'[1]Crisil data '!E:E,Table134567623[[#This Row],[ISIN No.]])</f>
        <v>944692</v>
      </c>
      <c r="G18" s="13">
        <f t="shared" si="0"/>
        <v>8.7366478566481953E-3</v>
      </c>
      <c r="H18" s="14" t="str">
        <f>IFERROR(VLOOKUP(Table134567623[[#This Row],[ISIN No.]],'[1]Crisil data '!E:AJ,32,0),0)</f>
        <v>CRISIL AAA</v>
      </c>
    </row>
    <row r="19" spans="1:8" x14ac:dyDescent="0.25">
      <c r="A19" s="9"/>
      <c r="B19" s="10" t="s">
        <v>24</v>
      </c>
      <c r="C19" s="11" t="str">
        <f>VLOOKUP(Table134567623[[#This Row],[ISIN No.]],'[1]Crisil data '!E:F,2,0)</f>
        <v>8.90% SBI Tier II  2 Nov 2028 Call 2 Nov 2023</v>
      </c>
      <c r="D19" s="11" t="str">
        <f>VLOOKUP(Table134567623[[#This Row],[ISIN No.]],'[1]Crisil data '!E:I,5,0)</f>
        <v>Monetary intermediation of commercial banks, saving banks. postal savings</v>
      </c>
      <c r="E19" s="12">
        <f>SUMIFS('[1]Crisil data '!L:L,'[1]Crisil data '!AI:AI,$D$3,'[1]Crisil data '!E:E,Table134567623[[#This Row],[ISIN No.]])</f>
        <v>2</v>
      </c>
      <c r="F19" s="11">
        <f>SUMIFS('[1]Crisil data '!M:M,'[1]Crisil data '!AI:AI,$D$3,'[1]Crisil data '!E:E,Table134567623[[#This Row],[ISIN No.]])</f>
        <v>2049460</v>
      </c>
      <c r="G19" s="13">
        <f t="shared" si="0"/>
        <v>1.8953701646977229E-2</v>
      </c>
      <c r="H19" s="14" t="str">
        <f>IFERROR(VLOOKUP(Table134567623[[#This Row],[ISIN No.]],'[1]Crisil data '!E:AJ,32,0),0)</f>
        <v>CRISIL AAA</v>
      </c>
    </row>
    <row r="20" spans="1:8" x14ac:dyDescent="0.25">
      <c r="A20" s="9"/>
      <c r="B20" s="10" t="s">
        <v>25</v>
      </c>
      <c r="C20" s="11" t="str">
        <f>VLOOKUP(Table134567623[[#This Row],[ISIN No.]],'[1]Crisil data '!E:F,2,0)</f>
        <v>6.09% HPCL 26.02.2027 (Hindustan Petroleum Corporation Ltd)</v>
      </c>
      <c r="D20" s="11" t="str">
        <f>VLOOKUP(Table134567623[[#This Row],[ISIN No.]],'[1]Crisil data '!E:I,5,0)</f>
        <v>Production of liquid and gaseous fuels, illuminating oils, lubricating</v>
      </c>
      <c r="E20" s="12">
        <f>SUMIFS('[1]Crisil data '!L:L,'[1]Crisil data '!AI:AI,$D$3,'[1]Crisil data '!E:E,Table134567623[[#This Row],[ISIN No.]])</f>
        <v>4</v>
      </c>
      <c r="F20" s="11">
        <f>SUMIFS('[1]Crisil data '!M:M,'[1]Crisil data '!AI:AI,$D$3,'[1]Crisil data '!E:E,Table134567623[[#This Row],[ISIN No.]])</f>
        <v>3829868</v>
      </c>
      <c r="G20" s="13">
        <f t="shared" si="0"/>
        <v>3.5419171596081593E-2</v>
      </c>
      <c r="H20" s="14" t="str">
        <f>IFERROR(VLOOKUP(Table134567623[[#This Row],[ISIN No.]],'[1]Crisil data '!E:AJ,32,0),0)</f>
        <v>CRISIL AAA</v>
      </c>
    </row>
    <row r="21" spans="1:8" x14ac:dyDescent="0.25">
      <c r="A21" s="9"/>
      <c r="B21" s="10" t="s">
        <v>26</v>
      </c>
      <c r="C21" s="11" t="str">
        <f>VLOOKUP(Table134567623[[#This Row],[ISIN No.]],'[1]Crisil data '!E:F,2,0)</f>
        <v>8.62% NABARD 14-MAR-2034</v>
      </c>
      <c r="D21" s="11" t="str">
        <f>VLOOKUP(Table134567623[[#This Row],[ISIN No.]],'[1]Crisil data '!E:I,5,0)</f>
        <v>Other monetary intermediation services n.e.c.</v>
      </c>
      <c r="E21" s="12">
        <f>SUMIFS('[1]Crisil data '!L:L,'[1]Crisil data '!AI:AI,$D$3,'[1]Crisil data '!E:E,Table134567623[[#This Row],[ISIN No.]])</f>
        <v>1</v>
      </c>
      <c r="F21" s="11">
        <f>SUMIFS('[1]Crisil data '!M:M,'[1]Crisil data '!AI:AI,$D$3,'[1]Crisil data '!E:E,Table134567623[[#This Row],[ISIN No.]])</f>
        <v>1065138</v>
      </c>
      <c r="G21" s="13">
        <f t="shared" si="0"/>
        <v>9.8505498350092372E-3</v>
      </c>
      <c r="H21" s="14" t="str">
        <f>IFERROR(VLOOKUP(Table134567623[[#This Row],[ISIN No.]],'[1]Crisil data '!E:AJ,32,0),0)</f>
        <v>CRISIL AAA</v>
      </c>
    </row>
    <row r="22" spans="1:8" x14ac:dyDescent="0.25">
      <c r="A22" s="9"/>
      <c r="B22" s="10" t="s">
        <v>27</v>
      </c>
      <c r="C22" s="11" t="str">
        <f>VLOOKUP(Table134567623[[#This Row],[ISIN No.]],'[1]Crisil data '!E:F,2,0)</f>
        <v>8.70% PFC 14.05.2025</v>
      </c>
      <c r="D22" s="11" t="str">
        <f>VLOOKUP(Table134567623[[#This Row],[ISIN No.]],'[1]Crisil data '!E:I,5,0)</f>
        <v>Other credit granting</v>
      </c>
      <c r="E22" s="12">
        <f>SUMIFS('[1]Crisil data '!L:L,'[1]Crisil data '!AI:AI,$D$3,'[1]Crisil data '!E:E,Table134567623[[#This Row],[ISIN No.]])</f>
        <v>2</v>
      </c>
      <c r="F22" s="11">
        <f>SUMIFS('[1]Crisil data '!M:M,'[1]Crisil data '!AI:AI,$D$3,'[1]Crisil data '!E:E,Table134567623[[#This Row],[ISIN No.]])</f>
        <v>2075976</v>
      </c>
      <c r="G22" s="13">
        <f t="shared" si="0"/>
        <v>1.9198925439035258E-2</v>
      </c>
      <c r="H22" s="14" t="str">
        <f>IFERROR(VLOOKUP(Table134567623[[#This Row],[ISIN No.]],'[1]Crisil data '!E:AJ,32,0),0)</f>
        <v>CRISIL AAA</v>
      </c>
    </row>
    <row r="23" spans="1:8" x14ac:dyDescent="0.25">
      <c r="A23" s="9"/>
      <c r="B23" s="10" t="s">
        <v>28</v>
      </c>
      <c r="C23" s="11" t="str">
        <f>VLOOKUP(Table134567623[[#This Row],[ISIN No.]],'[1]Crisil data '!E:F,2,0)</f>
        <v>9.30% Fullerton India Credit 25 Apr 2023</v>
      </c>
      <c r="D23" s="11" t="str">
        <f>VLOOKUP(Table134567623[[#This Row],[ISIN No.]],'[1]Crisil data '!E:I,5,0)</f>
        <v>Other credit granting</v>
      </c>
      <c r="E23" s="12">
        <f>SUMIFS('[1]Crisil data '!L:L,'[1]Crisil data '!AI:AI,$D$3,'[1]Crisil data '!E:E,Table134567623[[#This Row],[ISIN No.]])</f>
        <v>1</v>
      </c>
      <c r="F23" s="11">
        <f>SUMIFS('[1]Crisil data '!M:M,'[1]Crisil data '!AI:AI,$D$3,'[1]Crisil data '!E:E,Table134567623[[#This Row],[ISIN No.]])</f>
        <v>1014001</v>
      </c>
      <c r="G23" s="13">
        <f t="shared" si="0"/>
        <v>9.3776274841843969E-3</v>
      </c>
      <c r="H23" s="14" t="str">
        <f>IFERROR(VLOOKUP(Table134567623[[#This Row],[ISIN No.]],'[1]Crisil data '!E:AJ,32,0),0)</f>
        <v>IND AAA</v>
      </c>
    </row>
    <row r="24" spans="1:8" x14ac:dyDescent="0.25">
      <c r="A24" s="9"/>
      <c r="B24" s="10" t="s">
        <v>29</v>
      </c>
      <c r="C24" s="11" t="str">
        <f>VLOOKUP(Table134567623[[#This Row],[ISIN No.]],'[1]Crisil data '!E:F,2,0)</f>
        <v>7.93% PGC 20.05.2026</v>
      </c>
      <c r="D24" s="11" t="str">
        <f>VLOOKUP(Table134567623[[#This Row],[ISIN No.]],'[1]Crisil data '!E:I,5,0)</f>
        <v>Transmission of electric energy</v>
      </c>
      <c r="E24" s="12">
        <f>SUMIFS('[1]Crisil data '!L:L,'[1]Crisil data '!AI:AI,$D$3,'[1]Crisil data '!E:E,Table134567623[[#This Row],[ISIN No.]])</f>
        <v>2</v>
      </c>
      <c r="F24" s="11">
        <f>SUMIFS('[1]Crisil data '!M:M,'[1]Crisil data '!AI:AI,$D$3,'[1]Crisil data '!E:E,Table134567623[[#This Row],[ISIN No.]])</f>
        <v>2054188</v>
      </c>
      <c r="G24" s="13">
        <f t="shared" si="0"/>
        <v>1.8997426872835215E-2</v>
      </c>
      <c r="H24" s="14" t="str">
        <f>IFERROR(VLOOKUP(Table134567623[[#This Row],[ISIN No.]],'[1]Crisil data '!E:AJ,32,0),0)</f>
        <v>CRISIL AAA</v>
      </c>
    </row>
    <row r="25" spans="1:8" x14ac:dyDescent="0.25">
      <c r="A25" s="9"/>
      <c r="B25" s="10" t="s">
        <v>30</v>
      </c>
      <c r="C25" s="11" t="str">
        <f>VLOOKUP(Table134567623[[#This Row],[ISIN No.]],'[1]Crisil data '!E:F,2,0)</f>
        <v>7.93% POWER GRID CORP MD 20.05.2027</v>
      </c>
      <c r="D25" s="11" t="str">
        <f>VLOOKUP(Table134567623[[#This Row],[ISIN No.]],'[1]Crisil data '!E:I,5,0)</f>
        <v>Transmission of electric energy</v>
      </c>
      <c r="E25" s="12">
        <f>SUMIFS('[1]Crisil data '!L:L,'[1]Crisil data '!AI:AI,$D$3,'[1]Crisil data '!E:E,Table134567623[[#This Row],[ISIN No.]])</f>
        <v>2</v>
      </c>
      <c r="F25" s="11">
        <f>SUMIFS('[1]Crisil data '!M:M,'[1]Crisil data '!AI:AI,$D$3,'[1]Crisil data '!E:E,Table134567623[[#This Row],[ISIN No.]])</f>
        <v>2062380</v>
      </c>
      <c r="G25" s="13">
        <f t="shared" si="0"/>
        <v>1.9073187670260894E-2</v>
      </c>
      <c r="H25" s="14" t="str">
        <f>IFERROR(VLOOKUP(Table134567623[[#This Row],[ISIN No.]],'[1]Crisil data '!E:AJ,32,0),0)</f>
        <v>CRISIL AAA</v>
      </c>
    </row>
    <row r="26" spans="1:8" x14ac:dyDescent="0.25">
      <c r="A26" s="9"/>
      <c r="B26" s="10" t="s">
        <v>31</v>
      </c>
      <c r="C26" s="11" t="str">
        <f>VLOOKUP(Table134567623[[#This Row],[ISIN No.]],'[1]Crisil data '!E:F,2,0)</f>
        <v>9.80% L&amp;T Finance 21  Dec 2022</v>
      </c>
      <c r="D26" s="11" t="str">
        <f>VLOOKUP(Table134567623[[#This Row],[ISIN No.]],'[1]Crisil data '!E:I,5,0)</f>
        <v>Activities of holding companies</v>
      </c>
      <c r="E26" s="12">
        <f>SUMIFS('[1]Crisil data '!L:L,'[1]Crisil data '!AI:AI,$D$3,'[1]Crisil data '!E:E,Table134567623[[#This Row],[ISIN No.]])</f>
        <v>1</v>
      </c>
      <c r="F26" s="11">
        <f>SUMIFS('[1]Crisil data '!M:M,'[1]Crisil data '!AI:AI,$D$3,'[1]Crisil data '!E:E,Table134567623[[#This Row],[ISIN No.]])</f>
        <v>1010807</v>
      </c>
      <c r="G26" s="13">
        <f t="shared" si="0"/>
        <v>9.3480889115552922E-3</v>
      </c>
      <c r="H26" s="14" t="str">
        <f>IFERROR(VLOOKUP(Table134567623[[#This Row],[ISIN No.]],'[1]Crisil data '!E:AJ,32,0),0)</f>
        <v>[ICRA]AAA</v>
      </c>
    </row>
    <row r="27" spans="1:8" x14ac:dyDescent="0.25">
      <c r="A27" s="9"/>
      <c r="B27" s="10" t="s">
        <v>32</v>
      </c>
      <c r="C27" s="11" t="str">
        <f>VLOOKUP(Table134567623[[#This Row],[ISIN No.]],'[1]Crisil data '!E:F,2,0)</f>
        <v>8.80% IRFC BOND 03/02/2030</v>
      </c>
      <c r="D27" s="11" t="str">
        <f>VLOOKUP(Table134567623[[#This Row],[ISIN No.]],'[1]Crisil data '!E:I,5,0)</f>
        <v>Other credit granting</v>
      </c>
      <c r="E27" s="12">
        <f>SUMIFS('[1]Crisil data '!L:L,'[1]Crisil data '!AI:AI,$D$3,'[1]Crisil data '!E:E,Table134567623[[#This Row],[ISIN No.]])</f>
        <v>1</v>
      </c>
      <c r="F27" s="11">
        <f>SUMIFS('[1]Crisil data '!M:M,'[1]Crisil data '!AI:AI,$D$3,'[1]Crisil data '!E:E,Table134567623[[#This Row],[ISIN No.]])</f>
        <v>1078866</v>
      </c>
      <c r="G27" s="13">
        <f t="shared" si="0"/>
        <v>9.9775083588202421E-3</v>
      </c>
      <c r="H27" s="14" t="str">
        <f>IFERROR(VLOOKUP(Table134567623[[#This Row],[ISIN No.]],'[1]Crisil data '!E:AJ,32,0),0)</f>
        <v>CRISIL AAA</v>
      </c>
    </row>
    <row r="28" spans="1:8" x14ac:dyDescent="0.25">
      <c r="A28" s="9"/>
      <c r="B28" s="10" t="s">
        <v>33</v>
      </c>
      <c r="C28" s="11" t="str">
        <f>VLOOKUP(Table134567623[[#This Row],[ISIN No.]],'[1]Crisil data '!E:F,2,0)</f>
        <v>8%Mahindra Financial Sevices LTD NCD MD 24/07/2027</v>
      </c>
      <c r="D28" s="11" t="str">
        <f>VLOOKUP(Table134567623[[#This Row],[ISIN No.]],'[1]Crisil data '!E:I,5,0)</f>
        <v>Other financial service activities, except insurance and pension funding activities</v>
      </c>
      <c r="E28" s="12">
        <f>SUMIFS('[1]Crisil data '!L:L,'[1]Crisil data '!AI:AI,$D$3,'[1]Crisil data '!E:E,Table134567623[[#This Row],[ISIN No.]])</f>
        <v>900</v>
      </c>
      <c r="F28" s="11">
        <f>SUMIFS('[1]Crisil data '!M:M,'[1]Crisil data '!AI:AI,$D$3,'[1]Crisil data '!E:E,Table134567623[[#This Row],[ISIN No.]])</f>
        <v>893011.5</v>
      </c>
      <c r="G28" s="13">
        <f t="shared" si="0"/>
        <v>8.2586991394414163E-3</v>
      </c>
      <c r="H28" s="14" t="str">
        <f>IFERROR(VLOOKUP(Table134567623[[#This Row],[ISIN No.]],'[1]Crisil data '!E:AJ,32,0),0)</f>
        <v>BWR AAA</v>
      </c>
    </row>
    <row r="29" spans="1:8" x14ac:dyDescent="0.25">
      <c r="A29" s="9"/>
      <c r="B29" s="10" t="s">
        <v>34</v>
      </c>
      <c r="C29" s="11" t="str">
        <f>VLOOKUP(Table134567623[[#This Row],[ISIN No.]],'[1]Crisil data '!E:F,2,0)</f>
        <v>7.90% Bajaj Finance 10-Jan-2030</v>
      </c>
      <c r="D29" s="11" t="str">
        <f>VLOOKUP(Table134567623[[#This Row],[ISIN No.]],'[1]Crisil data '!E:I,5,0)</f>
        <v>Other credit granting</v>
      </c>
      <c r="E29" s="12">
        <f>SUMIFS('[1]Crisil data '!L:L,'[1]Crisil data '!AI:AI,$D$3,'[1]Crisil data '!E:E,Table134567623[[#This Row],[ISIN No.]])</f>
        <v>2</v>
      </c>
      <c r="F29" s="11">
        <f>SUMIFS('[1]Crisil data '!M:M,'[1]Crisil data '!AI:AI,$D$3,'[1]Crisil data '!E:E,Table134567623[[#This Row],[ISIN No.]])</f>
        <v>1983386</v>
      </c>
      <c r="G29" s="13">
        <f t="shared" si="0"/>
        <v>1.8342639765983028E-2</v>
      </c>
      <c r="H29" s="14" t="str">
        <f>IFERROR(VLOOKUP(Table134567623[[#This Row],[ISIN No.]],'[1]Crisil data '!E:AJ,32,0),0)</f>
        <v>CRISIL AAA</v>
      </c>
    </row>
    <row r="30" spans="1:8" x14ac:dyDescent="0.25">
      <c r="A30" s="9"/>
      <c r="B30" s="10" t="s">
        <v>35</v>
      </c>
      <c r="C30" s="11" t="str">
        <f>VLOOKUP(Table134567623[[#This Row],[ISIN No.]],'[1]Crisil data '!E:F,2,0)</f>
        <v>6.80% SBI BasellI Tier II 21 Aug 2035 Call 21 Aug 2030</v>
      </c>
      <c r="D30" s="11" t="str">
        <f>VLOOKUP(Table134567623[[#This Row],[ISIN No.]],'[1]Crisil data '!E:I,5,0)</f>
        <v>Monetary intermediation of commercial banks, saving banks. postal savings</v>
      </c>
      <c r="E30" s="12">
        <f>SUMIFS('[1]Crisil data '!L:L,'[1]Crisil data '!AI:AI,$D$3,'[1]Crisil data '!E:E,Table134567623[[#This Row],[ISIN No.]])</f>
        <v>1</v>
      </c>
      <c r="F30" s="11">
        <f>SUMIFS('[1]Crisil data '!M:M,'[1]Crisil data '!AI:AI,$D$3,'[1]Crisil data '!E:E,Table134567623[[#This Row],[ISIN No.]])</f>
        <v>943815</v>
      </c>
      <c r="G30" s="13">
        <f t="shared" si="0"/>
        <v>8.7285372341698846E-3</v>
      </c>
      <c r="H30" s="14" t="str">
        <f>IFERROR(VLOOKUP(Table134567623[[#This Row],[ISIN No.]],'[1]Crisil data '!E:AJ,32,0),0)</f>
        <v>CRISIL AAA</v>
      </c>
    </row>
    <row r="31" spans="1:8" x14ac:dyDescent="0.25">
      <c r="A31" s="9"/>
      <c r="B31" s="10" t="s">
        <v>36</v>
      </c>
      <c r="C31" s="11" t="str">
        <f>VLOOKUP(Table134567623[[#This Row],[ISIN No.]],'[1]Crisil data '!E:F,2,0)</f>
        <v>7.85% PFC 03.04.2028.</v>
      </c>
      <c r="D31" s="11" t="str">
        <f>VLOOKUP(Table134567623[[#This Row],[ISIN No.]],'[1]Crisil data '!E:I,5,0)</f>
        <v>Other credit granting</v>
      </c>
      <c r="E31" s="12">
        <f>SUMIFS('[1]Crisil data '!L:L,'[1]Crisil data '!AI:AI,$D$3,'[1]Crisil data '!E:E,Table134567623[[#This Row],[ISIN No.]])</f>
        <v>1</v>
      </c>
      <c r="F31" s="11">
        <f>SUMIFS('[1]Crisil data '!M:M,'[1]Crisil data '!AI:AI,$D$3,'[1]Crisil data '!E:E,Table134567623[[#This Row],[ISIN No.]])</f>
        <v>1025098</v>
      </c>
      <c r="G31" s="13">
        <f t="shared" si="0"/>
        <v>9.48025414056047E-3</v>
      </c>
      <c r="H31" s="14" t="str">
        <f>IFERROR(VLOOKUP(Table134567623[[#This Row],[ISIN No.]],'[1]Crisil data '!E:AJ,32,0),0)</f>
        <v>CRISIL AAA</v>
      </c>
    </row>
    <row r="32" spans="1:8" x14ac:dyDescent="0.25">
      <c r="A32" s="9"/>
      <c r="B32" s="10" t="s">
        <v>37</v>
      </c>
      <c r="C32" s="11" t="str">
        <f>VLOOKUP(Table134567623[[#This Row],[ISIN No.]],'[1]Crisil data '!E:F,2,0)</f>
        <v>8.67%PFC 19-Nov-2028</v>
      </c>
      <c r="D32" s="11" t="str">
        <f>VLOOKUP(Table134567623[[#This Row],[ISIN No.]],'[1]Crisil data '!E:I,5,0)</f>
        <v>Other credit granting</v>
      </c>
      <c r="E32" s="12">
        <f>SUMIFS('[1]Crisil data '!L:L,'[1]Crisil data '!AI:AI,$D$3,'[1]Crisil data '!E:E,Table134567623[[#This Row],[ISIN No.]])</f>
        <v>1</v>
      </c>
      <c r="F32" s="11">
        <f>SUMIFS('[1]Crisil data '!M:M,'[1]Crisil data '!AI:AI,$D$3,'[1]Crisil data '!E:E,Table134567623[[#This Row],[ISIN No.]])</f>
        <v>1064719</v>
      </c>
      <c r="G32" s="13">
        <f t="shared" si="0"/>
        <v>9.8466748625823126E-3</v>
      </c>
      <c r="H32" s="14" t="str">
        <f>IFERROR(VLOOKUP(Table134567623[[#This Row],[ISIN No.]],'[1]Crisil data '!E:AJ,32,0),0)</f>
        <v>CRISIL AAA</v>
      </c>
    </row>
    <row r="33" spans="1:8" x14ac:dyDescent="0.25">
      <c r="A33" s="9"/>
      <c r="B33" s="10" t="s">
        <v>38</v>
      </c>
      <c r="C33" s="11" t="str">
        <f>VLOOKUP(Table134567623[[#This Row],[ISIN No.]],'[1]Crisil data '!E:F,2,0)</f>
        <v>8.52% HUDCO 28 Nov 2028 (GOI Service)</v>
      </c>
      <c r="D33" s="11" t="str">
        <f>VLOOKUP(Table134567623[[#This Row],[ISIN No.]],'[1]Crisil data '!E:I,5,0)</f>
        <v>Activities of specialized institutions granting credit for house purchases</v>
      </c>
      <c r="E33" s="12">
        <f>SUMIFS('[1]Crisil data '!L:L,'[1]Crisil data '!AI:AI,$D$3,'[1]Crisil data '!E:E,Table134567623[[#This Row],[ISIN No.]])</f>
        <v>1</v>
      </c>
      <c r="F33" s="11">
        <f>SUMIFS('[1]Crisil data '!M:M,'[1]Crisil data '!AI:AI,$D$3,'[1]Crisil data '!E:E,Table134567623[[#This Row],[ISIN No.]])</f>
        <v>1058342</v>
      </c>
      <c r="G33" s="13">
        <f t="shared" si="0"/>
        <v>9.7876994469104899E-3</v>
      </c>
      <c r="H33" s="14" t="str">
        <f>IFERROR(VLOOKUP(Table134567623[[#This Row],[ISIN No.]],'[1]Crisil data '!E:AJ,32,0),0)</f>
        <v>[ICRA]AAA</v>
      </c>
    </row>
    <row r="34" spans="1:8" x14ac:dyDescent="0.25">
      <c r="A34" s="9"/>
      <c r="B34" s="10" t="s">
        <v>39</v>
      </c>
      <c r="C34" s="11" t="str">
        <f>VLOOKUP(Table134567623[[#This Row],[ISIN No.]],'[1]Crisil data '!E:F,2,0)</f>
        <v>9.18% Nuclear Power Corporation of India Limited 23-Jan-2029</v>
      </c>
      <c r="D34" s="11" t="str">
        <f>VLOOKUP(Table134567623[[#This Row],[ISIN No.]],'[1]Crisil data '!E:I,5,0)</f>
        <v>Transmission of electric energy</v>
      </c>
      <c r="E34" s="12">
        <f>SUMIFS('[1]Crisil data '!L:L,'[1]Crisil data '!AI:AI,$D$3,'[1]Crisil data '!E:E,Table134567623[[#This Row],[ISIN No.]])</f>
        <v>2</v>
      </c>
      <c r="F34" s="11">
        <f>SUMIFS('[1]Crisil data '!M:M,'[1]Crisil data '!AI:AI,$D$3,'[1]Crisil data '!E:E,Table134567623[[#This Row],[ISIN No.]])</f>
        <v>2179762</v>
      </c>
      <c r="G34" s="13">
        <f t="shared" si="0"/>
        <v>2.0158753334741042E-2</v>
      </c>
      <c r="H34" s="14" t="str">
        <f>IFERROR(VLOOKUP(Table134567623[[#This Row],[ISIN No.]],'[1]Crisil data '!E:AJ,32,0),0)</f>
        <v>CRISIL AAA</v>
      </c>
    </row>
    <row r="35" spans="1:8" x14ac:dyDescent="0.25">
      <c r="A35" s="9"/>
      <c r="B35" s="10" t="s">
        <v>40</v>
      </c>
      <c r="C35" s="11" t="str">
        <f>VLOOKUP(Table134567623[[#This Row],[ISIN No.]],'[1]Crisil data '!E:F,2,0)</f>
        <v>9.18% Nuclear Power Corporation of India Limited 23-Jan-2028</v>
      </c>
      <c r="D35" s="11" t="str">
        <f>VLOOKUP(Table134567623[[#This Row],[ISIN No.]],'[1]Crisil data '!E:I,5,0)</f>
        <v>Transmission of electric energy</v>
      </c>
      <c r="E35" s="12">
        <f>SUMIFS('[1]Crisil data '!L:L,'[1]Crisil data '!AI:AI,$D$3,'[1]Crisil data '!E:E,Table134567623[[#This Row],[ISIN No.]])</f>
        <v>1</v>
      </c>
      <c r="F35" s="11">
        <f>SUMIFS('[1]Crisil data '!M:M,'[1]Crisil data '!AI:AI,$D$3,'[1]Crisil data '!E:E,Table134567623[[#This Row],[ISIN No.]])</f>
        <v>1083985</v>
      </c>
      <c r="G35" s="13">
        <f t="shared" si="0"/>
        <v>1.0024849609067077E-2</v>
      </c>
      <c r="H35" s="14" t="str">
        <f>IFERROR(VLOOKUP(Table134567623[[#This Row],[ISIN No.]],'[1]Crisil data '!E:AJ,32,0),0)</f>
        <v>CRISIL AAA</v>
      </c>
    </row>
    <row r="36" spans="1:8" x14ac:dyDescent="0.25">
      <c r="A36" s="9"/>
      <c r="B36" s="10" t="s">
        <v>41</v>
      </c>
      <c r="C36" s="11" t="str">
        <f>VLOOKUP(Table134567623[[#This Row],[ISIN No.]],'[1]Crisil data '!E:F,2,0)</f>
        <v>8.83% EXIM 03-NOV-2029</v>
      </c>
      <c r="D36" s="11" t="str">
        <f>VLOOKUP(Table134567623[[#This Row],[ISIN No.]],'[1]Crisil data '!E:I,5,0)</f>
        <v>Other monetary intermediation services n.e.c.</v>
      </c>
      <c r="E36" s="12">
        <f>SUMIFS('[1]Crisil data '!L:L,'[1]Crisil data '!AI:AI,$D$3,'[1]Crisil data '!E:E,Table134567623[[#This Row],[ISIN No.]])</f>
        <v>1</v>
      </c>
      <c r="F36" s="11">
        <f>SUMIFS('[1]Crisil data '!M:M,'[1]Crisil data '!AI:AI,$D$3,'[1]Crisil data '!E:E,Table134567623[[#This Row],[ISIN No.]])</f>
        <v>1072980</v>
      </c>
      <c r="G36" s="13">
        <f t="shared" si="0"/>
        <v>9.9230737819589673E-3</v>
      </c>
      <c r="H36" s="14" t="str">
        <f>IFERROR(VLOOKUP(Table134567623[[#This Row],[ISIN No.]],'[1]Crisil data '!E:AJ,32,0),0)</f>
        <v>CRISIL AAA</v>
      </c>
    </row>
    <row r="37" spans="1:8" x14ac:dyDescent="0.25">
      <c r="A37" s="9"/>
      <c r="B37" s="10" t="s">
        <v>42</v>
      </c>
      <c r="C37" s="11" t="str">
        <f>VLOOKUP(Table134567623[[#This Row],[ISIN No.]],'[1]Crisil data '!E:F,2,0)</f>
        <v>7.38%NHPC 03.01.2029</v>
      </c>
      <c r="D37" s="11" t="str">
        <f>VLOOKUP(Table134567623[[#This Row],[ISIN No.]],'[1]Crisil data '!E:I,5,0)</f>
        <v>Electric power generation by hydroelectric power plants</v>
      </c>
      <c r="E37" s="12">
        <f>SUMIFS('[1]Crisil data '!L:L,'[1]Crisil data '!AI:AI,$D$3,'[1]Crisil data '!E:E,Table134567623[[#This Row],[ISIN No.]])</f>
        <v>10</v>
      </c>
      <c r="F37" s="11">
        <f>SUMIFS('[1]Crisil data '!M:M,'[1]Crisil data '!AI:AI,$D$3,'[1]Crisil data '!E:E,Table134567623[[#This Row],[ISIN No.]])</f>
        <v>1987780</v>
      </c>
      <c r="G37" s="13">
        <f t="shared" si="0"/>
        <v>1.8383276111672536E-2</v>
      </c>
      <c r="H37" s="14" t="str">
        <f>IFERROR(VLOOKUP(Table134567623[[#This Row],[ISIN No.]],'[1]Crisil data '!E:AJ,32,0),0)</f>
        <v>[ICRA]AAA</v>
      </c>
    </row>
    <row r="38" spans="1:8" x14ac:dyDescent="0.25">
      <c r="A38" s="9"/>
      <c r="B38" s="10" t="s">
        <v>43</v>
      </c>
      <c r="C38" s="11" t="str">
        <f>VLOOKUP(Table134567623[[#This Row],[ISIN No.]],'[1]Crisil data '!E:F,2,0)</f>
        <v>7.27% IRFC 15.06.2027</v>
      </c>
      <c r="D38" s="11" t="str">
        <f>VLOOKUP(Table134567623[[#This Row],[ISIN No.]],'[1]Crisil data '!E:I,5,0)</f>
        <v>Other credit granting</v>
      </c>
      <c r="E38" s="12">
        <f>SUMIFS('[1]Crisil data '!L:L,'[1]Crisil data '!AI:AI,$D$3,'[1]Crisil data '!E:E,Table134567623[[#This Row],[ISIN No.]])</f>
        <v>2</v>
      </c>
      <c r="F38" s="11">
        <f>SUMIFS('[1]Crisil data '!M:M,'[1]Crisil data '!AI:AI,$D$3,'[1]Crisil data '!E:E,Table134567623[[#This Row],[ISIN No.]])</f>
        <v>2002626</v>
      </c>
      <c r="G38" s="13">
        <f t="shared" si="0"/>
        <v>1.8520574060718147E-2</v>
      </c>
      <c r="H38" s="14" t="str">
        <f>IFERROR(VLOOKUP(Table134567623[[#This Row],[ISIN No.]],'[1]Crisil data '!E:AJ,32,0),0)</f>
        <v>CRISIL AAA</v>
      </c>
    </row>
    <row r="39" spans="1:8" x14ac:dyDescent="0.25">
      <c r="A39" s="9"/>
      <c r="B39" s="10" t="s">
        <v>44</v>
      </c>
      <c r="C39" s="11" t="str">
        <f>VLOOKUP(Table134567623[[#This Row],[ISIN No.]],'[1]Crisil data '!E:F,2,0)</f>
        <v>7.55% Power Grid Corporation 21-Sept-2031</v>
      </c>
      <c r="D39" s="11" t="str">
        <f>VLOOKUP(Table134567623[[#This Row],[ISIN No.]],'[1]Crisil data '!E:I,5,0)</f>
        <v>Transmission of electric energy</v>
      </c>
      <c r="E39" s="12">
        <f>SUMIFS('[1]Crisil data '!L:L,'[1]Crisil data '!AI:AI,$D$3,'[1]Crisil data '!E:E,Table134567623[[#This Row],[ISIN No.]])</f>
        <v>1</v>
      </c>
      <c r="F39" s="11">
        <f>SUMIFS('[1]Crisil data '!M:M,'[1]Crisil data '!AI:AI,$D$3,'[1]Crisil data '!E:E,Table134567623[[#This Row],[ISIN No.]])</f>
        <v>1001904</v>
      </c>
      <c r="G39" s="13">
        <f t="shared" si="0"/>
        <v>9.2657526835913228E-3</v>
      </c>
      <c r="H39" s="14" t="str">
        <f>IFERROR(VLOOKUP(Table134567623[[#This Row],[ISIN No.]],'[1]Crisil data '!E:AJ,32,0),0)</f>
        <v>CRISIL AAA</v>
      </c>
    </row>
    <row r="40" spans="1:8" x14ac:dyDescent="0.25">
      <c r="A40" s="9"/>
      <c r="B40" s="10" t="s">
        <v>45</v>
      </c>
      <c r="C40" s="11" t="str">
        <f>VLOOKUP(Table134567623[[#This Row],[ISIN No.]],'[1]Crisil data '!E:F,2,0)</f>
        <v>7.75% Power Finance Corporation 11-Jun-2030</v>
      </c>
      <c r="D40" s="11" t="str">
        <f>VLOOKUP(Table134567623[[#This Row],[ISIN No.]],'[1]Crisil data '!E:I,5,0)</f>
        <v>Other credit granting</v>
      </c>
      <c r="E40" s="12">
        <f>SUMIFS('[1]Crisil data '!L:L,'[1]Crisil data '!AI:AI,$D$3,'[1]Crisil data '!E:E,Table134567623[[#This Row],[ISIN No.]])</f>
        <v>1</v>
      </c>
      <c r="F40" s="11">
        <f>SUMIFS('[1]Crisil data '!M:M,'[1]Crisil data '!AI:AI,$D$3,'[1]Crisil data '!E:E,Table134567623[[#This Row],[ISIN No.]])</f>
        <v>1005862</v>
      </c>
      <c r="G40" s="13">
        <f t="shared" si="0"/>
        <v>9.3023568384022169E-3</v>
      </c>
      <c r="H40" s="14" t="str">
        <f>IFERROR(VLOOKUP(Table134567623[[#This Row],[ISIN No.]],'[1]Crisil data '!E:AJ,32,0),0)</f>
        <v>CRISIL AAA</v>
      </c>
    </row>
    <row r="41" spans="1:8" x14ac:dyDescent="0.25">
      <c r="A41" s="9"/>
      <c r="B41" s="10" t="s">
        <v>46</v>
      </c>
      <c r="C41" s="11" t="str">
        <f>VLOOKUP(Table134567623[[#This Row],[ISIN No.]],'[1]Crisil data '!E:F,2,0)</f>
        <v>6.85% IRFC 29-Oct-2040</v>
      </c>
      <c r="D41" s="11" t="str">
        <f>VLOOKUP(Table134567623[[#This Row],[ISIN No.]],'[1]Crisil data '!E:I,5,0)</f>
        <v>Other credit granting</v>
      </c>
      <c r="E41" s="12">
        <f>SUMIFS('[1]Crisil data '!L:L,'[1]Crisil data '!AI:AI,$D$3,'[1]Crisil data '!E:E,Table134567623[[#This Row],[ISIN No.]])</f>
        <v>1</v>
      </c>
      <c r="F41" s="11">
        <f>SUMIFS('[1]Crisil data '!M:M,'[1]Crisil data '!AI:AI,$D$3,'[1]Crisil data '!E:E,Table134567623[[#This Row],[ISIN No.]])</f>
        <v>915911</v>
      </c>
      <c r="G41" s="13">
        <f t="shared" si="0"/>
        <v>8.4704770179386563E-3</v>
      </c>
      <c r="H41" s="14" t="str">
        <f>IFERROR(VLOOKUP(Table134567623[[#This Row],[ISIN No.]],'[1]Crisil data '!E:AJ,32,0),0)</f>
        <v>CRISIL AAA</v>
      </c>
    </row>
    <row r="42" spans="1:8" x14ac:dyDescent="0.25">
      <c r="A42" s="9"/>
      <c r="B42" s="10" t="s">
        <v>47</v>
      </c>
      <c r="C42" s="11" t="str">
        <f>VLOOKUP(Table134567623[[#This Row],[ISIN No.]],'[1]Crisil data '!E:F,2,0)</f>
        <v>8.20% NABARD 09.03.2028 (GOI Service)</v>
      </c>
      <c r="D42" s="11" t="str">
        <f>VLOOKUP(Table134567623[[#This Row],[ISIN No.]],'[1]Crisil data '!E:I,5,0)</f>
        <v>Other monetary intermediation services n.e.c.</v>
      </c>
      <c r="E42" s="12">
        <f>SUMIFS('[1]Crisil data '!L:L,'[1]Crisil data '!AI:AI,$D$3,'[1]Crisil data '!E:E,Table134567623[[#This Row],[ISIN No.]])</f>
        <v>1</v>
      </c>
      <c r="F42" s="11">
        <f>SUMIFS('[1]Crisil data '!M:M,'[1]Crisil data '!AI:AI,$D$3,'[1]Crisil data '!E:E,Table134567623[[#This Row],[ISIN No.]])</f>
        <v>1041742</v>
      </c>
      <c r="G42" s="13">
        <f t="shared" si="0"/>
        <v>9.6341802529082542E-3</v>
      </c>
      <c r="H42" s="14" t="str">
        <f>IFERROR(VLOOKUP(Table134567623[[#This Row],[ISIN No.]],'[1]Crisil data '!E:AJ,32,0),0)</f>
        <v>CRISIL AAA</v>
      </c>
    </row>
    <row r="43" spans="1:8" x14ac:dyDescent="0.25">
      <c r="A43" s="9"/>
      <c r="B43" s="10" t="s">
        <v>48</v>
      </c>
      <c r="C43" s="11" t="str">
        <f>VLOOKUP(Table134567623[[#This Row],[ISIN No.]],'[1]Crisil data '!E:F,2,0)</f>
        <v>7.04% NHAI 21-09-2033</v>
      </c>
      <c r="D43" s="11" t="str">
        <f>VLOOKUP(Table134567623[[#This Row],[ISIN No.]],'[1]Crisil data '!E:I,5,0)</f>
        <v>Construction and maintenance of motorways, streets, roads, other vehicular ways</v>
      </c>
      <c r="E43" s="12">
        <f>SUMIFS('[1]Crisil data '!L:L,'[1]Crisil data '!AI:AI,$D$3,'[1]Crisil data '!E:E,Table134567623[[#This Row],[ISIN No.]])</f>
        <v>1</v>
      </c>
      <c r="F43" s="11">
        <f>SUMIFS('[1]Crisil data '!M:M,'[1]Crisil data '!AI:AI,$D$3,'[1]Crisil data '!E:E,Table134567623[[#This Row],[ISIN No.]])</f>
        <v>956409</v>
      </c>
      <c r="G43" s="13">
        <f t="shared" si="0"/>
        <v>8.8450083624388096E-3</v>
      </c>
      <c r="H43" s="14" t="str">
        <f>IFERROR(VLOOKUP(Table134567623[[#This Row],[ISIN No.]],'[1]Crisil data '!E:AJ,32,0),0)</f>
        <v>CRISIL AAA</v>
      </c>
    </row>
    <row r="44" spans="1:8" ht="13.5" customHeight="1" x14ac:dyDescent="0.25">
      <c r="A44" s="9"/>
      <c r="B44" s="10" t="s">
        <v>49</v>
      </c>
      <c r="C44" s="11" t="str">
        <f>VLOOKUP(Table134567623[[#This Row],[ISIN No.]],'[1]Crisil data '!E:F,2,0)</f>
        <v>7.69% Nabard 31-Mar-2032</v>
      </c>
      <c r="D44" s="11" t="str">
        <f>VLOOKUP(Table134567623[[#This Row],[ISIN No.]],'[1]Crisil data '!E:I,5,0)</f>
        <v>Other monetary intermediation services n.e.c.</v>
      </c>
      <c r="E44" s="12">
        <f>SUMIFS('[1]Crisil data '!L:L,'[1]Crisil data '!AI:AI,$D$3,'[1]Crisil data '!E:E,Table134567623[[#This Row],[ISIN No.]])</f>
        <v>1</v>
      </c>
      <c r="F44" s="11">
        <f>SUMIFS('[1]Crisil data '!M:M,'[1]Crisil data '!AI:AI,$D$3,'[1]Crisil data '!E:E,Table134567623[[#This Row],[ISIN No.]])</f>
        <v>1002708</v>
      </c>
      <c r="G44" s="13">
        <f t="shared" si="0"/>
        <v>9.2731881915417928E-3</v>
      </c>
      <c r="H44" s="14" t="str">
        <f>IFERROR(VLOOKUP(Table134567623[[#This Row],[ISIN No.]],'[1]Crisil data '!E:AJ,32,0),0)</f>
        <v>CRISIL AAA</v>
      </c>
    </row>
    <row r="45" spans="1:8" x14ac:dyDescent="0.25">
      <c r="A45" s="9"/>
      <c r="B45" s="10" t="s">
        <v>50</v>
      </c>
      <c r="C45" s="11" t="str">
        <f>VLOOKUP(Table134567623[[#This Row],[ISIN No.]],'[1]Crisil data '!E:F,2,0)</f>
        <v>8.84% NTPC 4 Oct 2022</v>
      </c>
      <c r="D45" s="11" t="str">
        <f>VLOOKUP(Table134567623[[#This Row],[ISIN No.]],'[1]Crisil data '!E:I,5,0)</f>
        <v>Electric power generation by coal based thermal power plants</v>
      </c>
      <c r="E45" s="12">
        <f>SUMIFS('[1]Crisil data '!L:L,'[1]Crisil data '!AI:AI,$D$3,'[1]Crisil data '!E:E,Table134567623[[#This Row],[ISIN No.]])</f>
        <v>1</v>
      </c>
      <c r="F45" s="11">
        <f>SUMIFS('[1]Crisil data '!M:M,'[1]Crisil data '!AI:AI,$D$3,'[1]Crisil data '!E:E,Table134567623[[#This Row],[ISIN No.]])</f>
        <v>1004708</v>
      </c>
      <c r="G45" s="13">
        <f t="shared" si="0"/>
        <v>9.2916844799757967E-3</v>
      </c>
      <c r="H45" s="14" t="str">
        <f>IFERROR(VLOOKUP(Table134567623[[#This Row],[ISIN No.]],'[1]Crisil data '!E:AJ,32,0),0)</f>
        <v>CRISIL AAA</v>
      </c>
    </row>
    <row r="46" spans="1:8" x14ac:dyDescent="0.25">
      <c r="A46" s="9"/>
      <c r="B46" s="10" t="s">
        <v>51</v>
      </c>
      <c r="C46" s="11" t="str">
        <f>VLOOKUP(Table134567623[[#This Row],[ISIN No.]],'[1]Crisil data '!E:F,2,0)</f>
        <v>8.48% LIC Housing 29 Jun 2026</v>
      </c>
      <c r="D46" s="11" t="str">
        <f>VLOOKUP(Table134567623[[#This Row],[ISIN No.]],'[1]Crisil data '!E:I,5,0)</f>
        <v>Activities of specialized institutions granting credit for house purchases</v>
      </c>
      <c r="E46" s="12">
        <f>SUMIFS('[1]Crisil data '!L:L,'[1]Crisil data '!AI:AI,$D$3,'[1]Crisil data '!E:E,Table134567623[[#This Row],[ISIN No.]])</f>
        <v>2</v>
      </c>
      <c r="F46" s="11">
        <f>SUMIFS('[1]Crisil data '!M:M,'[1]Crisil data '!AI:AI,$D$3,'[1]Crisil data '!E:E,Table134567623[[#This Row],[ISIN No.]])</f>
        <v>2048582</v>
      </c>
      <c r="G46" s="13">
        <f t="shared" si="0"/>
        <v>1.8945581776354699E-2</v>
      </c>
      <c r="H46" s="14" t="str">
        <f>IFERROR(VLOOKUP(Table134567623[[#This Row],[ISIN No.]],'[1]Crisil data '!E:AJ,32,0),0)</f>
        <v>CRISIL AAA</v>
      </c>
    </row>
    <row r="47" spans="1:8" x14ac:dyDescent="0.25">
      <c r="A47" s="9"/>
      <c r="B47" s="10" t="s">
        <v>52</v>
      </c>
      <c r="C47" s="11" t="str">
        <f>VLOOKUP(Table134567623[[#This Row],[ISIN No.]],'[1]Crisil data '!E:F,2,0)</f>
        <v>8.15 % EXIM 05.03.2025</v>
      </c>
      <c r="D47" s="11" t="str">
        <f>VLOOKUP(Table134567623[[#This Row],[ISIN No.]],'[1]Crisil data '!E:I,5,0)</f>
        <v>Other monetary intermediation services n.e.c.</v>
      </c>
      <c r="E47" s="12">
        <f>SUMIFS('[1]Crisil data '!L:L,'[1]Crisil data '!AI:AI,$D$3,'[1]Crisil data '!E:E,Table134567623[[#This Row],[ISIN No.]])</f>
        <v>1</v>
      </c>
      <c r="F47" s="11">
        <f>SUMIFS('[1]Crisil data '!M:M,'[1]Crisil data '!AI:AI,$D$3,'[1]Crisil data '!E:E,Table134567623[[#This Row],[ISIN No.]])</f>
        <v>1026066</v>
      </c>
      <c r="G47" s="13">
        <f t="shared" si="0"/>
        <v>9.4892063441625284E-3</v>
      </c>
      <c r="H47" s="14" t="str">
        <f>IFERROR(VLOOKUP(Table134567623[[#This Row],[ISIN No.]],'[1]Crisil data '!E:AJ,32,0),0)</f>
        <v>CRISIL AAA</v>
      </c>
    </row>
    <row r="48" spans="1:8" x14ac:dyDescent="0.25">
      <c r="A48" s="9"/>
      <c r="B48" s="10" t="s">
        <v>53</v>
      </c>
      <c r="C48" s="11" t="str">
        <f>VLOOKUP(Table134567623[[#This Row],[ISIN No.]],'[1]Crisil data '!E:F,2,0)</f>
        <v>6% Bajaj Finance 24-Dec-2025</v>
      </c>
      <c r="D48" s="11" t="str">
        <f>VLOOKUP(Table134567623[[#This Row],[ISIN No.]],'[1]Crisil data '!E:I,5,0)</f>
        <v>Other credit granting</v>
      </c>
      <c r="E48" s="12">
        <f>SUMIFS('[1]Crisil data '!L:L,'[1]Crisil data '!AI:AI,$D$3,'[1]Crisil data '!E:E,Table134567623[[#This Row],[ISIN No.]])</f>
        <v>1</v>
      </c>
      <c r="F48" s="11">
        <f>SUMIFS('[1]Crisil data '!M:M,'[1]Crisil data '!AI:AI,$D$3,'[1]Crisil data '!E:E,Table134567623[[#This Row],[ISIN No.]])</f>
        <v>951617</v>
      </c>
      <c r="G48" s="13">
        <f t="shared" si="0"/>
        <v>8.800691255350936E-3</v>
      </c>
      <c r="H48" s="14" t="str">
        <f>IFERROR(VLOOKUP(Table134567623[[#This Row],[ISIN No.]],'[1]Crisil data '!E:AJ,32,0),0)</f>
        <v>CRISIL AAA</v>
      </c>
    </row>
    <row r="49" spans="1:8" x14ac:dyDescent="0.25">
      <c r="A49" s="9"/>
      <c r="B49" s="10" t="s">
        <v>54</v>
      </c>
      <c r="C49" s="11" t="str">
        <f>VLOOKUP(Table134567623[[#This Row],[ISIN No.]],'[1]Crisil data '!E:F,2,0)</f>
        <v>8.05% HDFC Ltd 22 Oct 2029</v>
      </c>
      <c r="D49" s="11" t="str">
        <f>VLOOKUP(Table134567623[[#This Row],[ISIN No.]],'[1]Crisil data '!E:I,5,0)</f>
        <v>Activities of specialized institutions granting credit for house purchases</v>
      </c>
      <c r="E49" s="12">
        <f>SUMIFS('[1]Crisil data '!L:L,'[1]Crisil data '!AI:AI,$D$3,'[1]Crisil data '!E:E,Table134567623[[#This Row],[ISIN No.]])</f>
        <v>1</v>
      </c>
      <c r="F49" s="11">
        <f>SUMIFS('[1]Crisil data '!M:M,'[1]Crisil data '!AI:AI,$D$3,'[1]Crisil data '!E:E,Table134567623[[#This Row],[ISIN No.]])</f>
        <v>1008562</v>
      </c>
      <c r="G49" s="13">
        <f t="shared" si="0"/>
        <v>9.3273268277881231E-3</v>
      </c>
      <c r="H49" s="14" t="str">
        <f>IFERROR(VLOOKUP(Table134567623[[#This Row],[ISIN No.]],'[1]Crisil data '!E:AJ,32,0),0)</f>
        <v>CRISIL AAA</v>
      </c>
    </row>
    <row r="50" spans="1:8" x14ac:dyDescent="0.25">
      <c r="A50" s="9"/>
      <c r="B50" s="10" t="s">
        <v>55</v>
      </c>
      <c r="C50" s="11" t="str">
        <f>VLOOKUP(Table134567623[[#This Row],[ISIN No.]],'[1]Crisil data '!E:F,2,0)</f>
        <v>6.83% HDFC 2031 08-Jan-2031</v>
      </c>
      <c r="D50" s="11" t="str">
        <f>VLOOKUP(Table134567623[[#This Row],[ISIN No.]],'[1]Crisil data '!E:I,5,0)</f>
        <v>Activities of specialized institutions granting credit for house purchases</v>
      </c>
      <c r="E50" s="12">
        <f>SUMIFS('[1]Crisil data '!L:L,'[1]Crisil data '!AI:AI,$D$3,'[1]Crisil data '!E:E,Table134567623[[#This Row],[ISIN No.]])</f>
        <v>2</v>
      </c>
      <c r="F50" s="11">
        <f>SUMIFS('[1]Crisil data '!M:M,'[1]Crisil data '!AI:AI,$D$3,'[1]Crisil data '!E:E,Table134567623[[#This Row],[ISIN No.]])</f>
        <v>1870378</v>
      </c>
      <c r="G50" s="13">
        <f t="shared" si="0"/>
        <v>1.729752548430805E-2</v>
      </c>
      <c r="H50" s="14" t="str">
        <f>IFERROR(VLOOKUP(Table134567623[[#This Row],[ISIN No.]],'[1]Crisil data '!E:AJ,32,0),0)</f>
        <v>CRISIL AAA</v>
      </c>
    </row>
    <row r="51" spans="1:8" x14ac:dyDescent="0.25">
      <c r="A51" s="9"/>
      <c r="B51" s="10" t="s">
        <v>56</v>
      </c>
      <c r="C51" s="11" t="str">
        <f>VLOOKUP(Table134567623[[#This Row],[ISIN No.]],'[1]Crisil data '!E:F,2,0)</f>
        <v>6.92% Bajaj Finance 24-Dec-2030</v>
      </c>
      <c r="D51" s="11" t="str">
        <f>VLOOKUP(Table134567623[[#This Row],[ISIN No.]],'[1]Crisil data '!E:I,5,0)</f>
        <v>Other credit granting</v>
      </c>
      <c r="E51" s="12">
        <f>SUMIFS('[1]Crisil data '!L:L,'[1]Crisil data '!AI:AI,$D$3,'[1]Crisil data '!E:E,Table134567623[[#This Row],[ISIN No.]])</f>
        <v>2</v>
      </c>
      <c r="F51" s="11">
        <f>SUMIFS('[1]Crisil data '!M:M,'[1]Crisil data '!AI:AI,$D$3,'[1]Crisil data '!E:E,Table134567623[[#This Row],[ISIN No.]])</f>
        <v>1865578</v>
      </c>
      <c r="G51" s="13">
        <f t="shared" si="0"/>
        <v>1.7253134392066438E-2</v>
      </c>
      <c r="H51" s="14" t="str">
        <f>IFERROR(VLOOKUP(Table134567623[[#This Row],[ISIN No.]],'[1]Crisil data '!E:AJ,32,0),0)</f>
        <v>CRISIL AAA</v>
      </c>
    </row>
    <row r="52" spans="1:8" x14ac:dyDescent="0.25">
      <c r="A52" s="9"/>
      <c r="B52" s="10" t="s">
        <v>57</v>
      </c>
      <c r="C52" s="11" t="str">
        <f>VLOOKUP(Table134567623[[#This Row],[ISIN No.]],'[1]Crisil data '!E:F,2,0)</f>
        <v>8.05% NTPC 5 May 2026</v>
      </c>
      <c r="D52" s="11" t="str">
        <f>VLOOKUP(Table134567623[[#This Row],[ISIN No.]],'[1]Crisil data '!E:I,5,0)</f>
        <v>Electric power generation by coal based thermal power plants</v>
      </c>
      <c r="E52" s="12">
        <f>SUMIFS('[1]Crisil data '!L:L,'[1]Crisil data '!AI:AI,$D$3,'[1]Crisil data '!E:E,Table134567623[[#This Row],[ISIN No.]])</f>
        <v>3</v>
      </c>
      <c r="F52" s="11">
        <f>SUMIFS('[1]Crisil data '!M:M,'[1]Crisil data '!AI:AI,$D$3,'[1]Crisil data '!E:E,Table134567623[[#This Row],[ISIN No.]])</f>
        <v>3106638</v>
      </c>
      <c r="G52" s="13">
        <f t="shared" si="0"/>
        <v>2.8730636254019126E-2</v>
      </c>
      <c r="H52" s="14" t="str">
        <f>IFERROR(VLOOKUP(Table134567623[[#This Row],[ISIN No.]],'[1]Crisil data '!E:AJ,32,0),0)</f>
        <v>CRISIL AAA</v>
      </c>
    </row>
    <row r="53" spans="1:8" x14ac:dyDescent="0.25">
      <c r="A53" s="9"/>
      <c r="B53" s="10" t="s">
        <v>58</v>
      </c>
      <c r="C53" s="11" t="str">
        <f>VLOOKUP(Table134567623[[#This Row],[ISIN No.]],'[1]Crisil data '!E:F,2,0)</f>
        <v>7.99% LIC Housing 12 July 2029 Put Option (12July2021)</v>
      </c>
      <c r="D53" s="11" t="str">
        <f>VLOOKUP(Table134567623[[#This Row],[ISIN No.]],'[1]Crisil data '!E:I,5,0)</f>
        <v>Activities of specialized institutions granting credit for house purchases</v>
      </c>
      <c r="E53" s="12">
        <f>SUMIFS('[1]Crisil data '!L:L,'[1]Crisil data '!AI:AI,$D$3,'[1]Crisil data '!E:E,Table134567623[[#This Row],[ISIN No.]])</f>
        <v>2</v>
      </c>
      <c r="F53" s="11">
        <f>SUMIFS('[1]Crisil data '!M:M,'[1]Crisil data '!AI:AI,$D$3,'[1]Crisil data '!E:E,Table134567623[[#This Row],[ISIN No.]])</f>
        <v>2012422</v>
      </c>
      <c r="G53" s="13">
        <f t="shared" si="0"/>
        <v>1.8611168881467903E-2</v>
      </c>
      <c r="H53" s="14" t="str">
        <f>IFERROR(VLOOKUP(Table134567623[[#This Row],[ISIN No.]],'[1]Crisil data '!E:AJ,32,0),0)</f>
        <v>CRISIL AAA</v>
      </c>
    </row>
    <row r="54" spans="1:8" x14ac:dyDescent="0.25">
      <c r="A54" s="9"/>
      <c r="B54" s="10" t="s">
        <v>59</v>
      </c>
      <c r="C54" s="11" t="str">
        <f>VLOOKUP(Table134567623[[#This Row],[ISIN No.]],'[1]Crisil data '!E:F,2,0)</f>
        <v>7.32% NTPC 17 Jul 2029</v>
      </c>
      <c r="D54" s="11" t="str">
        <f>VLOOKUP(Table134567623[[#This Row],[ISIN No.]],'[1]Crisil data '!E:I,5,0)</f>
        <v>Electric power generation by coal based thermal power plants</v>
      </c>
      <c r="E54" s="12">
        <f>SUMIFS('[1]Crisil data '!L:L,'[1]Crisil data '!AI:AI,$D$3,'[1]Crisil data '!E:E,Table134567623[[#This Row],[ISIN No.]])</f>
        <v>1</v>
      </c>
      <c r="F54" s="11">
        <f>SUMIFS('[1]Crisil data '!M:M,'[1]Crisil data '!AI:AI,$D$3,'[1]Crisil data '!E:E,Table134567623[[#This Row],[ISIN No.]])</f>
        <v>993567</v>
      </c>
      <c r="G54" s="13">
        <f t="shared" si="0"/>
        <v>9.188650905254175E-3</v>
      </c>
      <c r="H54" s="14" t="str">
        <f>IFERROR(VLOOKUP(Table134567623[[#This Row],[ISIN No.]],'[1]Crisil data '!E:AJ,32,0),0)</f>
        <v>CRISIL AAA</v>
      </c>
    </row>
    <row r="55" spans="1:8" x14ac:dyDescent="0.25">
      <c r="A55" s="9"/>
      <c r="B55" s="10" t="s">
        <v>60</v>
      </c>
      <c r="C55" s="11" t="str">
        <f>VLOOKUP(Table134567623[[#This Row],[ISIN No.]],'[1]Crisil data '!E:F,2,0)</f>
        <v>8.78% NHPC 11-Sept-2027</v>
      </c>
      <c r="D55" s="11" t="str">
        <f>VLOOKUP(Table134567623[[#This Row],[ISIN No.]],'[1]Crisil data '!E:I,5,0)</f>
        <v>Electric power generation by hydroelectric power plants</v>
      </c>
      <c r="E55" s="12">
        <f>SUMIFS('[1]Crisil data '!L:L,'[1]Crisil data '!AI:AI,$D$3,'[1]Crisil data '!E:E,Table134567623[[#This Row],[ISIN No.]])</f>
        <v>30</v>
      </c>
      <c r="F55" s="11">
        <f>SUMIFS('[1]Crisil data '!M:M,'[1]Crisil data '!AI:AI,$D$3,'[1]Crisil data '!E:E,Table134567623[[#This Row],[ISIN No.]])</f>
        <v>3191142</v>
      </c>
      <c r="G55" s="13">
        <f t="shared" si="0"/>
        <v>2.9512141432932678E-2</v>
      </c>
      <c r="H55" s="14" t="str">
        <f>IFERROR(VLOOKUP(Table134567623[[#This Row],[ISIN No.]],'[1]Crisil data '!E:AJ,32,0),0)</f>
        <v>[ICRA]AAA</v>
      </c>
    </row>
    <row r="56" spans="1:8" x14ac:dyDescent="0.25">
      <c r="A56" s="9"/>
      <c r="B56" s="10" t="s">
        <v>61</v>
      </c>
      <c r="C56" s="11" t="str">
        <f>VLOOKUP(Table134567623[[#This Row],[ISIN No.]],'[1]Crisil data '!E:F,2,0)</f>
        <v>6.63% HPCL(Hindustan Petroleum Corporation Ltd)11.04.2031</v>
      </c>
      <c r="D56" s="11" t="str">
        <f>VLOOKUP(Table134567623[[#This Row],[ISIN No.]],'[1]Crisil data '!E:I,5,0)</f>
        <v>Production of liquid and gaseous fuels, illuminating oils, lubricating</v>
      </c>
      <c r="E56" s="12">
        <f>SUMIFS('[1]Crisil data '!L:L,'[1]Crisil data '!AI:AI,$D$3,'[1]Crisil data '!E:E,Table134567623[[#This Row],[ISIN No.]])</f>
        <v>1</v>
      </c>
      <c r="F56" s="11">
        <f>SUMIFS('[1]Crisil data '!M:M,'[1]Crisil data '!AI:AI,$D$3,'[1]Crisil data '!E:E,Table134567623[[#This Row],[ISIN No.]])</f>
        <v>941605</v>
      </c>
      <c r="G56" s="13">
        <f t="shared" si="0"/>
        <v>8.7080988354503105E-3</v>
      </c>
      <c r="H56" s="14" t="str">
        <f>IFERROR(VLOOKUP(Table134567623[[#This Row],[ISIN No.]],'[1]Crisil data '!E:AJ,32,0),0)</f>
        <v>CRISIL AAA</v>
      </c>
    </row>
    <row r="57" spans="1:8" x14ac:dyDescent="0.25">
      <c r="A57" s="9"/>
      <c r="B57" s="10" t="s">
        <v>62</v>
      </c>
      <c r="C57" s="11" t="str">
        <f>VLOOKUP(Table134567623[[#This Row],[ISIN No.]],'[1]Crisil data '!E:F,2,0)</f>
        <v>8.85 % AXIS BANK 05.12.2024 (infras Bond)</v>
      </c>
      <c r="D57" s="11" t="str">
        <f>VLOOKUP(Table134567623[[#This Row],[ISIN No.]],'[1]Crisil data '!E:I,5,0)</f>
        <v>Monetary intermediation of commercial banks, saving banks. postal savings</v>
      </c>
      <c r="E57" s="12">
        <f>SUMIFS('[1]Crisil data '!L:L,'[1]Crisil data '!AI:AI,$D$3,'[1]Crisil data '!E:E,Table134567623[[#This Row],[ISIN No.]])</f>
        <v>3</v>
      </c>
      <c r="F57" s="11">
        <f>SUMIFS('[1]Crisil data '!M:M,'[1]Crisil data '!AI:AI,$D$3,'[1]Crisil data '!E:E,Table134567623[[#This Row],[ISIN No.]])</f>
        <v>3093387</v>
      </c>
      <c r="G57" s="13">
        <f t="shared" si="0"/>
        <v>2.8608089094999633E-2</v>
      </c>
      <c r="H57" s="14" t="str">
        <f>IFERROR(VLOOKUP(Table134567623[[#This Row],[ISIN No.]],'[1]Crisil data '!E:AJ,32,0),0)</f>
        <v>CRISIL AAA</v>
      </c>
    </row>
    <row r="58" spans="1:8" x14ac:dyDescent="0.25">
      <c r="A58" s="9"/>
      <c r="B58" s="10" t="s">
        <v>63</v>
      </c>
      <c r="C58" s="11" t="str">
        <f>VLOOKUP(Table134567623[[#This Row],[ISIN No.]],'[1]Crisil data '!E:F,2,0)</f>
        <v>7.54% IRFC 29 Jul 2034</v>
      </c>
      <c r="D58" s="11" t="str">
        <f>VLOOKUP(Table134567623[[#This Row],[ISIN No.]],'[1]Crisil data '!E:I,5,0)</f>
        <v>Other credit granting</v>
      </c>
      <c r="E58" s="12">
        <f>SUMIFS('[1]Crisil data '!L:L,'[1]Crisil data '!AI:AI,$D$3,'[1]Crisil data '!E:E,Table134567623[[#This Row],[ISIN No.]])</f>
        <v>1</v>
      </c>
      <c r="F58" s="11">
        <f>SUMIFS('[1]Crisil data '!M:M,'[1]Crisil data '!AI:AI,$D$3,'[1]Crisil data '!E:E,Table134567623[[#This Row],[ISIN No.]])</f>
        <v>990559</v>
      </c>
      <c r="G58" s="13">
        <f t="shared" si="0"/>
        <v>9.1608324874494339E-3</v>
      </c>
      <c r="H58" s="14" t="str">
        <f>IFERROR(VLOOKUP(Table134567623[[#This Row],[ISIN No.]],'[1]Crisil data '!E:AJ,32,0),0)</f>
        <v>CRISIL AAA</v>
      </c>
    </row>
    <row r="59" spans="1:8" x14ac:dyDescent="0.25">
      <c r="A59" s="9"/>
      <c r="B59" s="10" t="s">
        <v>64</v>
      </c>
      <c r="C59" s="11" t="str">
        <f>VLOOKUP(Table134567623[[#This Row],[ISIN No.]],'[1]Crisil data '!E:F,2,0)</f>
        <v>8.85% NHPC 11.02.2025</v>
      </c>
      <c r="D59" s="11" t="str">
        <f>VLOOKUP(Table134567623[[#This Row],[ISIN No.]],'[1]Crisil data '!E:I,5,0)</f>
        <v>Electric power generation by hydroelectric power plants</v>
      </c>
      <c r="E59" s="12">
        <f>SUMIFS('[1]Crisil data '!L:L,'[1]Crisil data '!AI:AI,$D$3,'[1]Crisil data '!E:E,Table134567623[[#This Row],[ISIN No.]])</f>
        <v>9</v>
      </c>
      <c r="F59" s="11">
        <f>SUMIFS('[1]Crisil data '!M:M,'[1]Crisil data '!AI:AI,$D$3,'[1]Crisil data '!E:E,Table134567623[[#This Row],[ISIN No.]])</f>
        <v>938948.4</v>
      </c>
      <c r="G59" s="13">
        <f t="shared" si="0"/>
        <v>8.6835302155234221E-3</v>
      </c>
      <c r="H59" s="14" t="str">
        <f>IFERROR(VLOOKUP(Table134567623[[#This Row],[ISIN No.]],'[1]Crisil data '!E:AJ,32,0),0)</f>
        <v>[ICRA]AAA</v>
      </c>
    </row>
    <row r="60" spans="1:8" x14ac:dyDescent="0.25">
      <c r="A60" s="9"/>
      <c r="B60" s="10" t="s">
        <v>65</v>
      </c>
      <c r="C60" s="11" t="str">
        <f>VLOOKUP(Table134567623[[#This Row],[ISIN No.]],'[1]Crisil data '!E:F,2,0)</f>
        <v>6.45%ICICI Bank (Infrastructure Bond) 15.06.2028</v>
      </c>
      <c r="D60" s="11" t="str">
        <f>VLOOKUP(Table134567623[[#This Row],[ISIN No.]],'[1]Crisil data '!E:I,5,0)</f>
        <v>Monetary intermediation of commercial banks, saving banks. postal savings</v>
      </c>
      <c r="E60" s="12">
        <f>SUMIFS('[1]Crisil data '!L:L,'[1]Crisil data '!AI:AI,$D$3,'[1]Crisil data '!E:E,Table134567623[[#This Row],[ISIN No.]])</f>
        <v>1</v>
      </c>
      <c r="F60" s="11">
        <f>SUMIFS('[1]Crisil data '!M:M,'[1]Crisil data '!AI:AI,$D$3,'[1]Crisil data '!E:E,Table134567623[[#This Row],[ISIN No.]])</f>
        <v>945484</v>
      </c>
      <c r="G60" s="13">
        <f t="shared" si="0"/>
        <v>8.7439723868680611E-3</v>
      </c>
      <c r="H60" s="14" t="str">
        <f>IFERROR(VLOOKUP(Table134567623[[#This Row],[ISIN No.]],'[1]Crisil data '!E:AJ,32,0),0)</f>
        <v>[ICRA]AAA</v>
      </c>
    </row>
    <row r="61" spans="1:8" x14ac:dyDescent="0.25">
      <c r="A61" s="9"/>
      <c r="B61" s="10" t="s">
        <v>66</v>
      </c>
      <c r="C61" s="11" t="str">
        <f>VLOOKUP(Table134567623[[#This Row],[ISIN No.]],'[1]Crisil data '!E:F,2,0)</f>
        <v>9.00 % NTPC 25.01.2027</v>
      </c>
      <c r="D61" s="11" t="str">
        <f>VLOOKUP(Table134567623[[#This Row],[ISIN No.]],'[1]Crisil data '!E:I,5,0)</f>
        <v>Electric power generation by coal based thermal power plants</v>
      </c>
      <c r="E61" s="12">
        <f>SUMIFS('[1]Crisil data '!L:L,'[1]Crisil data '!AI:AI,$D$3,'[1]Crisil data '!E:E,Table134567623[[#This Row],[ISIN No.]])</f>
        <v>3</v>
      </c>
      <c r="F61" s="11">
        <f>SUMIFS('[1]Crisil data '!M:M,'[1]Crisil data '!AI:AI,$D$3,'[1]Crisil data '!E:E,Table134567623[[#This Row],[ISIN No.]])</f>
        <v>640224</v>
      </c>
      <c r="G61" s="13">
        <f t="shared" si="0"/>
        <v>5.9208838831859845E-3</v>
      </c>
      <c r="H61" s="14" t="str">
        <f>IFERROR(VLOOKUP(Table134567623[[#This Row],[ISIN No.]],'[1]Crisil data '!E:AJ,32,0),0)</f>
        <v>CRISIL AAA</v>
      </c>
    </row>
    <row r="62" spans="1:8" x14ac:dyDescent="0.25">
      <c r="A62" s="9"/>
      <c r="B62" s="10" t="s">
        <v>67</v>
      </c>
      <c r="C62" s="11" t="str">
        <f>VLOOKUP(Table134567623[[#This Row],[ISIN No.]],'[1]Crisil data '!E:F,2,0)</f>
        <v>6.80% HPCL(Hindustan Petroleum Corporation Limited) 15.12.20</v>
      </c>
      <c r="D62" s="11" t="str">
        <f>VLOOKUP(Table134567623[[#This Row],[ISIN No.]],'[1]Crisil data '!E:I,5,0)</f>
        <v>Production of liquid and gaseous fuels, illuminating oils, lubricating</v>
      </c>
      <c r="E62" s="12">
        <f>SUMIFS('[1]Crisil data '!L:L,'[1]Crisil data '!AI:AI,$D$3,'[1]Crisil data '!E:E,Table134567623[[#This Row],[ISIN No.]])</f>
        <v>3</v>
      </c>
      <c r="F62" s="11">
        <f>SUMIFS('[1]Crisil data '!M:M,'[1]Crisil data '!AI:AI,$D$3,'[1]Crisil data '!E:E,Table134567623[[#This Row],[ISIN No.]])</f>
        <v>3005943</v>
      </c>
      <c r="G62" s="13">
        <f t="shared" si="0"/>
        <v>2.7799394372088095E-2</v>
      </c>
      <c r="H62" s="14" t="str">
        <f>IFERROR(VLOOKUP(Table134567623[[#This Row],[ISIN No.]],'[1]Crisil data '!E:AJ,32,0),0)</f>
        <v>CRISIL AAA</v>
      </c>
    </row>
    <row r="63" spans="1:8" x14ac:dyDescent="0.25">
      <c r="A63" s="9"/>
      <c r="B63" s="10" t="s">
        <v>68</v>
      </c>
      <c r="C63" s="11" t="str">
        <f>VLOOKUP(Table134567623[[#This Row],[ISIN No.]],'[1]Crisil data '!E:F,2,0)</f>
        <v>7.36% PGC 17Oct 2026</v>
      </c>
      <c r="D63" s="11" t="str">
        <f>VLOOKUP(Table134567623[[#This Row],[ISIN No.]],'[1]Crisil data '!E:I,5,0)</f>
        <v>Transmission of electric energy</v>
      </c>
      <c r="E63" s="12">
        <f>SUMIFS('[1]Crisil data '!L:L,'[1]Crisil data '!AI:AI,$D$3,'[1]Crisil data '!E:E,Table134567623[[#This Row],[ISIN No.]])</f>
        <v>2</v>
      </c>
      <c r="F63" s="11">
        <f>SUMIFS('[1]Crisil data '!M:M,'[1]Crisil data '!AI:AI,$D$3,'[1]Crisil data '!E:E,Table134567623[[#This Row],[ISIN No.]])</f>
        <v>2017536</v>
      </c>
      <c r="G63" s="13">
        <f t="shared" si="0"/>
        <v>1.8658463890993651E-2</v>
      </c>
      <c r="H63" s="14" t="str">
        <f>IFERROR(VLOOKUP(Table134567623[[#This Row],[ISIN No.]],'[1]Crisil data '!E:AJ,32,0),0)</f>
        <v>CRISIL AAA</v>
      </c>
    </row>
    <row r="64" spans="1:8" x14ac:dyDescent="0.25">
      <c r="A64" s="9"/>
      <c r="B64" s="10" t="s">
        <v>69</v>
      </c>
      <c r="C64" s="11" t="str">
        <f>VLOOKUP(Table134567623[[#This Row],[ISIN No.]],'[1]Crisil data '!E:F,2,0)</f>
        <v>8.40% India Infradebt 20.11.2024</v>
      </c>
      <c r="D64" s="11" t="str">
        <f>VLOOKUP(Table134567623[[#This Row],[ISIN No.]],'[1]Crisil data '!E:I,5,0)</f>
        <v>Other monetary intermediation services n.e.c.</v>
      </c>
      <c r="E64" s="12">
        <f>SUMIFS('[1]Crisil data '!L:L,'[1]Crisil data '!AI:AI,$D$3,'[1]Crisil data '!E:E,Table134567623[[#This Row],[ISIN No.]])</f>
        <v>2</v>
      </c>
      <c r="F64" s="11">
        <f>SUMIFS('[1]Crisil data '!M:M,'[1]Crisil data '!AI:AI,$D$3,'[1]Crisil data '!E:E,Table134567623[[#This Row],[ISIN No.]])</f>
        <v>2032278</v>
      </c>
      <c r="G64" s="13">
        <f t="shared" si="0"/>
        <v>1.8794800033040696E-2</v>
      </c>
      <c r="H64" s="14" t="str">
        <f>IFERROR(VLOOKUP(Table134567623[[#This Row],[ISIN No.]],'[1]Crisil data '!E:AJ,32,0),0)</f>
        <v>CRISIL AAA</v>
      </c>
    </row>
    <row r="65" spans="1:8" ht="17.25" customHeight="1" x14ac:dyDescent="0.25">
      <c r="A65" s="9"/>
      <c r="B65" s="10"/>
      <c r="C65" s="11"/>
      <c r="D65" s="11"/>
      <c r="E65" s="12"/>
      <c r="F65" s="11"/>
      <c r="G65" s="13"/>
      <c r="H65" s="14"/>
    </row>
    <row r="66" spans="1:8" x14ac:dyDescent="0.25">
      <c r="A66" s="9"/>
      <c r="B66" s="11"/>
      <c r="C66" s="11"/>
      <c r="D66" s="11"/>
      <c r="E66" s="12"/>
      <c r="F66" s="11"/>
      <c r="G66" s="13"/>
      <c r="H66" s="14"/>
    </row>
    <row r="67" spans="1:8" hidden="1" outlineLevel="1" x14ac:dyDescent="0.25">
      <c r="A67" s="9"/>
      <c r="B67" s="11"/>
      <c r="C67" s="11"/>
      <c r="D67" s="11"/>
      <c r="E67" s="12"/>
      <c r="F67" s="11"/>
      <c r="G67" s="13"/>
      <c r="H67" s="14"/>
    </row>
    <row r="68" spans="1:8" hidden="1" outlineLevel="1" x14ac:dyDescent="0.25">
      <c r="A68" s="9"/>
      <c r="B68" s="11"/>
      <c r="C68" s="11"/>
      <c r="D68" s="11"/>
      <c r="E68" s="12"/>
      <c r="F68" s="11"/>
      <c r="G68" s="13"/>
      <c r="H68" s="14"/>
    </row>
    <row r="69" spans="1:8" hidden="1" outlineLevel="1" x14ac:dyDescent="0.25">
      <c r="A69" s="9"/>
      <c r="B69" s="11"/>
      <c r="C69" s="11"/>
      <c r="D69" s="11"/>
      <c r="E69" s="12"/>
      <c r="F69" s="11"/>
      <c r="G69" s="13"/>
      <c r="H69" s="14"/>
    </row>
    <row r="70" spans="1:8" hidden="1" outlineLevel="1" x14ac:dyDescent="0.25">
      <c r="A70" s="9"/>
      <c r="B70" s="11"/>
      <c r="C70" s="11"/>
      <c r="D70" s="11"/>
      <c r="E70" s="12"/>
      <c r="F70" s="11"/>
      <c r="G70" s="13"/>
      <c r="H70" s="14"/>
    </row>
    <row r="71" spans="1:8" hidden="1" outlineLevel="1" x14ac:dyDescent="0.25">
      <c r="A71" s="9"/>
      <c r="B71" s="11"/>
      <c r="C71" s="11"/>
      <c r="D71" s="11"/>
      <c r="E71" s="12"/>
      <c r="F71" s="11"/>
      <c r="G71" s="13"/>
      <c r="H71" s="14"/>
    </row>
    <row r="72" spans="1:8" hidden="1" outlineLevel="1" x14ac:dyDescent="0.25">
      <c r="A72" s="9"/>
      <c r="B72" s="11"/>
      <c r="C72" s="11"/>
      <c r="D72" s="11"/>
      <c r="E72" s="12"/>
      <c r="F72" s="11"/>
      <c r="G72" s="13"/>
      <c r="H72" s="14"/>
    </row>
    <row r="73" spans="1:8" hidden="1" outlineLevel="1" x14ac:dyDescent="0.25">
      <c r="A73" s="9"/>
      <c r="B73" s="11"/>
      <c r="C73" s="11"/>
      <c r="D73" s="11"/>
      <c r="E73" s="12"/>
      <c r="F73" s="11"/>
      <c r="G73" s="13"/>
      <c r="H73" s="14"/>
    </row>
    <row r="74" spans="1:8" hidden="1" outlineLevel="1" x14ac:dyDescent="0.25">
      <c r="A74" s="9"/>
      <c r="B74" s="11"/>
      <c r="C74" s="11"/>
      <c r="D74" s="11"/>
      <c r="E74" s="12"/>
      <c r="F74" s="11"/>
      <c r="G74" s="13"/>
      <c r="H74" s="14"/>
    </row>
    <row r="75" spans="1:8" hidden="1" outlineLevel="1" x14ac:dyDescent="0.25">
      <c r="A75" s="9"/>
      <c r="B75" s="11"/>
      <c r="C75" s="11"/>
      <c r="D75" s="11"/>
      <c r="E75" s="12"/>
      <c r="F75" s="11"/>
      <c r="G75" s="13"/>
      <c r="H75" s="14"/>
    </row>
    <row r="76" spans="1:8" hidden="1" outlineLevel="1" x14ac:dyDescent="0.25">
      <c r="A76" s="9"/>
      <c r="B76" s="11"/>
      <c r="C76" s="11"/>
      <c r="D76" s="11"/>
      <c r="E76" s="12"/>
      <c r="F76" s="11"/>
      <c r="G76" s="13"/>
      <c r="H76" s="14"/>
    </row>
    <row r="77" spans="1:8" hidden="1" outlineLevel="1" x14ac:dyDescent="0.25">
      <c r="A77" s="9"/>
      <c r="B77" s="11"/>
      <c r="C77" s="11"/>
      <c r="D77" s="11"/>
      <c r="E77" s="12"/>
      <c r="F77" s="11"/>
      <c r="G77" s="13"/>
      <c r="H77" s="14"/>
    </row>
    <row r="78" spans="1:8" hidden="1" outlineLevel="1" x14ac:dyDescent="0.25">
      <c r="A78" s="9"/>
      <c r="B78" s="11"/>
      <c r="C78" s="11"/>
      <c r="D78" s="11"/>
      <c r="E78" s="12"/>
      <c r="F78" s="11"/>
      <c r="G78" s="13"/>
      <c r="H78" s="14"/>
    </row>
    <row r="79" spans="1:8" hidden="1" outlineLevel="1" x14ac:dyDescent="0.25">
      <c r="A79" s="9"/>
      <c r="B79" s="11"/>
      <c r="C79" s="11"/>
      <c r="D79" s="11"/>
      <c r="E79" s="12"/>
      <c r="F79" s="11"/>
      <c r="G79" s="13"/>
      <c r="H79" s="14"/>
    </row>
    <row r="80" spans="1:8" hidden="1" outlineLevel="1" x14ac:dyDescent="0.25">
      <c r="A80" s="9"/>
      <c r="B80" s="11"/>
      <c r="C80" s="11"/>
      <c r="D80" s="11"/>
      <c r="E80" s="12"/>
      <c r="F80" s="11"/>
      <c r="G80" s="13"/>
      <c r="H80" s="14"/>
    </row>
    <row r="81" spans="1:8" hidden="1" outlineLevel="1" x14ac:dyDescent="0.25">
      <c r="A81" s="9"/>
      <c r="B81" s="11"/>
      <c r="C81" s="11"/>
      <c r="D81" s="11"/>
      <c r="E81" s="12"/>
      <c r="F81" s="11"/>
      <c r="G81" s="13"/>
      <c r="H81" s="14"/>
    </row>
    <row r="82" spans="1:8" hidden="1" outlineLevel="1" x14ac:dyDescent="0.25">
      <c r="A82" s="9"/>
      <c r="B82" s="11"/>
      <c r="C82" s="11"/>
      <c r="D82" s="11"/>
      <c r="E82" s="12"/>
      <c r="F82" s="11"/>
      <c r="G82" s="13"/>
      <c r="H82" s="14"/>
    </row>
    <row r="83" spans="1:8" hidden="1" outlineLevel="1" x14ac:dyDescent="0.25">
      <c r="A83" s="9"/>
      <c r="B83" s="11"/>
      <c r="C83" s="11"/>
      <c r="D83" s="11"/>
      <c r="E83" s="12"/>
      <c r="F83" s="11"/>
      <c r="G83" s="13"/>
      <c r="H83" s="14"/>
    </row>
    <row r="84" spans="1:8" hidden="1" outlineLevel="1" x14ac:dyDescent="0.25">
      <c r="A84" s="9"/>
      <c r="B84" s="11"/>
      <c r="C84" s="11"/>
      <c r="D84" s="11"/>
      <c r="E84" s="12"/>
      <c r="F84" s="11"/>
      <c r="G84" s="13"/>
      <c r="H84" s="14"/>
    </row>
    <row r="85" spans="1:8" hidden="1" outlineLevel="1" x14ac:dyDescent="0.25">
      <c r="A85" s="9"/>
      <c r="B85" s="11"/>
      <c r="C85" s="11"/>
      <c r="D85" s="11"/>
      <c r="E85" s="12"/>
      <c r="F85" s="11"/>
      <c r="G85" s="13"/>
      <c r="H85" s="14"/>
    </row>
    <row r="86" spans="1:8" hidden="1" outlineLevel="1" x14ac:dyDescent="0.25">
      <c r="A86" s="9"/>
      <c r="B86" s="11"/>
      <c r="C86" s="11"/>
      <c r="D86" s="11"/>
      <c r="E86" s="12"/>
      <c r="F86" s="11"/>
      <c r="G86" s="13"/>
      <c r="H86" s="14"/>
    </row>
    <row r="87" spans="1:8" hidden="1" outlineLevel="1" x14ac:dyDescent="0.25">
      <c r="A87" s="9"/>
      <c r="B87" s="11"/>
      <c r="C87" s="11"/>
      <c r="D87" s="11"/>
      <c r="E87" s="12"/>
      <c r="F87" s="11"/>
      <c r="G87" s="13"/>
      <c r="H87" s="14"/>
    </row>
    <row r="88" spans="1:8" hidden="1" outlineLevel="1" x14ac:dyDescent="0.25">
      <c r="A88" s="9"/>
      <c r="B88" s="11"/>
      <c r="C88" s="11"/>
      <c r="D88" s="11"/>
      <c r="E88" s="12"/>
      <c r="F88" s="11"/>
      <c r="G88" s="13"/>
      <c r="H88" s="14"/>
    </row>
    <row r="89" spans="1:8" hidden="1" outlineLevel="1" x14ac:dyDescent="0.25">
      <c r="A89" s="9"/>
      <c r="B89" s="11"/>
      <c r="C89" s="11"/>
      <c r="D89" s="11"/>
      <c r="E89" s="12"/>
      <c r="F89" s="11"/>
      <c r="G89" s="13"/>
      <c r="H89" s="14"/>
    </row>
    <row r="90" spans="1:8" hidden="1" outlineLevel="1" x14ac:dyDescent="0.25">
      <c r="A90" s="9"/>
      <c r="B90" s="15"/>
      <c r="C90" s="11"/>
      <c r="D90" s="11"/>
      <c r="E90" s="12"/>
      <c r="F90" s="11"/>
      <c r="G90" s="13"/>
      <c r="H90" s="14"/>
    </row>
    <row r="91" spans="1:8" hidden="1" outlineLevel="1" x14ac:dyDescent="0.25">
      <c r="A91" s="9"/>
      <c r="B91" s="15"/>
      <c r="C91" s="11"/>
      <c r="D91" s="11"/>
      <c r="E91" s="12"/>
      <c r="F91" s="11"/>
      <c r="G91" s="13"/>
      <c r="H91" s="14"/>
    </row>
    <row r="92" spans="1:8" hidden="1" outlineLevel="1" x14ac:dyDescent="0.25">
      <c r="A92" s="9"/>
      <c r="B92" s="15"/>
      <c r="C92" s="11"/>
      <c r="D92" s="11"/>
      <c r="E92" s="12"/>
      <c r="F92" s="11"/>
      <c r="G92" s="13"/>
      <c r="H92" s="14"/>
    </row>
    <row r="93" spans="1:8" hidden="1" outlineLevel="1" x14ac:dyDescent="0.25">
      <c r="A93" s="9"/>
      <c r="B93" s="15"/>
      <c r="C93" s="11"/>
      <c r="D93" s="11"/>
      <c r="E93" s="12"/>
      <c r="F93" s="11"/>
      <c r="G93" s="13"/>
      <c r="H93" s="14"/>
    </row>
    <row r="94" spans="1:8" hidden="1" outlineLevel="1" x14ac:dyDescent="0.25">
      <c r="A94" s="9"/>
      <c r="B94" s="15"/>
      <c r="C94" s="11"/>
      <c r="D94" s="11"/>
      <c r="E94" s="12"/>
      <c r="F94" s="11"/>
      <c r="G94" s="13"/>
      <c r="H94" s="14"/>
    </row>
    <row r="95" spans="1:8" hidden="1" outlineLevel="1" x14ac:dyDescent="0.25">
      <c r="A95" s="9"/>
      <c r="B95" s="15"/>
      <c r="C95" s="11"/>
      <c r="D95" s="11"/>
      <c r="E95" s="12"/>
      <c r="F95" s="11"/>
      <c r="G95" s="13"/>
      <c r="H95" s="14"/>
    </row>
    <row r="96" spans="1:8" hidden="1" outlineLevel="1" x14ac:dyDescent="0.25">
      <c r="A96" s="9"/>
      <c r="B96" s="15"/>
      <c r="C96" s="11"/>
      <c r="D96" s="11"/>
      <c r="E96" s="12"/>
      <c r="F96" s="11"/>
      <c r="G96" s="13"/>
      <c r="H96" s="14"/>
    </row>
    <row r="97" spans="1:8" hidden="1" outlineLevel="1" x14ac:dyDescent="0.25">
      <c r="A97" s="9"/>
      <c r="B97" s="15"/>
      <c r="C97" s="11"/>
      <c r="D97" s="11"/>
      <c r="E97" s="12"/>
      <c r="F97" s="11"/>
      <c r="G97" s="13"/>
      <c r="H97" s="14"/>
    </row>
    <row r="98" spans="1:8" hidden="1" outlineLevel="1" x14ac:dyDescent="0.25">
      <c r="A98" s="9"/>
      <c r="B98" s="15"/>
      <c r="C98" s="11"/>
      <c r="D98" s="11"/>
      <c r="E98" s="12"/>
      <c r="F98" s="11"/>
      <c r="G98" s="13"/>
      <c r="H98" s="14"/>
    </row>
    <row r="99" spans="1:8" hidden="1" outlineLevel="1" x14ac:dyDescent="0.25">
      <c r="A99" s="9"/>
      <c r="B99" s="15"/>
      <c r="C99" s="11"/>
      <c r="D99" s="11"/>
      <c r="E99" s="12"/>
      <c r="F99" s="11"/>
      <c r="G99" s="13"/>
      <c r="H99" s="14"/>
    </row>
    <row r="100" spans="1:8" hidden="1" outlineLevel="1" x14ac:dyDescent="0.25">
      <c r="A100" s="9"/>
      <c r="B100" s="15"/>
      <c r="C100" s="11"/>
      <c r="D100" s="11"/>
      <c r="E100" s="12"/>
      <c r="F100" s="11"/>
      <c r="G100" s="13"/>
      <c r="H100" s="14"/>
    </row>
    <row r="101" spans="1:8" hidden="1" outlineLevel="1" x14ac:dyDescent="0.25">
      <c r="A101" s="9"/>
      <c r="B101" s="15"/>
      <c r="C101" s="11"/>
      <c r="D101" s="11"/>
      <c r="E101" s="12"/>
      <c r="F101" s="11"/>
      <c r="G101" s="13"/>
      <c r="H101" s="14"/>
    </row>
    <row r="102" spans="1:8" hidden="1" outlineLevel="1" x14ac:dyDescent="0.25">
      <c r="A102" s="9"/>
      <c r="B102" s="15"/>
      <c r="C102" s="11"/>
      <c r="D102" s="11"/>
      <c r="E102" s="12"/>
      <c r="F102" s="11"/>
      <c r="G102" s="13"/>
      <c r="H102" s="14"/>
    </row>
    <row r="103" spans="1:8" hidden="1" outlineLevel="1" x14ac:dyDescent="0.25">
      <c r="A103" s="9"/>
      <c r="B103" s="15"/>
      <c r="C103" s="11"/>
      <c r="D103" s="11"/>
      <c r="E103" s="12"/>
      <c r="F103" s="11"/>
      <c r="G103" s="13"/>
      <c r="H103" s="14"/>
    </row>
    <row r="104" spans="1:8" hidden="1" outlineLevel="1" x14ac:dyDescent="0.25">
      <c r="A104" s="9"/>
      <c r="B104" s="15"/>
      <c r="C104" s="11"/>
      <c r="D104" s="11"/>
      <c r="E104" s="12"/>
      <c r="F104" s="11"/>
      <c r="G104" s="13"/>
      <c r="H104" s="14"/>
    </row>
    <row r="105" spans="1:8" hidden="1" outlineLevel="1" x14ac:dyDescent="0.25">
      <c r="A105" s="9"/>
      <c r="B105" s="15"/>
      <c r="C105" s="11"/>
      <c r="D105" s="11"/>
      <c r="E105" s="12"/>
      <c r="F105" s="11"/>
      <c r="G105" s="13"/>
      <c r="H105" s="14"/>
    </row>
    <row r="106" spans="1:8" hidden="1" outlineLevel="1" x14ac:dyDescent="0.25">
      <c r="A106" s="9"/>
      <c r="B106" s="15"/>
      <c r="C106" s="11"/>
      <c r="D106" s="11"/>
      <c r="E106" s="12"/>
      <c r="F106" s="11"/>
      <c r="G106" s="13"/>
      <c r="H106" s="14"/>
    </row>
    <row r="107" spans="1:8" hidden="1" outlineLevel="1" x14ac:dyDescent="0.25">
      <c r="A107" s="9"/>
      <c r="B107" s="15"/>
      <c r="C107" s="11"/>
      <c r="D107" s="11"/>
      <c r="E107" s="12"/>
      <c r="F107" s="11"/>
      <c r="G107" s="13"/>
      <c r="H107" s="14"/>
    </row>
    <row r="108" spans="1:8" hidden="1" outlineLevel="1" x14ac:dyDescent="0.25">
      <c r="A108" s="9"/>
      <c r="B108" s="15"/>
      <c r="C108" s="11"/>
      <c r="D108" s="11"/>
      <c r="E108" s="12"/>
      <c r="F108" s="11"/>
      <c r="G108" s="13"/>
      <c r="H108" s="14"/>
    </row>
    <row r="109" spans="1:8" hidden="1" outlineLevel="1" x14ac:dyDescent="0.25">
      <c r="A109" s="9"/>
      <c r="B109" s="15"/>
      <c r="C109" s="11"/>
      <c r="D109" s="11"/>
      <c r="E109" s="12"/>
      <c r="F109" s="11"/>
      <c r="G109" s="13"/>
      <c r="H109" s="14"/>
    </row>
    <row r="110" spans="1:8" hidden="1" outlineLevel="1" x14ac:dyDescent="0.25">
      <c r="A110" s="9"/>
      <c r="B110" s="15"/>
      <c r="C110" s="11"/>
      <c r="D110" s="11"/>
      <c r="E110" s="12"/>
      <c r="F110" s="11"/>
      <c r="G110" s="13"/>
      <c r="H110" s="14"/>
    </row>
    <row r="111" spans="1:8" hidden="1" outlineLevel="1" x14ac:dyDescent="0.25">
      <c r="A111" s="9"/>
      <c r="B111" s="15"/>
      <c r="C111" s="11"/>
      <c r="D111" s="11"/>
      <c r="E111" s="12"/>
      <c r="F111" s="11"/>
      <c r="G111" s="13"/>
      <c r="H111" s="14"/>
    </row>
    <row r="112" spans="1:8" hidden="1" outlineLevel="1" x14ac:dyDescent="0.25">
      <c r="A112" s="9"/>
      <c r="B112" s="15"/>
      <c r="C112" s="11"/>
      <c r="D112" s="11"/>
      <c r="E112" s="12"/>
      <c r="F112" s="11"/>
      <c r="G112" s="13"/>
      <c r="H112" s="14"/>
    </row>
    <row r="113" spans="1:8" hidden="1" outlineLevel="1" x14ac:dyDescent="0.25">
      <c r="A113" s="9"/>
      <c r="B113" s="15"/>
      <c r="C113" s="11"/>
      <c r="D113" s="11"/>
      <c r="E113" s="12"/>
      <c r="F113" s="11"/>
      <c r="G113" s="13"/>
      <c r="H113" s="14"/>
    </row>
    <row r="114" spans="1:8" hidden="1" outlineLevel="1" x14ac:dyDescent="0.25">
      <c r="A114" s="9"/>
      <c r="B114" s="15"/>
      <c r="C114" s="11"/>
      <c r="D114" s="11"/>
      <c r="E114" s="12"/>
      <c r="F114" s="11"/>
      <c r="G114" s="13"/>
      <c r="H114" s="14"/>
    </row>
    <row r="115" spans="1:8" hidden="1" outlineLevel="1" x14ac:dyDescent="0.25">
      <c r="A115" s="9"/>
      <c r="B115" s="15"/>
      <c r="C115" s="11"/>
      <c r="D115" s="11"/>
      <c r="E115" s="12"/>
      <c r="F115" s="11"/>
      <c r="G115" s="13"/>
      <c r="H115" s="14"/>
    </row>
    <row r="116" spans="1:8" hidden="1" outlineLevel="1" x14ac:dyDescent="0.25">
      <c r="A116" s="9"/>
      <c r="B116" s="15"/>
      <c r="C116" s="11"/>
      <c r="D116" s="11"/>
      <c r="E116" s="12"/>
      <c r="F116" s="11"/>
      <c r="G116" s="13"/>
      <c r="H116" s="14"/>
    </row>
    <row r="117" spans="1:8" hidden="1" outlineLevel="1" x14ac:dyDescent="0.25">
      <c r="A117" s="9"/>
      <c r="B117" s="15"/>
      <c r="C117" s="11"/>
      <c r="D117" s="11"/>
      <c r="E117" s="12"/>
      <c r="F117" s="11"/>
      <c r="G117" s="13"/>
      <c r="H117" s="14"/>
    </row>
    <row r="118" spans="1:8" hidden="1" outlineLevel="1" x14ac:dyDescent="0.25">
      <c r="A118" s="9"/>
      <c r="B118" s="15"/>
      <c r="C118" s="11"/>
      <c r="D118" s="11"/>
      <c r="E118" s="12"/>
      <c r="F118" s="11"/>
      <c r="G118" s="13"/>
      <c r="H118" s="14"/>
    </row>
    <row r="119" spans="1:8" hidden="1" outlineLevel="1" x14ac:dyDescent="0.25">
      <c r="A119" s="9"/>
      <c r="B119" s="15"/>
      <c r="C119" s="11"/>
      <c r="D119" s="11"/>
      <c r="E119" s="12"/>
      <c r="F119" s="11"/>
      <c r="G119" s="13"/>
      <c r="H119" s="14"/>
    </row>
    <row r="120" spans="1:8" hidden="1" outlineLevel="1" x14ac:dyDescent="0.25">
      <c r="A120" s="9"/>
      <c r="B120" s="15"/>
      <c r="C120" s="11"/>
      <c r="D120" s="11"/>
      <c r="E120" s="12"/>
      <c r="F120" s="11"/>
      <c r="G120" s="13"/>
      <c r="H120" s="14"/>
    </row>
    <row r="121" spans="1:8" hidden="1" outlineLevel="1" x14ac:dyDescent="0.25">
      <c r="A121" s="9"/>
      <c r="B121" s="15"/>
      <c r="C121" s="11"/>
      <c r="D121" s="11"/>
      <c r="E121" s="12"/>
      <c r="F121" s="11"/>
      <c r="G121" s="13"/>
      <c r="H121" s="14"/>
    </row>
    <row r="122" spans="1:8" hidden="1" outlineLevel="1" x14ac:dyDescent="0.25">
      <c r="A122" s="9"/>
      <c r="B122" s="15"/>
      <c r="C122" s="11"/>
      <c r="D122" s="11"/>
      <c r="E122" s="12"/>
      <c r="F122" s="11"/>
      <c r="G122" s="13"/>
      <c r="H122" s="14"/>
    </row>
    <row r="123" spans="1:8" hidden="1" outlineLevel="1" x14ac:dyDescent="0.25">
      <c r="A123" s="9"/>
      <c r="B123" s="15"/>
      <c r="C123" s="11"/>
      <c r="D123" s="11"/>
      <c r="E123" s="12"/>
      <c r="F123" s="11"/>
      <c r="G123" s="13"/>
      <c r="H123" s="14"/>
    </row>
    <row r="124" spans="1:8" hidden="1" outlineLevel="1" x14ac:dyDescent="0.25">
      <c r="A124" s="9"/>
      <c r="B124" s="15"/>
      <c r="C124" s="11"/>
      <c r="D124" s="11"/>
      <c r="E124" s="12"/>
      <c r="F124" s="11"/>
      <c r="G124" s="13"/>
      <c r="H124" s="14"/>
    </row>
    <row r="125" spans="1:8" hidden="1" outlineLevel="1" x14ac:dyDescent="0.25">
      <c r="A125" s="9"/>
      <c r="B125" s="15"/>
      <c r="C125" s="11"/>
      <c r="D125" s="11"/>
      <c r="E125" s="12"/>
      <c r="F125" s="11"/>
      <c r="G125" s="13"/>
      <c r="H125" s="14"/>
    </row>
    <row r="126" spans="1:8" hidden="1" outlineLevel="1" x14ac:dyDescent="0.25">
      <c r="A126" s="9"/>
      <c r="B126" s="15"/>
      <c r="C126" s="11"/>
      <c r="D126" s="11"/>
      <c r="E126" s="12"/>
      <c r="F126" s="11"/>
      <c r="G126" s="13"/>
      <c r="H126" s="14"/>
    </row>
    <row r="127" spans="1:8" hidden="1" outlineLevel="1" x14ac:dyDescent="0.25">
      <c r="A127" s="9"/>
      <c r="B127" s="15"/>
      <c r="C127" s="11"/>
      <c r="D127" s="11"/>
      <c r="E127" s="12"/>
      <c r="F127" s="11"/>
      <c r="G127" s="13"/>
      <c r="H127" s="14"/>
    </row>
    <row r="128" spans="1:8" hidden="1" outlineLevel="1" x14ac:dyDescent="0.25">
      <c r="A128" s="9"/>
      <c r="B128" s="15"/>
      <c r="C128" s="11"/>
      <c r="D128" s="11"/>
      <c r="E128" s="12"/>
      <c r="F128" s="11"/>
      <c r="G128" s="13"/>
      <c r="H128" s="14"/>
    </row>
    <row r="129" spans="1:8" hidden="1" outlineLevel="1" x14ac:dyDescent="0.25">
      <c r="A129" s="9"/>
      <c r="B129" s="15"/>
      <c r="C129" s="11"/>
      <c r="D129" s="11"/>
      <c r="E129" s="12"/>
      <c r="F129" s="11"/>
      <c r="G129" s="13"/>
      <c r="H129" s="14"/>
    </row>
    <row r="130" spans="1:8" hidden="1" outlineLevel="1" x14ac:dyDescent="0.25">
      <c r="A130" s="9"/>
      <c r="B130" s="15"/>
      <c r="C130" s="11"/>
      <c r="D130" s="11"/>
      <c r="E130" s="12"/>
      <c r="F130" s="11"/>
      <c r="G130" s="13"/>
      <c r="H130" s="14"/>
    </row>
    <row r="131" spans="1:8" hidden="1" outlineLevel="1" x14ac:dyDescent="0.25">
      <c r="A131" s="9"/>
      <c r="B131" s="15"/>
      <c r="C131" s="11"/>
      <c r="D131" s="11"/>
      <c r="E131" s="12"/>
      <c r="F131" s="11"/>
      <c r="G131" s="13"/>
      <c r="H131" s="14"/>
    </row>
    <row r="132" spans="1:8" hidden="1" outlineLevel="1" x14ac:dyDescent="0.25">
      <c r="A132" s="9"/>
      <c r="B132" s="15"/>
      <c r="C132" s="11"/>
      <c r="D132" s="11"/>
      <c r="E132" s="12"/>
      <c r="F132" s="11"/>
      <c r="G132" s="13"/>
      <c r="H132" s="14"/>
    </row>
    <row r="133" spans="1:8" hidden="1" outlineLevel="1" x14ac:dyDescent="0.25">
      <c r="A133" s="9"/>
      <c r="B133" s="15"/>
      <c r="C133" s="11"/>
      <c r="D133" s="11"/>
      <c r="E133" s="12"/>
      <c r="F133" s="11"/>
      <c r="G133" s="13"/>
      <c r="H133" s="14"/>
    </row>
    <row r="134" spans="1:8" hidden="1" outlineLevel="1" x14ac:dyDescent="0.25">
      <c r="A134" s="9"/>
      <c r="B134" s="15"/>
      <c r="C134" s="11"/>
      <c r="D134" s="11"/>
      <c r="E134" s="12"/>
      <c r="F134" s="11"/>
      <c r="G134" s="13"/>
      <c r="H134" s="14"/>
    </row>
    <row r="135" spans="1:8" hidden="1" outlineLevel="1" x14ac:dyDescent="0.25">
      <c r="A135" s="9"/>
      <c r="B135" s="15"/>
      <c r="C135" s="11"/>
      <c r="D135" s="11"/>
      <c r="E135" s="12"/>
      <c r="F135" s="11"/>
      <c r="G135" s="13"/>
      <c r="H135" s="14"/>
    </row>
    <row r="136" spans="1:8" hidden="1" outlineLevel="1" x14ac:dyDescent="0.25">
      <c r="A136" s="9"/>
      <c r="B136" s="15"/>
      <c r="C136" s="11"/>
      <c r="D136" s="11"/>
      <c r="E136" s="12"/>
      <c r="F136" s="11"/>
      <c r="G136" s="13"/>
      <c r="H136" s="14"/>
    </row>
    <row r="137" spans="1:8" hidden="1" outlineLevel="1" x14ac:dyDescent="0.25">
      <c r="A137" s="9"/>
      <c r="B137" s="15"/>
      <c r="C137" s="11"/>
      <c r="D137" s="11"/>
      <c r="E137" s="12"/>
      <c r="F137" s="11"/>
      <c r="G137" s="13"/>
      <c r="H137" s="14"/>
    </row>
    <row r="138" spans="1:8" hidden="1" outlineLevel="1" x14ac:dyDescent="0.25">
      <c r="A138" s="9"/>
      <c r="B138" s="15"/>
      <c r="C138" s="11"/>
      <c r="D138" s="11"/>
      <c r="E138" s="12"/>
      <c r="F138" s="11"/>
      <c r="G138" s="13"/>
      <c r="H138" s="14"/>
    </row>
    <row r="139" spans="1:8" hidden="1" outlineLevel="1" x14ac:dyDescent="0.25">
      <c r="A139" s="9"/>
      <c r="B139" s="15"/>
      <c r="C139" s="11"/>
      <c r="D139" s="11"/>
      <c r="E139" s="12"/>
      <c r="F139" s="11"/>
      <c r="G139" s="13"/>
      <c r="H139" s="14"/>
    </row>
    <row r="140" spans="1:8" hidden="1" outlineLevel="1" x14ac:dyDescent="0.25">
      <c r="A140" s="9"/>
      <c r="B140" s="15"/>
      <c r="C140" s="11"/>
      <c r="D140" s="11"/>
      <c r="E140" s="12"/>
      <c r="F140" s="11"/>
      <c r="G140" s="13"/>
      <c r="H140" s="14"/>
    </row>
    <row r="141" spans="1:8" hidden="1" outlineLevel="1" x14ac:dyDescent="0.25">
      <c r="A141" s="9"/>
      <c r="B141" s="15"/>
      <c r="C141" s="11"/>
      <c r="D141" s="11"/>
      <c r="E141" s="12"/>
      <c r="F141" s="11"/>
      <c r="G141" s="13"/>
      <c r="H141" s="14"/>
    </row>
    <row r="142" spans="1:8" hidden="1" outlineLevel="1" x14ac:dyDescent="0.25">
      <c r="A142" s="9"/>
      <c r="B142" s="15"/>
      <c r="C142" s="11"/>
      <c r="D142" s="11"/>
      <c r="E142" s="12"/>
      <c r="F142" s="11"/>
      <c r="G142" s="13"/>
      <c r="H142" s="14"/>
    </row>
    <row r="143" spans="1:8" hidden="1" outlineLevel="1" x14ac:dyDescent="0.25">
      <c r="A143" s="9"/>
      <c r="B143" s="15"/>
      <c r="C143" s="11"/>
      <c r="D143" s="11"/>
      <c r="E143" s="12"/>
      <c r="F143" s="11"/>
      <c r="G143" s="13"/>
      <c r="H143" s="14"/>
    </row>
    <row r="144" spans="1:8" hidden="1" outlineLevel="2" x14ac:dyDescent="0.25">
      <c r="A144" s="9"/>
      <c r="B144" s="11"/>
      <c r="C144" s="11"/>
      <c r="D144" s="11"/>
      <c r="E144" s="12"/>
      <c r="F144" s="11"/>
      <c r="G144" s="13"/>
      <c r="H144" s="14"/>
    </row>
    <row r="145" spans="1:8" hidden="1" outlineLevel="2" x14ac:dyDescent="0.25">
      <c r="A145" s="9"/>
      <c r="B145" s="11"/>
      <c r="C145" s="11"/>
      <c r="D145" s="11"/>
      <c r="E145" s="12"/>
      <c r="F145" s="11"/>
      <c r="G145" s="13"/>
      <c r="H145" s="14"/>
    </row>
    <row r="146" spans="1:8" hidden="1" outlineLevel="2" x14ac:dyDescent="0.25">
      <c r="A146" s="9"/>
      <c r="B146" s="11"/>
      <c r="C146" s="11"/>
      <c r="D146" s="11"/>
      <c r="E146" s="12"/>
      <c r="F146" s="11"/>
      <c r="G146" s="13"/>
      <c r="H146" s="14"/>
    </row>
    <row r="147" spans="1:8" hidden="1" outlineLevel="2" x14ac:dyDescent="0.25">
      <c r="A147" s="9"/>
      <c r="B147" s="11"/>
      <c r="C147" s="11"/>
      <c r="D147" s="11"/>
      <c r="E147" s="12"/>
      <c r="F147" s="11"/>
      <c r="G147" s="13"/>
      <c r="H147" s="14"/>
    </row>
    <row r="148" spans="1:8" hidden="1" outlineLevel="2" x14ac:dyDescent="0.25">
      <c r="A148" s="9"/>
      <c r="B148" s="11"/>
      <c r="C148" s="11"/>
      <c r="D148" s="11"/>
      <c r="E148" s="12"/>
      <c r="F148" s="11"/>
      <c r="G148" s="13"/>
      <c r="H148" s="14"/>
    </row>
    <row r="149" spans="1:8" hidden="1" outlineLevel="2" x14ac:dyDescent="0.25">
      <c r="A149" s="9"/>
      <c r="B149" s="11"/>
      <c r="C149" s="11"/>
      <c r="D149" s="11"/>
      <c r="E149" s="12"/>
      <c r="F149" s="11"/>
      <c r="G149" s="13"/>
      <c r="H149" s="14"/>
    </row>
    <row r="150" spans="1:8" hidden="1" outlineLevel="2" x14ac:dyDescent="0.25">
      <c r="A150" s="9"/>
      <c r="B150" s="11"/>
      <c r="C150" s="11"/>
      <c r="D150" s="11"/>
      <c r="E150" s="12"/>
      <c r="F150" s="11"/>
      <c r="G150" s="13"/>
      <c r="H150" s="14"/>
    </row>
    <row r="151" spans="1:8" hidden="1" outlineLevel="2" x14ac:dyDescent="0.25">
      <c r="A151" s="9"/>
      <c r="B151" s="11"/>
      <c r="C151" s="11"/>
      <c r="D151" s="11"/>
      <c r="E151" s="12"/>
      <c r="F151" s="11"/>
      <c r="G151" s="13"/>
      <c r="H151" s="14"/>
    </row>
    <row r="152" spans="1:8" hidden="1" outlineLevel="2" x14ac:dyDescent="0.25">
      <c r="A152" s="9"/>
      <c r="B152" s="11"/>
      <c r="C152" s="11"/>
      <c r="D152" s="11"/>
      <c r="E152" s="12"/>
      <c r="F152" s="11"/>
      <c r="G152" s="13"/>
      <c r="H152" s="14"/>
    </row>
    <row r="153" spans="1:8" hidden="1" outlineLevel="2" x14ac:dyDescent="0.25">
      <c r="A153" s="9"/>
      <c r="B153" s="11"/>
      <c r="C153" s="11"/>
      <c r="D153" s="11"/>
      <c r="E153" s="12"/>
      <c r="F153" s="11"/>
      <c r="G153" s="13"/>
      <c r="H153" s="14"/>
    </row>
    <row r="154" spans="1:8" hidden="1" outlineLevel="2" x14ac:dyDescent="0.25">
      <c r="A154" s="9"/>
      <c r="B154" s="11"/>
      <c r="C154" s="11"/>
      <c r="D154" s="11"/>
      <c r="E154" s="12"/>
      <c r="F154" s="11"/>
      <c r="G154" s="13"/>
      <c r="H154" s="14"/>
    </row>
    <row r="155" spans="1:8" hidden="1" outlineLevel="2" x14ac:dyDescent="0.25">
      <c r="A155" s="9"/>
      <c r="B155" s="11"/>
      <c r="C155" s="11"/>
      <c r="D155" s="11"/>
      <c r="E155" s="12"/>
      <c r="F155" s="11"/>
      <c r="G155" s="13"/>
      <c r="H155" s="14"/>
    </row>
    <row r="156" spans="1:8" hidden="1" outlineLevel="2" x14ac:dyDescent="0.25">
      <c r="A156" s="9"/>
      <c r="B156" s="11"/>
      <c r="C156" s="11"/>
      <c r="D156" s="11"/>
      <c r="E156" s="12"/>
      <c r="F156" s="11"/>
      <c r="G156" s="13"/>
      <c r="H156" s="14"/>
    </row>
    <row r="157" spans="1:8" hidden="1" outlineLevel="1" x14ac:dyDescent="0.25">
      <c r="A157" s="9"/>
      <c r="B157" s="11"/>
      <c r="C157" s="16"/>
      <c r="D157" s="16"/>
      <c r="E157" s="17"/>
      <c r="F157" s="11">
        <f>SUMIFS('[1]Crisil data '!M:M,'[1]Crisil data '!AI:AI,$D$3,'[1]Crisil data '!E:E,Table134567623[[#This Row],[ISIN No.]])</f>
        <v>0</v>
      </c>
      <c r="G157" s="18">
        <f>+F157/$F$170</f>
        <v>0</v>
      </c>
      <c r="H157" s="19"/>
    </row>
    <row r="158" spans="1:8" collapsed="1" x14ac:dyDescent="0.25">
      <c r="B158" s="16"/>
      <c r="C158" s="16" t="s">
        <v>70</v>
      </c>
      <c r="D158" s="16"/>
      <c r="E158" s="20"/>
      <c r="F158" s="21">
        <f>SUM(F7:F157)</f>
        <v>100231754.90000001</v>
      </c>
      <c r="G158" s="22">
        <f>+F158/$F$170</f>
        <v>0.92695772443841207</v>
      </c>
      <c r="H158" s="23"/>
    </row>
    <row r="160" spans="1:8" x14ac:dyDescent="0.25">
      <c r="B160" s="24"/>
      <c r="C160" s="24" t="s">
        <v>71</v>
      </c>
      <c r="D160" s="24"/>
      <c r="E160" s="24"/>
      <c r="F160" s="24" t="s">
        <v>9</v>
      </c>
      <c r="G160" s="24" t="s">
        <v>10</v>
      </c>
      <c r="H160" s="24" t="s">
        <v>11</v>
      </c>
    </row>
    <row r="161" spans="1:8" x14ac:dyDescent="0.25">
      <c r="B161" s="25"/>
      <c r="C161" s="16" t="s">
        <v>72</v>
      </c>
      <c r="D161" s="11"/>
      <c r="E161" s="26"/>
      <c r="F161" s="27" t="s">
        <v>73</v>
      </c>
      <c r="G161" s="26">
        <v>0</v>
      </c>
      <c r="H161" s="11"/>
    </row>
    <row r="162" spans="1:8" x14ac:dyDescent="0.25">
      <c r="A162" s="11" t="s">
        <v>74</v>
      </c>
      <c r="B162" s="25" t="s">
        <v>75</v>
      </c>
      <c r="C162" s="16" t="s">
        <v>76</v>
      </c>
      <c r="D162" s="16"/>
      <c r="E162" s="20"/>
      <c r="F162" s="11">
        <f>SUMIFS('[1]Crisil data '!M:M,'[1]Crisil data '!AI:AI,'C-TIER II'!$D$3,'[1]Crisil data '!K:K,A162)</f>
        <v>4964751.9000000004</v>
      </c>
      <c r="G162" s="22">
        <f>+F162/$F$170</f>
        <v>4.5914741572835441E-2</v>
      </c>
      <c r="H162" s="11"/>
    </row>
    <row r="163" spans="1:8" x14ac:dyDescent="0.25">
      <c r="B163" s="25"/>
      <c r="C163" s="16" t="s">
        <v>77</v>
      </c>
      <c r="D163" s="11"/>
      <c r="E163" s="26"/>
      <c r="F163" s="20" t="s">
        <v>73</v>
      </c>
      <c r="G163" s="26">
        <v>0</v>
      </c>
      <c r="H163" s="11"/>
    </row>
    <row r="164" spans="1:8" x14ac:dyDescent="0.25">
      <c r="B164" s="25"/>
      <c r="C164" s="16" t="s">
        <v>78</v>
      </c>
      <c r="D164" s="11"/>
      <c r="E164" s="26"/>
      <c r="F164" s="20" t="s">
        <v>73</v>
      </c>
      <c r="G164" s="26">
        <v>0</v>
      </c>
      <c r="H164" s="11"/>
    </row>
    <row r="165" spans="1:8" x14ac:dyDescent="0.25">
      <c r="B165" s="25"/>
      <c r="C165" s="16" t="s">
        <v>79</v>
      </c>
      <c r="D165" s="11"/>
      <c r="E165" s="26"/>
      <c r="F165" s="20" t="s">
        <v>73</v>
      </c>
      <c r="G165" s="26">
        <v>0</v>
      </c>
      <c r="H165" s="11"/>
    </row>
    <row r="166" spans="1:8" x14ac:dyDescent="0.25">
      <c r="A166" s="28" t="s">
        <v>80</v>
      </c>
      <c r="B166" s="11" t="s">
        <v>80</v>
      </c>
      <c r="C166" s="11" t="s">
        <v>81</v>
      </c>
      <c r="D166" s="11"/>
      <c r="E166" s="26"/>
      <c r="F166" s="11">
        <f>SUMIFS('[1]Crisil data '!M:M,'[1]Crisil data '!AI:AI,'C-TIER II'!$D$3,'[1]Crisil data '!K:K,A166)</f>
        <v>2933294.87</v>
      </c>
      <c r="G166" s="22">
        <f>+F166/$F$170</f>
        <v>2.7127533988752575E-2</v>
      </c>
      <c r="H166" s="11"/>
    </row>
    <row r="167" spans="1:8" x14ac:dyDescent="0.25">
      <c r="B167" s="25"/>
      <c r="C167" s="11"/>
      <c r="D167" s="11"/>
      <c r="E167" s="26"/>
      <c r="F167" s="27"/>
      <c r="G167" s="22"/>
      <c r="H167" s="11"/>
    </row>
    <row r="168" spans="1:8" x14ac:dyDescent="0.25">
      <c r="B168" s="25"/>
      <c r="C168" s="11" t="s">
        <v>82</v>
      </c>
      <c r="D168" s="11"/>
      <c r="E168" s="26"/>
      <c r="F168" s="29">
        <f>SUM(F161:F167)</f>
        <v>7898046.7700000005</v>
      </c>
      <c r="G168" s="22">
        <f>+F168/$F$170</f>
        <v>7.3042275561588016E-2</v>
      </c>
      <c r="H168" s="11"/>
    </row>
    <row r="169" spans="1:8" x14ac:dyDescent="0.25">
      <c r="B169" s="25"/>
      <c r="C169" s="11"/>
      <c r="D169" s="11"/>
      <c r="E169" s="26"/>
      <c r="F169" s="29"/>
      <c r="G169" s="30"/>
      <c r="H169" s="11"/>
    </row>
    <row r="170" spans="1:8" x14ac:dyDescent="0.25">
      <c r="B170" s="31"/>
      <c r="C170" s="32" t="s">
        <v>83</v>
      </c>
      <c r="D170" s="33"/>
      <c r="E170" s="34"/>
      <c r="F170" s="35">
        <f>+F168+F158</f>
        <v>108129801.67</v>
      </c>
      <c r="G170" s="36">
        <v>1</v>
      </c>
      <c r="H170" s="11"/>
    </row>
    <row r="172" spans="1:8" x14ac:dyDescent="0.25">
      <c r="C172" s="16" t="s">
        <v>84</v>
      </c>
      <c r="D172" s="37">
        <v>5.8165314424597305</v>
      </c>
      <c r="F172" s="3"/>
    </row>
    <row r="173" spans="1:8" x14ac:dyDescent="0.25">
      <c r="C173" s="16" t="s">
        <v>85</v>
      </c>
      <c r="D173" s="37">
        <v>4.2123212816885918</v>
      </c>
    </row>
    <row r="174" spans="1:8" x14ac:dyDescent="0.25">
      <c r="C174" s="16" t="s">
        <v>86</v>
      </c>
      <c r="D174" s="38">
        <v>7.4240260402557379E-2</v>
      </c>
    </row>
    <row r="175" spans="1:8" x14ac:dyDescent="0.25">
      <c r="C175" s="16" t="s">
        <v>87</v>
      </c>
      <c r="D175" s="39">
        <v>14.788548730822857</v>
      </c>
    </row>
    <row r="176" spans="1:8" x14ac:dyDescent="0.25">
      <c r="C176" s="16" t="s">
        <v>88</v>
      </c>
      <c r="D176" s="39">
        <v>14.623588703036077</v>
      </c>
    </row>
    <row r="177" spans="1:8" x14ac:dyDescent="0.25">
      <c r="A177" s="40" t="s">
        <v>89</v>
      </c>
      <c r="C177" s="16" t="s">
        <v>90</v>
      </c>
      <c r="D177" s="41">
        <v>8.23652154</v>
      </c>
    </row>
    <row r="178" spans="1:8" x14ac:dyDescent="0.25">
      <c r="C178" s="16" t="s">
        <v>91</v>
      </c>
      <c r="D178" s="37">
        <v>0</v>
      </c>
    </row>
    <row r="179" spans="1:8" x14ac:dyDescent="0.25">
      <c r="C179" s="16" t="s">
        <v>92</v>
      </c>
      <c r="D179" s="37">
        <v>0</v>
      </c>
      <c r="F179" s="42"/>
      <c r="G179" s="43"/>
    </row>
    <row r="180" spans="1:8" x14ac:dyDescent="0.25">
      <c r="B180" s="44"/>
      <c r="C180" s="9"/>
    </row>
    <row r="181" spans="1:8" x14ac:dyDescent="0.25">
      <c r="F181" s="3">
        <f>+F158-SUM(F184:F189)</f>
        <v>0</v>
      </c>
    </row>
    <row r="182" spans="1:8" x14ac:dyDescent="0.25">
      <c r="C182" s="24" t="s">
        <v>93</v>
      </c>
      <c r="D182" s="24"/>
      <c r="E182" s="24"/>
      <c r="F182" s="24"/>
      <c r="G182" s="24"/>
      <c r="H182" s="24"/>
    </row>
    <row r="183" spans="1:8" x14ac:dyDescent="0.25">
      <c r="C183" s="24" t="s">
        <v>94</v>
      </c>
      <c r="D183" s="24"/>
      <c r="E183" s="24"/>
      <c r="F183" s="24" t="s">
        <v>9</v>
      </c>
      <c r="G183" s="24" t="s">
        <v>10</v>
      </c>
      <c r="H183" s="24" t="s">
        <v>11</v>
      </c>
    </row>
    <row r="184" spans="1:8" hidden="1" outlineLevel="1" x14ac:dyDescent="0.25">
      <c r="A184" t="s">
        <v>95</v>
      </c>
      <c r="C184" s="16" t="s">
        <v>96</v>
      </c>
      <c r="D184" s="11"/>
      <c r="E184" s="26"/>
      <c r="F184" s="45">
        <f t="shared" ref="F184:F188" si="1">SUMIF($E$198:$E$207,C184,$H$198:$H$207)</f>
        <v>0</v>
      </c>
      <c r="G184" s="46">
        <f>+F184/$F$170</f>
        <v>0</v>
      </c>
      <c r="H184" s="11"/>
    </row>
    <row r="185" spans="1:8" hidden="1" outlineLevel="1" x14ac:dyDescent="0.25">
      <c r="A185" s="11" t="s">
        <v>97</v>
      </c>
      <c r="C185" s="11" t="s">
        <v>98</v>
      </c>
      <c r="D185" s="11"/>
      <c r="E185" s="26"/>
      <c r="F185" s="45">
        <f t="shared" si="1"/>
        <v>0</v>
      </c>
      <c r="G185" s="46">
        <f t="shared" ref="G185" si="2">+F185/$F$170</f>
        <v>0</v>
      </c>
      <c r="H185" s="11"/>
    </row>
    <row r="186" spans="1:8" collapsed="1" x14ac:dyDescent="0.25">
      <c r="C186" s="11" t="s">
        <v>99</v>
      </c>
      <c r="D186" s="11"/>
      <c r="E186" s="26"/>
      <c r="F186" s="45">
        <f t="shared" si="1"/>
        <v>99214807.900000006</v>
      </c>
      <c r="G186" s="46">
        <f>+F186/$F$170</f>
        <v>0.91755285192136438</v>
      </c>
      <c r="H186" s="11"/>
    </row>
    <row r="187" spans="1:8" hidden="1" outlineLevel="1" x14ac:dyDescent="0.25">
      <c r="C187" s="11" t="s">
        <v>100</v>
      </c>
      <c r="D187" s="11"/>
      <c r="E187" s="26"/>
      <c r="F187" s="45">
        <f t="shared" si="1"/>
        <v>0</v>
      </c>
      <c r="G187" s="46">
        <f t="shared" ref="G187:G195" si="3">+F187/$F$170</f>
        <v>0</v>
      </c>
      <c r="H187" s="11"/>
    </row>
    <row r="188" spans="1:8" collapsed="1" x14ac:dyDescent="0.25">
      <c r="C188" s="11" t="s">
        <v>101</v>
      </c>
      <c r="D188" s="11"/>
      <c r="E188" s="26"/>
      <c r="F188" s="45">
        <f t="shared" si="1"/>
        <v>1016947</v>
      </c>
      <c r="G188" s="46">
        <f t="shared" si="3"/>
        <v>9.4048725170476858E-3</v>
      </c>
      <c r="H188" s="11"/>
    </row>
    <row r="189" spans="1:8" hidden="1" outlineLevel="1" x14ac:dyDescent="0.25">
      <c r="C189" s="11" t="s">
        <v>102</v>
      </c>
      <c r="D189" s="11"/>
      <c r="E189" s="26"/>
      <c r="F189" s="45">
        <f>SUMIF($E$198:$E$207,C189,$H$198:$H$207)</f>
        <v>0</v>
      </c>
      <c r="G189" s="46">
        <f t="shared" si="3"/>
        <v>0</v>
      </c>
      <c r="H189" s="11"/>
    </row>
    <row r="190" spans="1:8" collapsed="1" x14ac:dyDescent="0.25">
      <c r="C190" s="11" t="s">
        <v>103</v>
      </c>
      <c r="D190" s="11"/>
      <c r="E190" s="26"/>
      <c r="F190" s="45">
        <f ca="1">SUMIF($E$198:$E$206,C190,H206:H211)</f>
        <v>0</v>
      </c>
      <c r="G190" s="46">
        <f t="shared" ca="1" si="3"/>
        <v>0</v>
      </c>
      <c r="H190" s="11"/>
    </row>
    <row r="191" spans="1:8" x14ac:dyDescent="0.25">
      <c r="C191" s="11" t="s">
        <v>104</v>
      </c>
      <c r="D191" s="11"/>
      <c r="E191" s="26"/>
      <c r="F191" s="45">
        <f ca="1">SUMIF($E$198:$E$206,C191,H208:H212)</f>
        <v>0</v>
      </c>
      <c r="G191" s="46">
        <f t="shared" ca="1" si="3"/>
        <v>0</v>
      </c>
      <c r="H191" s="11"/>
    </row>
    <row r="192" spans="1:8" x14ac:dyDescent="0.25">
      <c r="C192" s="11" t="s">
        <v>105</v>
      </c>
      <c r="D192" s="11"/>
      <c r="E192" s="26"/>
      <c r="F192" s="45">
        <f>SUMIF($E$198:$E$206,C192,H202:H213)</f>
        <v>0</v>
      </c>
      <c r="G192" s="46">
        <f t="shared" si="3"/>
        <v>0</v>
      </c>
      <c r="H192" s="11"/>
    </row>
    <row r="193" spans="3:8" x14ac:dyDescent="0.25">
      <c r="C193" s="11" t="s">
        <v>106</v>
      </c>
      <c r="D193" s="11"/>
      <c r="E193" s="26"/>
      <c r="F193" s="45">
        <f>SUMIF($E$198:$E$206,C193,H200:H214)</f>
        <v>0</v>
      </c>
      <c r="G193" s="46">
        <f t="shared" si="3"/>
        <v>0</v>
      </c>
      <c r="H193" s="11"/>
    </row>
    <row r="194" spans="3:8" x14ac:dyDescent="0.25">
      <c r="C194" s="11" t="s">
        <v>107</v>
      </c>
      <c r="D194" s="11"/>
      <c r="E194" s="26"/>
      <c r="F194" s="45">
        <f ca="1">SUMIF($E$198:$E$206,C194,H208:H215)</f>
        <v>0</v>
      </c>
      <c r="G194" s="46">
        <f t="shared" ca="1" si="3"/>
        <v>0</v>
      </c>
      <c r="H194" s="11"/>
    </row>
    <row r="195" spans="3:8" x14ac:dyDescent="0.25">
      <c r="C195" s="11" t="s">
        <v>108</v>
      </c>
      <c r="D195" s="11"/>
      <c r="E195" s="26"/>
      <c r="F195" s="45">
        <f ca="1">SUMIF($E$198:$E$206,C195,H209:H216)</f>
        <v>0</v>
      </c>
      <c r="G195" s="46">
        <f t="shared" ca="1" si="3"/>
        <v>0</v>
      </c>
      <c r="H195" s="11"/>
    </row>
    <row r="198" spans="3:8" x14ac:dyDescent="0.25">
      <c r="E198" s="11" t="s">
        <v>99</v>
      </c>
      <c r="F198" t="s">
        <v>109</v>
      </c>
      <c r="G198" s="11">
        <f>SUMIF($H$7:$H$89,F198,$E$7:$E$157)</f>
        <v>52</v>
      </c>
      <c r="H198" s="11">
        <f>SUMIF($H$7:$H$89,F198,$F$7:$F$89)</f>
        <v>9132503.4000000004</v>
      </c>
    </row>
    <row r="199" spans="3:8" x14ac:dyDescent="0.25">
      <c r="E199" s="11" t="s">
        <v>101</v>
      </c>
      <c r="F199" s="47" t="s">
        <v>110</v>
      </c>
      <c r="G199" s="11">
        <f t="shared" ref="G199:G209" si="4">SUMIF($H$7:$H$89,F199,$E$7:$E$157)</f>
        <v>1</v>
      </c>
      <c r="H199" s="11">
        <f t="shared" ref="H199:H209" si="5">SUMIF($H$7:$H$89,F199,$F$7:$F$89)</f>
        <v>1016947</v>
      </c>
    </row>
    <row r="200" spans="3:8" x14ac:dyDescent="0.25">
      <c r="E200" s="11" t="s">
        <v>99</v>
      </c>
      <c r="F200" s="11" t="s">
        <v>111</v>
      </c>
      <c r="G200" s="11">
        <f t="shared" si="4"/>
        <v>0</v>
      </c>
      <c r="H200" s="11">
        <f t="shared" si="5"/>
        <v>0</v>
      </c>
    </row>
    <row r="201" spans="3:8" x14ac:dyDescent="0.25">
      <c r="E201" s="11" t="s">
        <v>99</v>
      </c>
      <c r="F201" t="s">
        <v>112</v>
      </c>
      <c r="G201" s="11">
        <f t="shared" si="4"/>
        <v>0</v>
      </c>
      <c r="H201" s="11">
        <f t="shared" si="5"/>
        <v>0</v>
      </c>
    </row>
    <row r="202" spans="3:8" x14ac:dyDescent="0.25">
      <c r="E202" s="11" t="s">
        <v>99</v>
      </c>
      <c r="F202" s="47" t="s">
        <v>113</v>
      </c>
      <c r="G202" s="11">
        <f t="shared" si="4"/>
        <v>0</v>
      </c>
      <c r="H202" s="11">
        <f t="shared" si="5"/>
        <v>0</v>
      </c>
    </row>
    <row r="203" spans="3:8" x14ac:dyDescent="0.25">
      <c r="E203" s="11" t="s">
        <v>99</v>
      </c>
      <c r="F203" t="s">
        <v>114</v>
      </c>
      <c r="G203" s="11">
        <f t="shared" si="4"/>
        <v>900</v>
      </c>
      <c r="H203" s="11">
        <f t="shared" si="5"/>
        <v>893011.5</v>
      </c>
    </row>
    <row r="204" spans="3:8" x14ac:dyDescent="0.25">
      <c r="E204" s="11" t="s">
        <v>102</v>
      </c>
      <c r="F204" s="11" t="s">
        <v>115</v>
      </c>
      <c r="G204" s="11">
        <f t="shared" si="4"/>
        <v>0</v>
      </c>
      <c r="H204" s="11">
        <f t="shared" si="5"/>
        <v>0</v>
      </c>
    </row>
    <row r="205" spans="3:8" x14ac:dyDescent="0.25">
      <c r="E205" s="11" t="s">
        <v>99</v>
      </c>
      <c r="F205" t="s">
        <v>116</v>
      </c>
      <c r="G205" s="11">
        <f t="shared" si="4"/>
        <v>1</v>
      </c>
      <c r="H205" s="11">
        <f t="shared" si="5"/>
        <v>1014001</v>
      </c>
    </row>
    <row r="206" spans="3:8" x14ac:dyDescent="0.25">
      <c r="E206" s="11" t="s">
        <v>101</v>
      </c>
      <c r="F206" t="s">
        <v>117</v>
      </c>
      <c r="G206" s="11">
        <f t="shared" si="4"/>
        <v>0</v>
      </c>
      <c r="H206" s="11">
        <f t="shared" si="5"/>
        <v>0</v>
      </c>
    </row>
    <row r="207" spans="3:8" x14ac:dyDescent="0.25">
      <c r="E207" s="11" t="s">
        <v>99</v>
      </c>
      <c r="F207" t="s">
        <v>118</v>
      </c>
      <c r="G207" s="11">
        <f t="shared" si="4"/>
        <v>89</v>
      </c>
      <c r="H207" s="11">
        <f t="shared" si="5"/>
        <v>88175292</v>
      </c>
    </row>
    <row r="208" spans="3:8" x14ac:dyDescent="0.25">
      <c r="E208" s="11" t="s">
        <v>102</v>
      </c>
      <c r="F208" s="11" t="s">
        <v>119</v>
      </c>
      <c r="G208" s="11">
        <f t="shared" si="4"/>
        <v>0</v>
      </c>
      <c r="H208" s="11">
        <f t="shared" si="5"/>
        <v>0</v>
      </c>
    </row>
    <row r="209" spans="5:8" x14ac:dyDescent="0.25">
      <c r="E209" s="11" t="s">
        <v>102</v>
      </c>
      <c r="F209" t="s">
        <v>120</v>
      </c>
      <c r="G209" s="11">
        <f t="shared" si="4"/>
        <v>0</v>
      </c>
      <c r="H209" s="11">
        <f t="shared" si="5"/>
        <v>0</v>
      </c>
    </row>
    <row r="210" spans="5:8" x14ac:dyDescent="0.25">
      <c r="G210">
        <f>SUM(G198:G209)</f>
        <v>1043</v>
      </c>
      <c r="H210">
        <f>SUM(H198:H209)</f>
        <v>100231754.90000001</v>
      </c>
    </row>
    <row r="211" spans="5:8" x14ac:dyDescent="0.25">
      <c r="E211" s="48"/>
    </row>
    <row r="212" spans="5:8" x14ac:dyDescent="0.25">
      <c r="E212" s="48"/>
    </row>
    <row r="213" spans="5:8" x14ac:dyDescent="0.25">
      <c r="E213" s="49"/>
    </row>
    <row r="214" spans="5:8" x14ac:dyDescent="0.25">
      <c r="E214" s="49"/>
    </row>
    <row r="215" spans="5:8" x14ac:dyDescent="0.25">
      <c r="E215" s="49"/>
    </row>
    <row r="216" spans="5:8" x14ac:dyDescent="0.25">
      <c r="E216" s="49"/>
    </row>
    <row r="217" spans="5:8" x14ac:dyDescent="0.25">
      <c r="E217" s="49"/>
    </row>
    <row r="218" spans="5:8" x14ac:dyDescent="0.25">
      <c r="E218" s="49"/>
    </row>
    <row r="219" spans="5:8" x14ac:dyDescent="0.25">
      <c r="E219" s="49"/>
    </row>
    <row r="220" spans="5:8" x14ac:dyDescent="0.25">
      <c r="E220"/>
    </row>
    <row r="221" spans="5:8" x14ac:dyDescent="0.25">
      <c r="E221" s="48"/>
    </row>
    <row r="222" spans="5:8" x14ac:dyDescent="0.25">
      <c r="E222" s="48"/>
    </row>
  </sheetData>
  <pageMargins left="0.7" right="0.7" top="0.75" bottom="0.75" header="0.3" footer="0.3"/>
  <pageSetup scale="40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C-TIER II</vt:lpstr>
      <vt:lpstr>'C-TIER II'!Print_Area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inven20281</dc:creator>
  <cp:lastModifiedBy>inven20281</cp:lastModifiedBy>
  <dcterms:created xsi:type="dcterms:W3CDTF">2022-08-09T08:46:35Z</dcterms:created>
  <dcterms:modified xsi:type="dcterms:W3CDTF">2022-08-09T08:46:57Z</dcterms:modified>
</cp:coreProperties>
</file>