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Desktop\July 2022\Portfolio - June 2022\with Risk o meter\"/>
    </mc:Choice>
  </mc:AlternateContent>
  <xr:revisionPtr revIDLastSave="0" documentId="13_ncr:1_{D7DBBDEA-5F77-4973-A0E1-D8315349F421}" xr6:coauthVersionLast="47" xr6:coauthVersionMax="47" xr10:uidLastSave="{00000000-0000-0000-0000-000000000000}"/>
  <bookViews>
    <workbookView xWindow="-120" yWindow="-120" windowWidth="20730" windowHeight="11160" xr2:uid="{622C5C54-221A-4837-B163-104C838ABFAA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I'!$C$6:$H$98</definedName>
    <definedName name="_xlnm.Print_Area" localSheetId="0">'A-TIER I'!$B$2:$H$158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1" l="1"/>
  <c r="F142" i="1"/>
  <c r="F141" i="1"/>
  <c r="F140" i="1"/>
  <c r="F139" i="1"/>
  <c r="F138" i="1"/>
  <c r="F135" i="1"/>
  <c r="F133" i="1"/>
  <c r="F108" i="1"/>
  <c r="F104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G152" i="1" s="1"/>
  <c r="H15" i="1"/>
  <c r="H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G156" i="1" s="1"/>
  <c r="D10" i="1"/>
  <c r="C10" i="1"/>
  <c r="H9" i="1"/>
  <c r="F9" i="1"/>
  <c r="E9" i="1"/>
  <c r="D9" i="1"/>
  <c r="C9" i="1"/>
  <c r="H8" i="1"/>
  <c r="F8" i="1"/>
  <c r="E8" i="1"/>
  <c r="D8" i="1"/>
  <c r="C8" i="1"/>
  <c r="H7" i="1"/>
  <c r="H157" i="1" s="1"/>
  <c r="F7" i="1"/>
  <c r="F100" i="1" s="1"/>
  <c r="E7" i="1"/>
  <c r="D7" i="1"/>
  <c r="C7" i="1"/>
  <c r="D4" i="1"/>
  <c r="G148" i="1" l="1"/>
  <c r="G154" i="1"/>
  <c r="F110" i="1"/>
  <c r="H148" i="1"/>
  <c r="H150" i="1"/>
  <c r="H152" i="1"/>
  <c r="F137" i="1" s="1"/>
  <c r="H154" i="1"/>
  <c r="H156" i="1"/>
  <c r="G150" i="1"/>
  <c r="G149" i="1"/>
  <c r="G151" i="1"/>
  <c r="G153" i="1"/>
  <c r="G155" i="1"/>
  <c r="G157" i="1"/>
  <c r="H149" i="1"/>
  <c r="F136" i="1" s="1"/>
  <c r="H151" i="1"/>
  <c r="H153" i="1"/>
  <c r="H155" i="1"/>
  <c r="F134" i="1" l="1"/>
  <c r="G134" i="1" s="1"/>
  <c r="F112" i="1"/>
  <c r="G110" i="1"/>
  <c r="G137" i="1"/>
  <c r="G108" i="1" l="1"/>
  <c r="G13" i="1"/>
  <c r="G9" i="1"/>
  <c r="G7" i="1"/>
  <c r="G11" i="1"/>
  <c r="G10" i="1"/>
  <c r="G8" i="1"/>
  <c r="G133" i="1"/>
  <c r="G12" i="1"/>
  <c r="G135" i="1"/>
  <c r="G100" i="1"/>
  <c r="G104" i="1"/>
  <c r="G136" i="1"/>
</calcChain>
</file>

<file path=xl/sharedStrings.xml><?xml version="1.0" encoding="utf-8"?>
<sst xmlns="http://schemas.openxmlformats.org/spreadsheetml/2006/main" count="85" uniqueCount="66">
  <si>
    <t>NAME OF PENSION FUND</t>
  </si>
  <si>
    <t>ADITYA BIRLA SUN LIFE PENSION MANAGEMENT LIMITED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</si>
  <si>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</si>
  <si>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</si>
  <si>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</si>
  <si>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</si>
  <si>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</si>
  <si>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</si>
  <si>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</si>
  <si>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</si>
  <si>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</si>
  <si>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</si>
  <si>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INE219X23014</t>
  </si>
  <si>
    <t>INE090A08UB4</t>
  </si>
  <si>
    <t>INE0GGX23010</t>
  </si>
  <si>
    <t>INE062A08199</t>
  </si>
  <si>
    <t>INE041025011</t>
  </si>
  <si>
    <t>INE062A08249</t>
  </si>
  <si>
    <t>INE0CCU25019</t>
  </si>
  <si>
    <t xml:space="preserve">Subtotal A </t>
  </si>
  <si>
    <t>Money Market Instruments:-</t>
  </si>
  <si>
    <t>MF</t>
  </si>
  <si>
    <t xml:space="preserve">  - Treasury Bills</t>
  </si>
  <si>
    <t>Nil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</si>
  <si>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</si>
  <si>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</si>
  <si>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</si>
  <si>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</si>
  <si>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</si>
  <si>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</si>
  <si>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</si>
  <si>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</si>
  <si>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</si>
  <si>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</si>
  <si>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price_</t>
  </si>
  <si>
    <t>Net Asset Value</t>
  </si>
  <si>
    <t>Infra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</si>
  <si>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</si>
  <si>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</si>
  <si>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</si>
  <si>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</si>
  <si>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Please refer PFRDA circular no. PFRDA/2022/11/REG-PF/03 for the methodology - https://www.pfrda.org.in/myauth/admin/showimg.cshtml?ID=2175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</si>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</sst>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d/mmm/yy;@"/>
    <numFmt numFmtId="166" formatCode="_(* #,##0_);_(* \(#,##0\);_(* &quot;-&quot;??_);_(@_)"/>
    <numFmt numFmtId="167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164" fontId="0" fillId="0" borderId="0" xfId="1" applyFont="1"/>
    <xf numFmtId="165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6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5" xfId="0" applyBorder="1" applyAlignment="1">
      <alignment vertical="top"/>
    </xf>
    <xf numFmtId="0" fontId="0" fillId="0" borderId="6" xfId="0" quotePrefix="1" applyBorder="1"/>
    <xf numFmtId="0" fontId="0" fillId="0" borderId="4" xfId="0" applyBorder="1" applyAlignment="1">
      <alignment vertical="top"/>
    </xf>
    <xf numFmtId="0" fontId="0" fillId="0" borderId="5" xfId="0" quotePrefix="1" applyBorder="1"/>
    <xf numFmtId="0" fontId="0" fillId="0" borderId="7" xfId="0" quotePrefix="1" applyBorder="1"/>
    <xf numFmtId="164" fontId="0" fillId="0" borderId="5" xfId="1" applyFont="1" applyFill="1" applyBorder="1" applyAlignment="1">
      <alignment horizontal="right" vertical="top"/>
    </xf>
    <xf numFmtId="166" fontId="0" fillId="0" borderId="5" xfId="1" applyNumberFormat="1" applyFont="1" applyFill="1" applyBorder="1" applyAlignment="1">
      <alignment horizontal="right" vertical="top"/>
    </xf>
    <xf numFmtId="164" fontId="0" fillId="0" borderId="5" xfId="1" applyFont="1" applyBorder="1" applyAlignment="1">
      <alignment horizontal="right" vertical="top"/>
    </xf>
    <xf numFmtId="166" fontId="0" fillId="0" borderId="5" xfId="1" applyNumberFormat="1" applyFont="1" applyBorder="1" applyAlignment="1">
      <alignment horizontal="right" vertical="top"/>
    </xf>
    <xf numFmtId="10" fontId="0" fillId="0" borderId="5" xfId="2" applyNumberFormat="1" applyFont="1" applyBorder="1"/>
    <xf numFmtId="0" fontId="2" fillId="2" borderId="5" xfId="0" applyFont="1" applyFill="1" applyBorder="1"/>
    <xf numFmtId="0" fontId="3" fillId="0" borderId="5" xfId="0" applyFont="1" applyBorder="1"/>
    <xf numFmtId="0" fontId="3" fillId="0" borderId="0" xfId="0" applyFont="1"/>
    <xf numFmtId="166" fontId="6" fillId="0" borderId="5" xfId="1" applyNumberFormat="1" applyFont="1" applyFill="1" applyBorder="1" applyAlignment="1">
      <alignment vertical="center" wrapText="1"/>
    </xf>
    <xf numFmtId="0" fontId="5" fillId="0" borderId="5" xfId="0" applyFont="1" applyBorder="1"/>
    <xf numFmtId="9" fontId="0" fillId="0" borderId="5" xfId="2" applyFont="1" applyBorder="1"/>
    <xf numFmtId="0" fontId="4" fillId="0" borderId="5" xfId="0" applyFont="1" applyBorder="1"/>
    <xf numFmtId="0" fontId="4" fillId="0" borderId="5" xfId="0" applyFont="1" applyBorder="1" applyAlignment="1">
      <alignment vertical="top"/>
    </xf>
    <xf numFmtId="164" fontId="4" fillId="0" borderId="5" xfId="1" applyFont="1" applyBorder="1"/>
    <xf numFmtId="166" fontId="4" fillId="0" borderId="5" xfId="1" applyNumberFormat="1" applyFont="1" applyBorder="1"/>
    <xf numFmtId="10" fontId="4" fillId="0" borderId="5" xfId="2" applyNumberFormat="1" applyFont="1" applyBorder="1"/>
    <xf numFmtId="164" fontId="0" fillId="0" borderId="5" xfId="0" applyNumberFormat="1" applyBorder="1"/>
    <xf numFmtId="164" fontId="0" fillId="3" borderId="5" xfId="1" applyFont="1" applyFill="1" applyBorder="1" applyAlignment="1">
      <alignment horizontal="right"/>
    </xf>
    <xf numFmtId="167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6" fontId="7" fillId="0" borderId="5" xfId="1" applyNumberFormat="1" applyFont="1" applyFill="1" applyBorder="1"/>
    <xf numFmtId="164" fontId="0" fillId="3" borderId="0" xfId="1" applyFont="1" applyFill="1" applyBorder="1" applyAlignment="1">
      <alignment horizontal="right"/>
    </xf>
    <xf numFmtId="10" fontId="0" fillId="3" borderId="0" xfId="2" applyNumberFormat="1" applyFont="1" applyFill="1" applyBorder="1"/>
    <xf numFmtId="0" fontId="0" fillId="0" borderId="0" xfId="0" applyAlignment="1">
      <alignment horizontal="left"/>
    </xf>
    <xf numFmtId="166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164" fontId="0" fillId="0" borderId="7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122</xdr:row>
      <xdr:rowOff>0</xdr:rowOff>
    </xdr:from>
    <xdr:to>
      <xdr:col>5</xdr:col>
      <xdr:colOff>296590</xdr:colOff>
      <xdr:row>126</xdr:row>
      <xdr:rowOff>174830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EAE9A6-4B51-2FC4-78BC-AEF5CB932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561" y="7192347"/>
          <a:ext cx="9695238" cy="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ne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Disclaimer"/>
      <sheetName val="Sheet2"/>
    </sheetNames>
    <sheetDataSet>
      <sheetData sheetId="0">
        <row r="4">
          <cell r="D4" t="str">
            <v>30th June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1651402.35</v>
          </cell>
          <cell r="N2">
            <v>7.63728648651716E-2</v>
          </cell>
          <cell r="O2">
            <v>0</v>
          </cell>
          <cell r="P2" t="str">
            <v/>
          </cell>
          <cell r="Q2">
            <v>1577756.03</v>
          </cell>
          <cell r="R2">
            <v>1577756.03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0</v>
          </cell>
          <cell r="AA2">
            <v>0</v>
          </cell>
          <cell r="AB2" t="str">
            <v>AAA</v>
          </cell>
          <cell r="AC2" t="str">
            <v>AAA</v>
          </cell>
          <cell r="AD2" t="str">
            <v/>
          </cell>
          <cell r="AE2" t="str">
            <v/>
          </cell>
          <cell r="AF2" t="str">
            <v/>
          </cell>
          <cell r="AG2">
            <v>0</v>
          </cell>
          <cell r="AH2">
            <v>0</v>
          </cell>
          <cell r="AI2" t="str">
            <v>Scheme A TIER I</v>
          </cell>
          <cell r="AJ2" t="e">
            <v>#N/A</v>
          </cell>
        </row>
        <row r="3">
          <cell r="E3" t="str">
            <v>INF846K01N65</v>
          </cell>
          <cell r="F3" t="str">
            <v>AXIS OVERNIGHT FUND - DIRECT PLAN- GROWTH OPTION</v>
          </cell>
          <cell r="G3" t="str">
            <v>AXIS MUTUAL FUND</v>
          </cell>
          <cell r="H3" t="str">
            <v>66301</v>
          </cell>
          <cell r="I3" t="str">
            <v>Management of mutual funds</v>
          </cell>
          <cell r="J3">
            <v>0</v>
          </cell>
          <cell r="K3" t="str">
            <v>MF</v>
          </cell>
          <cell r="L3">
            <v>3124.1019999999999</v>
          </cell>
          <cell r="M3">
            <v>3545880.76</v>
          </cell>
          <cell r="N3">
            <v>0.16398733604290433</v>
          </cell>
          <cell r="O3">
            <v>0</v>
          </cell>
          <cell r="P3" t="str">
            <v/>
          </cell>
          <cell r="Q3">
            <v>3525458.81</v>
          </cell>
          <cell r="R3">
            <v>3525458.81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0</v>
          </cell>
          <cell r="AH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INE090A08UB4</v>
          </cell>
          <cell r="F4" t="str">
            <v>9.15% ICICI 20-March-2099 BASEL III (CALL OPT 20-JUNE-2023)</v>
          </cell>
          <cell r="G4" t="str">
            <v>ICICI BANK LTD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3</v>
          </cell>
          <cell r="M4">
            <v>3056271</v>
          </cell>
          <cell r="N4">
            <v>0.14134421697676697</v>
          </cell>
          <cell r="O4">
            <v>9.1499999999999998E-2</v>
          </cell>
          <cell r="P4" t="str">
            <v>Yearly</v>
          </cell>
          <cell r="Q4">
            <v>3102404</v>
          </cell>
          <cell r="R4">
            <v>3102404</v>
          </cell>
          <cell r="S4">
            <v>45097</v>
          </cell>
          <cell r="T4">
            <v>0</v>
          </cell>
          <cell r="U4">
            <v>45097</v>
          </cell>
          <cell r="V4">
            <v>0.9726027397260274</v>
          </cell>
          <cell r="W4">
            <v>0.90837920067245281</v>
          </cell>
          <cell r="X4">
            <v>8.7524999999999992E-2</v>
          </cell>
          <cell r="Y4">
            <v>7.0701243496142485E-2</v>
          </cell>
          <cell r="Z4">
            <v>0</v>
          </cell>
          <cell r="AA4">
            <v>0</v>
          </cell>
          <cell r="AB4">
            <v>0</v>
          </cell>
          <cell r="AC4" t="str">
            <v>AA+</v>
          </cell>
          <cell r="AD4" t="str">
            <v>AA+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1905773.1</v>
          </cell>
          <cell r="N5">
            <v>8.8136819854942774E-2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129.03</v>
          </cell>
          <cell r="AA5">
            <v>129.25</v>
          </cell>
          <cell r="AB5">
            <v>0</v>
          </cell>
          <cell r="AC5" t="str">
            <v>AAA</v>
          </cell>
          <cell r="AD5" t="str">
            <v>AAA</v>
          </cell>
          <cell r="AE5" t="str">
            <v/>
          </cell>
          <cell r="AF5" t="str">
            <v/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INE062A08199</v>
          </cell>
          <cell r="F6" t="str">
            <v>9.45% SBI 22-March-2099 BASEL III (CALL OPT 22-MARCH-2024)</v>
          </cell>
          <cell r="G6" t="str">
            <v>STATE BANK OF INDIA</v>
          </cell>
          <cell r="H6" t="str">
            <v>64191</v>
          </cell>
          <cell r="I6" t="str">
            <v>Monetary intermediation of commercial banks, saving banks. postal savings</v>
          </cell>
          <cell r="J6">
            <v>0</v>
          </cell>
          <cell r="K6" t="str">
            <v>Bonds</v>
          </cell>
          <cell r="L6">
            <v>1</v>
          </cell>
          <cell r="M6">
            <v>1036405</v>
          </cell>
          <cell r="N6">
            <v>4.793091096823749E-2</v>
          </cell>
          <cell r="O6">
            <v>9.4499999999999987E-2</v>
          </cell>
          <cell r="P6" t="str">
            <v>Yearly</v>
          </cell>
          <cell r="Q6">
            <v>1055236</v>
          </cell>
          <cell r="R6">
            <v>1055236</v>
          </cell>
          <cell r="S6">
            <v>45373</v>
          </cell>
          <cell r="T6">
            <v>0</v>
          </cell>
          <cell r="U6">
            <v>45373</v>
          </cell>
          <cell r="V6">
            <v>1.7287671232876711</v>
          </cell>
          <cell r="W6">
            <v>1.5326195095915909</v>
          </cell>
          <cell r="X6">
            <v>8.9403999999999997E-2</v>
          </cell>
          <cell r="Y6">
            <v>7.0967610039157414E-2</v>
          </cell>
          <cell r="Z6">
            <v>0</v>
          </cell>
          <cell r="AA6">
            <v>0</v>
          </cell>
          <cell r="AB6" t="str">
            <v>AA+</v>
          </cell>
          <cell r="AC6" t="str">
            <v>AA+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CRISIL AA+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1942149.9</v>
          </cell>
          <cell r="N7">
            <v>8.9819147865816296E-2</v>
          </cell>
          <cell r="O7">
            <v>0</v>
          </cell>
          <cell r="P7" t="str">
            <v/>
          </cell>
          <cell r="Q7">
            <v>1819328.55</v>
          </cell>
          <cell r="R7">
            <v>1819328.55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374.21</v>
          </cell>
          <cell r="AA7">
            <v>374.36</v>
          </cell>
          <cell r="AB7" t="str">
            <v>AAA</v>
          </cell>
          <cell r="AC7" t="str">
            <v>AAA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>
            <v>0</v>
          </cell>
          <cell r="K8" t="str">
            <v>Bonds</v>
          </cell>
          <cell r="L8">
            <v>6</v>
          </cell>
          <cell r="M8">
            <v>5982438</v>
          </cell>
          <cell r="N8">
            <v>0.27667147799460706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3.1972602739726028</v>
          </cell>
          <cell r="W8">
            <v>2.5809751367385658</v>
          </cell>
          <cell r="X8">
            <v>6.7676E-2</v>
          </cell>
          <cell r="Y8">
            <v>7.8304941563502872E-2</v>
          </cell>
          <cell r="Z8">
            <v>0</v>
          </cell>
          <cell r="AA8">
            <v>0</v>
          </cell>
          <cell r="AB8" t="str">
            <v>AA+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INE0CCU25019</v>
          </cell>
          <cell r="F9" t="str">
            <v>Mindspace Business Parks REIT</v>
          </cell>
          <cell r="G9" t="str">
            <v>MINDSPACE BUSINESS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</v>
          </cell>
          <cell r="L9">
            <v>5990</v>
          </cell>
          <cell r="M9">
            <v>2098836.1</v>
          </cell>
          <cell r="N9">
            <v>9.7065458238837901E-2</v>
          </cell>
          <cell r="O9">
            <v>0</v>
          </cell>
          <cell r="P9" t="str">
            <v/>
          </cell>
          <cell r="Q9">
            <v>1793637.99</v>
          </cell>
          <cell r="R9">
            <v>1793637.99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350.39</v>
          </cell>
          <cell r="AA9">
            <v>350.01</v>
          </cell>
          <cell r="AB9" t="str">
            <v/>
          </cell>
          <cell r="AC9" t="str">
            <v>AAA</v>
          </cell>
          <cell r="AD9" t="str">
            <v>AAA</v>
          </cell>
          <cell r="AE9" t="str">
            <v/>
          </cell>
          <cell r="AF9" t="str">
            <v/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403737.64</v>
          </cell>
          <cell r="N10">
            <v>1.8671767192715513E-2</v>
          </cell>
          <cell r="O10">
            <v>0</v>
          </cell>
          <cell r="P10" t="str">
            <v/>
          </cell>
          <cell r="Q10">
            <v>0</v>
          </cell>
          <cell r="R10">
            <v>403737.64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9207693</v>
          </cell>
          <cell r="N11">
            <v>8.040420829432909E-3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2.0164383561643837</v>
          </cell>
          <cell r="W11">
            <v>1.6398983710699893</v>
          </cell>
          <cell r="X11">
            <v>9.1329999999999995E-2</v>
          </cell>
          <cell r="Y11">
            <v>7.9399999999999998E-2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INE001A07NP8</v>
          </cell>
          <cell r="F12" t="str">
            <v>8.43% HDFC Ltd  4 Mar 2025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12</v>
          </cell>
          <cell r="M12">
            <v>6122520</v>
          </cell>
          <cell r="N12">
            <v>5.3463595426801883E-3</v>
          </cell>
          <cell r="O12">
            <v>8.43E-2</v>
          </cell>
          <cell r="P12" t="str">
            <v>Yearly</v>
          </cell>
          <cell r="Q12">
            <v>5921112</v>
          </cell>
          <cell r="R12">
            <v>5921112</v>
          </cell>
          <cell r="S12">
            <v>0</v>
          </cell>
          <cell r="T12">
            <v>0</v>
          </cell>
          <cell r="U12">
            <v>45720</v>
          </cell>
          <cell r="V12">
            <v>2.6794520547945204</v>
          </cell>
          <cell r="W12">
            <v>2.2817403550327033</v>
          </cell>
          <cell r="X12">
            <v>8.6759000000000003E-2</v>
          </cell>
          <cell r="Y12">
            <v>7.4800000000000005E-2</v>
          </cell>
          <cell r="Z12">
            <v>0</v>
          </cell>
          <cell r="AA12">
            <v>0</v>
          </cell>
          <cell r="AB12" t="str">
            <v>AAA</v>
          </cell>
          <cell r="AC12" t="str">
            <v>AAA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INE206D08188</v>
          </cell>
          <cell r="F13" t="str">
            <v>9.18% NPCIL 23.01.2026</v>
          </cell>
          <cell r="G13" t="str">
            <v>NUCLEAR POWER CORPORATION OF INDIA</v>
          </cell>
          <cell r="H13" t="str">
            <v>35107</v>
          </cell>
          <cell r="I13" t="str">
            <v>Transmission of electric energy</v>
          </cell>
          <cell r="J13" t="str">
            <v>Social and
Commercial
Infrastructure</v>
          </cell>
          <cell r="K13" t="str">
            <v>Bonds</v>
          </cell>
          <cell r="L13">
            <v>2</v>
          </cell>
          <cell r="M13">
            <v>2124310</v>
          </cell>
          <cell r="N13">
            <v>1.8550082384558892E-3</v>
          </cell>
          <cell r="O13">
            <v>9.1799999999999993E-2</v>
          </cell>
          <cell r="P13" t="str">
            <v>Half Yly</v>
          </cell>
          <cell r="Q13">
            <v>2181026</v>
          </cell>
          <cell r="R13">
            <v>2181026</v>
          </cell>
          <cell r="S13">
            <v>0</v>
          </cell>
          <cell r="T13">
            <v>0</v>
          </cell>
          <cell r="U13">
            <v>46045</v>
          </cell>
          <cell r="V13">
            <v>3.56986301369863</v>
          </cell>
          <cell r="W13">
            <v>2.9138892547300004</v>
          </cell>
          <cell r="X13">
            <v>7.6533000000000004E-2</v>
          </cell>
          <cell r="Y13">
            <v>7.2999999999999995E-2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 t="str">
            <v>AAA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INE752E07KZ3</v>
          </cell>
          <cell r="F14" t="str">
            <v>7.93% POWER GRID CORPORATION MD 20.05.2028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1018180</v>
          </cell>
          <cell r="N14">
            <v>8.8910389172532133E-4</v>
          </cell>
          <cell r="O14">
            <v>7.9299999999999995E-2</v>
          </cell>
          <cell r="P14" t="str">
            <v>Yearly</v>
          </cell>
          <cell r="Q14">
            <v>1010700</v>
          </cell>
          <cell r="R14">
            <v>1010700</v>
          </cell>
          <cell r="S14">
            <v>0</v>
          </cell>
          <cell r="T14">
            <v>0</v>
          </cell>
          <cell r="U14">
            <v>46893</v>
          </cell>
          <cell r="V14">
            <v>5.8931506849315065</v>
          </cell>
          <cell r="W14">
            <v>4.5550478056481198</v>
          </cell>
          <cell r="X14">
            <v>7.7600000000000002E-2</v>
          </cell>
          <cell r="Y14">
            <v>7.5300000000000006E-2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INE134E08DB8</v>
          </cell>
          <cell r="F15" t="str">
            <v>8.85% PFC 15.06.2030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1058322</v>
          </cell>
          <cell r="N15">
            <v>9.2415703402004112E-4</v>
          </cell>
          <cell r="O15">
            <v>8.8499999999999995E-2</v>
          </cell>
          <cell r="P15" t="str">
            <v>Yearly</v>
          </cell>
          <cell r="Q15">
            <v>1083286</v>
          </cell>
          <cell r="R15">
            <v>1083286</v>
          </cell>
          <cell r="S15">
            <v>0</v>
          </cell>
          <cell r="T15">
            <v>0</v>
          </cell>
          <cell r="U15">
            <v>47649</v>
          </cell>
          <cell r="V15">
            <v>7.9643835616438352</v>
          </cell>
          <cell r="W15">
            <v>5.6352047727654417</v>
          </cell>
          <cell r="X15">
            <v>7.7699999999999991E-2</v>
          </cell>
          <cell r="Y15">
            <v>7.8350000000000003E-2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1282664.5</v>
          </cell>
          <cell r="N16">
            <v>1.1200593202851297E-3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>
            <v>5.0684931506849313</v>
          </cell>
          <cell r="W16">
            <v>3.7332258978734201</v>
          </cell>
          <cell r="X16">
            <v>8.1765000000000004E-2</v>
          </cell>
          <cell r="Y16">
            <v>8.4199999999999997E-2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str">
            <v>AAA</v>
          </cell>
          <cell r="AF16" t="str">
            <v>AAA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BWR AAA</v>
          </cell>
        </row>
        <row r="17">
          <cell r="E17" t="str">
            <v>INE572E09197</v>
          </cell>
          <cell r="F17" t="str">
            <v>9.10% PNB HOUSING FINANCE LTD 21.12.2022</v>
          </cell>
          <cell r="G17" t="str">
            <v>PNB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999068</v>
          </cell>
          <cell r="N17">
            <v>8.7241474680138415E-4</v>
          </cell>
          <cell r="O17">
            <v>9.0999999999999998E-2</v>
          </cell>
          <cell r="P17" t="str">
            <v>Half Yly</v>
          </cell>
          <cell r="Q17">
            <v>1069000</v>
          </cell>
          <cell r="R17">
            <v>1069000</v>
          </cell>
          <cell r="S17">
            <v>0</v>
          </cell>
          <cell r="T17">
            <v>0</v>
          </cell>
          <cell r="U17">
            <v>44916</v>
          </cell>
          <cell r="V17">
            <v>0.47671232876712327</v>
          </cell>
          <cell r="W17">
            <v>0.45387353674693176</v>
          </cell>
          <cell r="X17">
            <v>7.4523999999999993E-2</v>
          </cell>
          <cell r="Y17">
            <v>9.4899999999999998E-2</v>
          </cell>
          <cell r="Z17">
            <v>0</v>
          </cell>
          <cell r="AA17">
            <v>0</v>
          </cell>
          <cell r="AB17" t="str">
            <v>AA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</v>
          </cell>
        </row>
        <row r="18">
          <cell r="E18" t="str">
            <v>INE514E08EL8</v>
          </cell>
          <cell r="F18" t="str">
            <v>8.15 % EXIM 05.03.2025</v>
          </cell>
          <cell r="G18" t="str">
            <v>EXPORT IMPORT BANK OF INDIA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5</v>
          </cell>
          <cell r="M18">
            <v>5119875</v>
          </cell>
          <cell r="N18">
            <v>4.470821257191439E-3</v>
          </cell>
          <cell r="O18">
            <v>8.1500000000000003E-2</v>
          </cell>
          <cell r="P18" t="str">
            <v>Yearly</v>
          </cell>
          <cell r="Q18">
            <v>4937880</v>
          </cell>
          <cell r="R18">
            <v>4937880</v>
          </cell>
          <cell r="S18">
            <v>0</v>
          </cell>
          <cell r="T18">
            <v>0</v>
          </cell>
          <cell r="U18">
            <v>45721</v>
          </cell>
          <cell r="V18">
            <v>2.6821917808219178</v>
          </cell>
          <cell r="W18">
            <v>2.2996830277943041</v>
          </cell>
          <cell r="X18">
            <v>8.3849999999999994E-2</v>
          </cell>
          <cell r="Y18">
            <v>7.0699999999999999E-2</v>
          </cell>
          <cell r="Z18">
            <v>0</v>
          </cell>
          <cell r="AA18">
            <v>0</v>
          </cell>
          <cell r="AB18" t="str">
            <v>AAA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INE261F08AD8</v>
          </cell>
          <cell r="F19" t="str">
            <v>8.20% NABARD 09.03.2028 (GOI Service)</v>
          </cell>
          <cell r="G19" t="str">
            <v>NABARD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5158940</v>
          </cell>
          <cell r="N19">
            <v>4.5049339322884253E-3</v>
          </cell>
          <cell r="O19">
            <v>8.199999999999999E-2</v>
          </cell>
          <cell r="P19" t="str">
            <v>Half Yly</v>
          </cell>
          <cell r="Q19">
            <v>5009000</v>
          </cell>
          <cell r="R19">
            <v>5009000</v>
          </cell>
          <cell r="S19">
            <v>0</v>
          </cell>
          <cell r="T19">
            <v>0</v>
          </cell>
          <cell r="U19">
            <v>46821</v>
          </cell>
          <cell r="V19">
            <v>5.6958904109589037</v>
          </cell>
          <cell r="W19">
            <v>4.3989296490928096</v>
          </cell>
          <cell r="X19">
            <v>8.1672999999999996E-2</v>
          </cell>
          <cell r="Y19">
            <v>7.6399999999999996E-2</v>
          </cell>
          <cell r="Z19">
            <v>0</v>
          </cell>
          <cell r="AA19">
            <v>0</v>
          </cell>
          <cell r="AB19" t="str">
            <v>AAA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INE134E08CY2</v>
          </cell>
          <cell r="F20" t="str">
            <v>8.70% PFC 14.05.2025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16</v>
          </cell>
          <cell r="M20">
            <v>16572448</v>
          </cell>
          <cell r="N20">
            <v>1.4471535496882199E-2</v>
          </cell>
          <cell r="O20">
            <v>8.6999999999999994E-2</v>
          </cell>
          <cell r="P20" t="str">
            <v>Yearly</v>
          </cell>
          <cell r="Q20">
            <v>16948703</v>
          </cell>
          <cell r="R20">
            <v>16948703</v>
          </cell>
          <cell r="S20">
            <v>0</v>
          </cell>
          <cell r="T20">
            <v>0</v>
          </cell>
          <cell r="U20">
            <v>45791</v>
          </cell>
          <cell r="V20">
            <v>2.8739726027397259</v>
          </cell>
          <cell r="W20">
            <v>2.4631832836755154</v>
          </cell>
          <cell r="X20">
            <v>6.4500000000000002E-2</v>
          </cell>
          <cell r="Y20">
            <v>7.2599999999999998E-2</v>
          </cell>
          <cell r="Z20">
            <v>0</v>
          </cell>
          <cell r="AA20">
            <v>0</v>
          </cell>
          <cell r="AB20" t="str">
            <v>AAA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INE660A08BX8</v>
          </cell>
          <cell r="F21" t="str">
            <v>8.45% SUNDARAM FINANCE 19.01.2028</v>
          </cell>
          <cell r="G21" t="str">
            <v>SUNDARAM FINANCE LIMITED</v>
          </cell>
          <cell r="H21" t="str">
            <v>64910</v>
          </cell>
          <cell r="I21" t="str">
            <v>Financial leasing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5034685</v>
          </cell>
          <cell r="N21">
            <v>4.3964309131107457E-3</v>
          </cell>
          <cell r="O21">
            <v>8.4499999999999992E-2</v>
          </cell>
          <cell r="P21" t="str">
            <v>Yearly</v>
          </cell>
          <cell r="Q21">
            <v>5000000</v>
          </cell>
          <cell r="R21">
            <v>5000000</v>
          </cell>
          <cell r="S21">
            <v>0</v>
          </cell>
          <cell r="T21">
            <v>0</v>
          </cell>
          <cell r="U21">
            <v>46771</v>
          </cell>
          <cell r="V21">
            <v>5.558904109589041</v>
          </cell>
          <cell r="W21">
            <v>4.1625053156524574</v>
          </cell>
          <cell r="X21">
            <v>8.4442000000000003E-2</v>
          </cell>
          <cell r="Y21">
            <v>8.2699999999999996E-2</v>
          </cell>
          <cell r="Z21">
            <v>0</v>
          </cell>
          <cell r="AA21">
            <v>0</v>
          </cell>
          <cell r="AB21" t="str">
            <v>AAA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CRISIL AAA</v>
          </cell>
        </row>
        <row r="22">
          <cell r="E22" t="str">
            <v>INE121A08OA2</v>
          </cell>
          <cell r="F22" t="str">
            <v>9.08% Cholamandalam Investment &amp; Finance co. Ltd 23.11.2023</v>
          </cell>
          <cell r="G22" t="str">
            <v>CHOLAMANDALAM INVESTMENT AND FIN. C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1016576</v>
          </cell>
          <cell r="N22">
            <v>8.8770323305757356E-4</v>
          </cell>
          <cell r="O22">
            <v>9.0800000000000006E-2</v>
          </cell>
          <cell r="P22" t="str">
            <v>Yearly</v>
          </cell>
          <cell r="Q22">
            <v>978000</v>
          </cell>
          <cell r="R22">
            <v>978000</v>
          </cell>
          <cell r="S22">
            <v>0</v>
          </cell>
          <cell r="T22">
            <v>0</v>
          </cell>
          <cell r="U22">
            <v>45253</v>
          </cell>
          <cell r="V22">
            <v>1.4</v>
          </cell>
          <cell r="W22">
            <v>1.2232740330880592</v>
          </cell>
          <cell r="X22">
            <v>9.5951999999999996E-2</v>
          </cell>
          <cell r="Y22">
            <v>7.7200000000000005E-2</v>
          </cell>
          <cell r="Z22">
            <v>0</v>
          </cell>
          <cell r="AA22">
            <v>0</v>
          </cell>
          <cell r="AB22">
            <v>0</v>
          </cell>
          <cell r="AC22" t="str">
            <v>AA+</v>
          </cell>
          <cell r="AD22">
            <v>0</v>
          </cell>
          <cell r="AE22" t="str">
            <v>AA+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[ICRA]AA+</v>
          </cell>
        </row>
        <row r="23">
          <cell r="E23" t="str">
            <v>INF846K01N65</v>
          </cell>
          <cell r="F23" t="str">
            <v>AXIS OVERNIGHT FUND - DIRECT PLAN- GROWTH OPTION</v>
          </cell>
          <cell r="G23" t="str">
            <v>AXIS MUTUAL FUND</v>
          </cell>
          <cell r="H23" t="str">
            <v>66301</v>
          </cell>
          <cell r="I23" t="str">
            <v>Management of mutual funds</v>
          </cell>
          <cell r="J23">
            <v>0</v>
          </cell>
          <cell r="K23" t="str">
            <v>MF</v>
          </cell>
          <cell r="L23">
            <v>50441.175000000003</v>
          </cell>
          <cell r="M23">
            <v>57251137.149999999</v>
          </cell>
          <cell r="N23">
            <v>4.9993330104465931E-2</v>
          </cell>
          <cell r="O23">
            <v>0</v>
          </cell>
          <cell r="P23" t="str">
            <v/>
          </cell>
          <cell r="Q23">
            <v>57254000</v>
          </cell>
          <cell r="R23">
            <v>57254000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0</v>
          </cell>
          <cell r="AH23">
            <v>0</v>
          </cell>
          <cell r="AI23" t="str">
            <v>Scheme C TIER I</v>
          </cell>
          <cell r="AJ23" t="e">
            <v>#N/A</v>
          </cell>
        </row>
        <row r="24">
          <cell r="E24" t="str">
            <v>INE660A08BY6</v>
          </cell>
          <cell r="F24" t="str">
            <v>8.45 % SUNDARAM FINANCE 21.02.2028</v>
          </cell>
          <cell r="G24" t="str">
            <v>SUNDARAM FINANCE LIMITED</v>
          </cell>
          <cell r="H24" t="str">
            <v>64910</v>
          </cell>
          <cell r="I24" t="str">
            <v>Financial leasing</v>
          </cell>
          <cell r="J24" t="str">
            <v>Social and
Commercial
Infrastructure</v>
          </cell>
          <cell r="K24" t="str">
            <v>Bonds</v>
          </cell>
          <cell r="L24">
            <v>7</v>
          </cell>
          <cell r="M24">
            <v>7049693</v>
          </cell>
          <cell r="N24">
            <v>6.1559935195827416E-3</v>
          </cell>
          <cell r="O24">
            <v>8.4499999999999992E-2</v>
          </cell>
          <cell r="P24" t="str">
            <v>Yearly</v>
          </cell>
          <cell r="Q24">
            <v>7036652</v>
          </cell>
          <cell r="R24">
            <v>7036652</v>
          </cell>
          <cell r="S24">
            <v>0</v>
          </cell>
          <cell r="T24">
            <v>0</v>
          </cell>
          <cell r="U24">
            <v>46804</v>
          </cell>
          <cell r="V24">
            <v>5.6493150684931503</v>
          </cell>
          <cell r="W24">
            <v>4.2460104037693043</v>
          </cell>
          <cell r="X24">
            <v>8.3599999999999994E-2</v>
          </cell>
          <cell r="Y24">
            <v>8.2699999999999996E-2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INE535H08553</v>
          </cell>
          <cell r="F25" t="str">
            <v>11.40 % FULLERTON INDIA CREDIT CO LTD 28-Oct-2022</v>
          </cell>
          <cell r="G25" t="str">
            <v>FULLERTON INDIA CREDIT CO LTD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8111192</v>
          </cell>
          <cell r="N25">
            <v>7.0829248008518067E-3</v>
          </cell>
          <cell r="O25">
            <v>0.114</v>
          </cell>
          <cell r="P25" t="str">
            <v>Yearly</v>
          </cell>
          <cell r="Q25">
            <v>8808500</v>
          </cell>
          <cell r="R25">
            <v>8808500</v>
          </cell>
          <cell r="S25">
            <v>0</v>
          </cell>
          <cell r="T25">
            <v>0</v>
          </cell>
          <cell r="U25">
            <v>44862</v>
          </cell>
          <cell r="V25">
            <v>0.32876712328767121</v>
          </cell>
          <cell r="W25">
            <v>0.30871601792353742</v>
          </cell>
          <cell r="X25">
            <v>8.5797999999999999E-2</v>
          </cell>
          <cell r="Y25">
            <v>6.4949999999999994E-2</v>
          </cell>
          <cell r="Z25">
            <v>0</v>
          </cell>
          <cell r="AA25">
            <v>0</v>
          </cell>
          <cell r="AB25">
            <v>0</v>
          </cell>
          <cell r="AC25" t="str">
            <v>AAA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INE537P07430</v>
          </cell>
          <cell r="F26" t="str">
            <v>9.25 % INDIA INFRADEBT 19.06.2023</v>
          </cell>
          <cell r="G26" t="str">
            <v>INDIA INFRADEBT LIMITED</v>
          </cell>
          <cell r="H26" t="str">
            <v>64199</v>
          </cell>
          <cell r="I26" t="str">
            <v>Other monetary intermediation services n.e.c.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5102795</v>
          </cell>
          <cell r="N26">
            <v>4.4559065127742744E-3</v>
          </cell>
          <cell r="O26">
            <v>9.2499999999999999E-2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45096</v>
          </cell>
          <cell r="V26">
            <v>0.96986301369863015</v>
          </cell>
          <cell r="W26">
            <v>0.90717707763411315</v>
          </cell>
          <cell r="X26">
            <v>9.2437000000000005E-2</v>
          </cell>
          <cell r="Y26">
            <v>6.9099999999999995E-2</v>
          </cell>
          <cell r="Z26">
            <v>0</v>
          </cell>
          <cell r="AA26">
            <v>0</v>
          </cell>
          <cell r="AB26" t="str">
            <v>AAA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INE121A08OE4</v>
          </cell>
          <cell r="F27" t="str">
            <v>8.80% Chola Investment &amp; Finance 28 Jun 27</v>
          </cell>
          <cell r="G27" t="str">
            <v>CHOLAMANDALAM INVESTMENT AND FIN. C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5094745</v>
          </cell>
          <cell r="N27">
            <v>4.4488770225776606E-3</v>
          </cell>
          <cell r="O27">
            <v>8.8000000000000009E-2</v>
          </cell>
          <cell r="P27" t="str">
            <v>Yearly</v>
          </cell>
          <cell r="Q27">
            <v>4789425</v>
          </cell>
          <cell r="R27">
            <v>4789425</v>
          </cell>
          <cell r="S27">
            <v>0</v>
          </cell>
          <cell r="T27">
            <v>0</v>
          </cell>
          <cell r="U27">
            <v>46566</v>
          </cell>
          <cell r="V27">
            <v>4.9972602739726026</v>
          </cell>
          <cell r="W27">
            <v>3.9277406202240281</v>
          </cell>
          <cell r="X27">
            <v>9.5100000000000004E-2</v>
          </cell>
          <cell r="Y27">
            <v>8.3500000000000005E-2</v>
          </cell>
          <cell r="Z27">
            <v>0</v>
          </cell>
          <cell r="AA27">
            <v>0</v>
          </cell>
          <cell r="AB27">
            <v>0</v>
          </cell>
          <cell r="AC27" t="str">
            <v>AA+</v>
          </cell>
          <cell r="AD27">
            <v>0</v>
          </cell>
          <cell r="AE27" t="str">
            <v>AA+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[ICRA]AA+</v>
          </cell>
        </row>
        <row r="28">
          <cell r="E28" t="str">
            <v>INE134E08JP5</v>
          </cell>
          <cell r="F28" t="str">
            <v>7.85% PFC 03.04.2028.</v>
          </cell>
          <cell r="G28" t="str">
            <v>POWER FINANCE CORPORATION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2025512</v>
          </cell>
          <cell r="N28">
            <v>1.7687349996428324E-3</v>
          </cell>
          <cell r="O28">
            <v>7.85E-2</v>
          </cell>
          <cell r="P28" t="str">
            <v>Half Yly</v>
          </cell>
          <cell r="Q28">
            <v>1981292</v>
          </cell>
          <cell r="R28">
            <v>1981292</v>
          </cell>
          <cell r="S28">
            <v>0</v>
          </cell>
          <cell r="T28">
            <v>0</v>
          </cell>
          <cell r="U28">
            <v>46846</v>
          </cell>
          <cell r="V28">
            <v>5.7643835616438359</v>
          </cell>
          <cell r="W28">
            <v>4.4887797718321414</v>
          </cell>
          <cell r="X28">
            <v>7.9816999999999999E-2</v>
          </cell>
          <cell r="Y28">
            <v>7.7100000000000002E-2</v>
          </cell>
          <cell r="Z28">
            <v>0</v>
          </cell>
          <cell r="AA28">
            <v>0</v>
          </cell>
          <cell r="AB28" t="str">
            <v>AAA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INE134E08JD1</v>
          </cell>
          <cell r="F29" t="str">
            <v>7.10 % PFC 08.08.2022</v>
          </cell>
          <cell r="G29" t="str">
            <v>POWER FINANCE CORPORATION</v>
          </cell>
          <cell r="H29" t="str">
            <v>64920</v>
          </cell>
          <cell r="I29" t="str">
            <v>Other credit granting</v>
          </cell>
          <cell r="J29" t="str">
            <v>Social and
Commercial
Infrastructure</v>
          </cell>
          <cell r="K29" t="str">
            <v>Bonds</v>
          </cell>
          <cell r="L29">
            <v>5</v>
          </cell>
          <cell r="M29">
            <v>5008675</v>
          </cell>
          <cell r="N29">
            <v>4.3737182373326166E-3</v>
          </cell>
          <cell r="O29">
            <v>7.0999999999999994E-2</v>
          </cell>
          <cell r="P29" t="str">
            <v>Yearly</v>
          </cell>
          <cell r="Q29">
            <v>4731460</v>
          </cell>
          <cell r="R29">
            <v>4731460</v>
          </cell>
          <cell r="S29">
            <v>0</v>
          </cell>
          <cell r="T29">
            <v>0</v>
          </cell>
          <cell r="U29">
            <v>44781</v>
          </cell>
          <cell r="V29">
            <v>0.10684931506849316</v>
          </cell>
          <cell r="W29">
            <v>0.10166442918029786</v>
          </cell>
          <cell r="X29">
            <v>8.6699999999999999E-2</v>
          </cell>
          <cell r="Y29">
            <v>5.0999999999999997E-2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INE238A08351</v>
          </cell>
          <cell r="F30" t="str">
            <v>8.85 % AXIS BANK 05.12.2024 (infras Bond)</v>
          </cell>
          <cell r="G30" t="str">
            <v>AXIS BANK LTD.</v>
          </cell>
          <cell r="H30" t="str">
            <v>64191</v>
          </cell>
          <cell r="I30" t="str">
            <v>Monetary intermediation of commercial banks, saving banks. postal savings</v>
          </cell>
          <cell r="J30" t="str">
            <v>Social and
Commercial
Infrastructure</v>
          </cell>
          <cell r="K30" t="str">
            <v>Bonds</v>
          </cell>
          <cell r="L30">
            <v>53</v>
          </cell>
          <cell r="M30">
            <v>54476845</v>
          </cell>
          <cell r="N30">
            <v>4.757073886583621E-2</v>
          </cell>
          <cell r="O30">
            <v>8.8499999999999995E-2</v>
          </cell>
          <cell r="P30" t="str">
            <v>Yearly</v>
          </cell>
          <cell r="Q30">
            <v>57671607.390000001</v>
          </cell>
          <cell r="R30">
            <v>57671607.390000001</v>
          </cell>
          <cell r="S30">
            <v>0</v>
          </cell>
          <cell r="T30">
            <v>0</v>
          </cell>
          <cell r="U30">
            <v>45631</v>
          </cell>
          <cell r="V30">
            <v>2.4356164383561643</v>
          </cell>
          <cell r="W30">
            <v>2.0481797450395076</v>
          </cell>
          <cell r="X30">
            <v>7.4349999999999999E-2</v>
          </cell>
          <cell r="Y30">
            <v>7.4166999999999997E-2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INE733E07JB6</v>
          </cell>
          <cell r="F31" t="str">
            <v>8.84% NTPC 4 Oct 2022</v>
          </cell>
          <cell r="G31" t="str">
            <v>NTPC LIMITED</v>
          </cell>
          <cell r="H31" t="str">
            <v>35102</v>
          </cell>
          <cell r="I31" t="str">
            <v>Electric power generation by coal based thermal power plants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2015240</v>
          </cell>
          <cell r="N31">
            <v>1.7597651955062331E-3</v>
          </cell>
          <cell r="O31">
            <v>8.8399999999999992E-2</v>
          </cell>
          <cell r="P31" t="str">
            <v>Yearly</v>
          </cell>
          <cell r="Q31">
            <v>2025600</v>
          </cell>
          <cell r="R31">
            <v>2025600</v>
          </cell>
          <cell r="S31">
            <v>0</v>
          </cell>
          <cell r="T31">
            <v>0</v>
          </cell>
          <cell r="U31">
            <v>44838</v>
          </cell>
          <cell r="V31">
            <v>0.26301369863013696</v>
          </cell>
          <cell r="W31">
            <v>0.24939664197813108</v>
          </cell>
          <cell r="X31">
            <v>8.4489999999999996E-2</v>
          </cell>
          <cell r="Y31">
            <v>5.4600000000000003E-2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INE202E07062</v>
          </cell>
          <cell r="F32" t="str">
            <v>9.02% IREDA 24 Sep 2025</v>
          </cell>
          <cell r="G32" t="str">
            <v>INDIAN RENEWABLE ENERGY DEVELOPMENT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1</v>
          </cell>
          <cell r="M32">
            <v>1043389</v>
          </cell>
          <cell r="N32">
            <v>9.111171113981725E-4</v>
          </cell>
          <cell r="O32">
            <v>9.0200000000000002E-2</v>
          </cell>
          <cell r="P32" t="str">
            <v>Yearly</v>
          </cell>
          <cell r="Q32">
            <v>1018300</v>
          </cell>
          <cell r="R32">
            <v>1018300</v>
          </cell>
          <cell r="S32">
            <v>0</v>
          </cell>
          <cell r="T32">
            <v>0</v>
          </cell>
          <cell r="U32">
            <v>45924</v>
          </cell>
          <cell r="V32">
            <v>3.2383561643835614</v>
          </cell>
          <cell r="W32">
            <v>2.5865084572252428</v>
          </cell>
          <cell r="X32">
            <v>8.6499000000000006E-2</v>
          </cell>
          <cell r="Y32">
            <v>7.4399999999999994E-2</v>
          </cell>
          <cell r="Z32">
            <v>0</v>
          </cell>
          <cell r="AA32">
            <v>0</v>
          </cell>
          <cell r="AB32">
            <v>0</v>
          </cell>
          <cell r="AC32" t="str">
            <v>AAA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BWR AAA(CE)</v>
          </cell>
        </row>
        <row r="33">
          <cell r="E33" t="str">
            <v>INE020B08AQ9</v>
          </cell>
          <cell r="F33" t="str">
            <v>7.70% REC 10.12.2027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5</v>
          </cell>
          <cell r="M33">
            <v>5006585</v>
          </cell>
          <cell r="N33">
            <v>4.3718931895672846E-3</v>
          </cell>
          <cell r="O33">
            <v>7.6999999999999999E-2</v>
          </cell>
          <cell r="P33" t="str">
            <v>Yearly</v>
          </cell>
          <cell r="Q33">
            <v>4946920</v>
          </cell>
          <cell r="R33">
            <v>4946920</v>
          </cell>
          <cell r="S33">
            <v>0</v>
          </cell>
          <cell r="T33">
            <v>0</v>
          </cell>
          <cell r="U33">
            <v>46731</v>
          </cell>
          <cell r="V33">
            <v>5.4493150684931511</v>
          </cell>
          <cell r="W33">
            <v>4.1551267557367888</v>
          </cell>
          <cell r="X33">
            <v>7.8497999999999998E-2</v>
          </cell>
          <cell r="Y33">
            <v>7.6399999999999996E-2</v>
          </cell>
          <cell r="Z33">
            <v>0</v>
          </cell>
          <cell r="AA33">
            <v>0</v>
          </cell>
          <cell r="AB33" t="str">
            <v>AAA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INE906B07HH5</v>
          </cell>
          <cell r="F34" t="str">
            <v>7.70% NHAI 13 Sep 2029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21</v>
          </cell>
          <cell r="M34">
            <v>21103299</v>
          </cell>
          <cell r="N34">
            <v>1.8428004153630086E-2</v>
          </cell>
          <cell r="O34">
            <v>7.6999999999999999E-2</v>
          </cell>
          <cell r="P34" t="str">
            <v>Yearly</v>
          </cell>
          <cell r="Q34">
            <v>21394539</v>
          </cell>
          <cell r="R34">
            <v>21394539</v>
          </cell>
          <cell r="S34">
            <v>0</v>
          </cell>
          <cell r="T34">
            <v>0</v>
          </cell>
          <cell r="U34">
            <v>47374</v>
          </cell>
          <cell r="V34">
            <v>7.2109589041095887</v>
          </cell>
          <cell r="W34">
            <v>5.0848273072358507</v>
          </cell>
          <cell r="X34">
            <v>7.4135999999999994E-2</v>
          </cell>
          <cell r="Y34">
            <v>7.6003000000000001E-2</v>
          </cell>
          <cell r="Z34">
            <v>0</v>
          </cell>
          <cell r="AA34">
            <v>0</v>
          </cell>
          <cell r="AB34" t="str">
            <v>AAA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INE001A07FG3</v>
          </cell>
          <cell r="F35" t="str">
            <v>8.96% HDFC Ltd 8 Apr 2025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2063888</v>
          </cell>
          <cell r="N35">
            <v>1.8022460202372762E-3</v>
          </cell>
          <cell r="O35">
            <v>8.9600000000000013E-2</v>
          </cell>
          <cell r="P35" t="str">
            <v>Yearly</v>
          </cell>
          <cell r="Q35">
            <v>2099684</v>
          </cell>
          <cell r="R35">
            <v>2099684</v>
          </cell>
          <cell r="S35">
            <v>0</v>
          </cell>
          <cell r="T35">
            <v>0</v>
          </cell>
          <cell r="U35">
            <v>45755</v>
          </cell>
          <cell r="V35">
            <v>2.7753424657534245</v>
          </cell>
          <cell r="W35">
            <v>2.358670940890514</v>
          </cell>
          <cell r="X35">
            <v>7.7499999999999999E-2</v>
          </cell>
          <cell r="Y35">
            <v>7.5648000000000007E-2</v>
          </cell>
          <cell r="Z35">
            <v>0</v>
          </cell>
          <cell r="AA35">
            <v>0</v>
          </cell>
          <cell r="AB35" t="str">
            <v>AAA</v>
          </cell>
          <cell r="AC35" t="str">
            <v>AAA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47038050</v>
          </cell>
          <cell r="N36">
            <v>4.1074970353149984E-2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9.7972602739726025</v>
          </cell>
          <cell r="W36">
            <v>6.7334155984894553</v>
          </cell>
          <cell r="X36">
            <v>6.8624077000000006E-2</v>
          </cell>
          <cell r="Y36">
            <v>7.7499999999999999E-2</v>
          </cell>
          <cell r="Z36">
            <v>0</v>
          </cell>
          <cell r="AA36">
            <v>0</v>
          </cell>
          <cell r="AB36" t="str">
            <v>AAA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INE752E07JM3</v>
          </cell>
          <cell r="F37" t="str">
            <v>9.25% PGC_DEC 26</v>
          </cell>
          <cell r="G37" t="str">
            <v>POWER GRID CORPN OF INDIA LTD</v>
          </cell>
          <cell r="H37" t="str">
            <v>35107</v>
          </cell>
          <cell r="I37" t="str">
            <v>Transmission of electric energy</v>
          </cell>
          <cell r="J37" t="str">
            <v>Social and
Commercial
Infrastructure</v>
          </cell>
          <cell r="K37" t="str">
            <v>Bonds</v>
          </cell>
          <cell r="L37">
            <v>8</v>
          </cell>
          <cell r="M37">
            <v>10715980</v>
          </cell>
          <cell r="N37">
            <v>9.3575001685858184E-3</v>
          </cell>
          <cell r="O37">
            <v>9.2499999999999999E-2</v>
          </cell>
          <cell r="P37" t="str">
            <v>Yearly</v>
          </cell>
          <cell r="Q37">
            <v>10936230</v>
          </cell>
          <cell r="R37">
            <v>10936230</v>
          </cell>
          <cell r="S37">
            <v>0</v>
          </cell>
          <cell r="T37">
            <v>0</v>
          </cell>
          <cell r="U37">
            <v>46382</v>
          </cell>
          <cell r="V37">
            <v>4.493150684931507</v>
          </cell>
          <cell r="W37">
            <v>3.4894773483387538</v>
          </cell>
          <cell r="X37">
            <v>7.46E-2</v>
          </cell>
          <cell r="Y37">
            <v>7.2999999999999995E-2</v>
          </cell>
          <cell r="Z37">
            <v>0</v>
          </cell>
          <cell r="AA37">
            <v>0</v>
          </cell>
          <cell r="AB37" t="str">
            <v>AAA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INE752E07IL7</v>
          </cell>
          <cell r="F38" t="str">
            <v>9.64%POWER GRID CORPN OF INDIA LTD 31-May-2026</v>
          </cell>
          <cell r="G38" t="str">
            <v>POWER GRID CORPN OF INDIA LTD</v>
          </cell>
          <cell r="H38" t="str">
            <v>35107</v>
          </cell>
          <cell r="I38" t="str">
            <v>Transmission of electric energy</v>
          </cell>
          <cell r="J38" t="str">
            <v>Social and
Commercial
Infrastructure</v>
          </cell>
          <cell r="K38" t="str">
            <v>Bonds</v>
          </cell>
          <cell r="L38">
            <v>13</v>
          </cell>
          <cell r="M38">
            <v>17512787.5</v>
          </cell>
          <cell r="N38">
            <v>1.5292666838092047E-2</v>
          </cell>
          <cell r="O38">
            <v>9.64E-2</v>
          </cell>
          <cell r="P38" t="str">
            <v>Yearly</v>
          </cell>
          <cell r="Q38">
            <v>18072846.5</v>
          </cell>
          <cell r="R38">
            <v>18072846.5</v>
          </cell>
          <cell r="S38">
            <v>0</v>
          </cell>
          <cell r="T38">
            <v>0</v>
          </cell>
          <cell r="U38">
            <v>46173</v>
          </cell>
          <cell r="V38">
            <v>3.9205479452054797</v>
          </cell>
          <cell r="W38">
            <v>3.2070722198057604</v>
          </cell>
          <cell r="X38">
            <v>6.6499950000000002E-2</v>
          </cell>
          <cell r="Y38">
            <v>7.2800000000000004E-2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INE053F07BC1</v>
          </cell>
          <cell r="F39" t="str">
            <v>8.35% IRFC 13 Mar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</v>
          </cell>
          <cell r="M39">
            <v>5172150</v>
          </cell>
          <cell r="N39">
            <v>4.5164692820396403E-3</v>
          </cell>
          <cell r="O39">
            <v>8.3499999999999991E-2</v>
          </cell>
          <cell r="P39" t="str">
            <v>Yearly</v>
          </cell>
          <cell r="Q39">
            <v>5496000</v>
          </cell>
          <cell r="R39">
            <v>5496000</v>
          </cell>
          <cell r="S39">
            <v>0</v>
          </cell>
          <cell r="T39">
            <v>0</v>
          </cell>
          <cell r="U39">
            <v>47190</v>
          </cell>
          <cell r="V39">
            <v>6.7068493150684931</v>
          </cell>
          <cell r="W39">
            <v>4.9269060393046633</v>
          </cell>
          <cell r="X39">
            <v>6.7892000000000008E-2</v>
          </cell>
          <cell r="Y39">
            <v>7.6499999999999999E-2</v>
          </cell>
          <cell r="Z39">
            <v>0</v>
          </cell>
          <cell r="AA39">
            <v>0</v>
          </cell>
          <cell r="AB39" t="str">
            <v>AAA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INE906B07ID2</v>
          </cell>
          <cell r="F40" t="str">
            <v>6.98% NHAI 29 June 2035</v>
          </cell>
          <cell r="G40" t="str">
            <v>NATIONAL HIGHWAYS AUTHORITY OF INDI</v>
          </cell>
          <cell r="H40" t="str">
            <v>42101</v>
          </cell>
          <cell r="I40" t="str">
            <v>Construction and maintenance of motorways, streets, roads, other vehicular ways</v>
          </cell>
          <cell r="J40" t="str">
            <v>Social and
Commercial
Infrastructure</v>
          </cell>
          <cell r="K40" t="str">
            <v>Bonds</v>
          </cell>
          <cell r="L40">
            <v>5</v>
          </cell>
          <cell r="M40">
            <v>4687575</v>
          </cell>
          <cell r="N40">
            <v>4.0933245352043086E-3</v>
          </cell>
          <cell r="O40">
            <v>6.9800000000000001E-2</v>
          </cell>
          <cell r="P40" t="str">
            <v>Yearly</v>
          </cell>
          <cell r="Q40">
            <v>5143785</v>
          </cell>
          <cell r="R40">
            <v>5143785</v>
          </cell>
          <cell r="S40">
            <v>0</v>
          </cell>
          <cell r="T40">
            <v>0</v>
          </cell>
          <cell r="U40">
            <v>49489</v>
          </cell>
          <cell r="V40">
            <v>13.005479452054795</v>
          </cell>
          <cell r="W40">
            <v>8.1711247986830422</v>
          </cell>
          <cell r="X40">
            <v>6.8436999999999998E-2</v>
          </cell>
          <cell r="Y40">
            <v>7.7602000000000004E-2</v>
          </cell>
          <cell r="Z40">
            <v>0</v>
          </cell>
          <cell r="AA40">
            <v>0</v>
          </cell>
          <cell r="AB40" t="str">
            <v>AAA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INE053F08122</v>
          </cell>
          <cell r="F41" t="str">
            <v>6.92%IRFC 29-Aug-2031</v>
          </cell>
          <cell r="G41" t="str">
            <v>INDIAN RAILWAY FINANCE CORPN. LTD</v>
          </cell>
          <cell r="H41" t="str">
            <v>64920</v>
          </cell>
          <cell r="I41" t="str">
            <v>Other credit granting</v>
          </cell>
          <cell r="J41">
            <v>0</v>
          </cell>
          <cell r="K41" t="str">
            <v>Bonds</v>
          </cell>
          <cell r="L41">
            <v>20</v>
          </cell>
          <cell r="M41">
            <v>18936560</v>
          </cell>
          <cell r="N41">
            <v>1.6535945699080762E-2</v>
          </cell>
          <cell r="O41">
            <v>6.9199999999999998E-2</v>
          </cell>
          <cell r="P41" t="str">
            <v>Yearly</v>
          </cell>
          <cell r="Q41">
            <v>19797421</v>
          </cell>
          <cell r="R41">
            <v>19797421</v>
          </cell>
          <cell r="S41">
            <v>0</v>
          </cell>
          <cell r="T41">
            <v>0</v>
          </cell>
          <cell r="U41">
            <v>48091</v>
          </cell>
          <cell r="V41">
            <v>9.1753424657534239</v>
          </cell>
          <cell r="W41">
            <v>6.1501748772507652</v>
          </cell>
          <cell r="X41">
            <v>7.0608000000000004E-2</v>
          </cell>
          <cell r="Y41">
            <v>7.7499999999999999E-2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INE296A07RA7</v>
          </cell>
          <cell r="F42" t="str">
            <v>7.90% Bajaj Finance 10-Jan-2030</v>
          </cell>
          <cell r="G42" t="str">
            <v>BAJAJ FINANCE LIMITED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991106</v>
          </cell>
          <cell r="N42">
            <v>8.6546210072120482E-4</v>
          </cell>
          <cell r="O42">
            <v>7.9000000000000001E-2</v>
          </cell>
          <cell r="P42" t="str">
            <v>Yearly</v>
          </cell>
          <cell r="Q42">
            <v>1041175</v>
          </cell>
          <cell r="R42">
            <v>1041175</v>
          </cell>
          <cell r="S42">
            <v>0</v>
          </cell>
          <cell r="T42">
            <v>0</v>
          </cell>
          <cell r="U42">
            <v>47493</v>
          </cell>
          <cell r="V42">
            <v>7.536986301369863</v>
          </cell>
          <cell r="W42">
            <v>5.3190390986851481</v>
          </cell>
          <cell r="X42">
            <v>7.2680999999999996E-2</v>
          </cell>
          <cell r="Y42">
            <v>8.0500000000000002E-2</v>
          </cell>
          <cell r="Z42">
            <v>0</v>
          </cell>
          <cell r="AA42">
            <v>0</v>
          </cell>
          <cell r="AB42" t="str">
            <v>AAA</v>
          </cell>
          <cell r="AC42" t="str">
            <v>AAA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INE062A08231</v>
          </cell>
          <cell r="F43" t="str">
            <v>6.80% SBI BasellI Tier II 21 Aug 2035 Call 21 Aug 2030</v>
          </cell>
          <cell r="G43" t="str">
            <v>STATE BANK OF INDIA</v>
          </cell>
          <cell r="H43" t="str">
            <v>64191</v>
          </cell>
          <cell r="I43" t="str">
            <v>Monetary intermediation of commercial banks, saving banks. postal savings</v>
          </cell>
          <cell r="J43" t="str">
            <v>Social and
Commercial
Infrastructure</v>
          </cell>
          <cell r="K43" t="str">
            <v>Bonds</v>
          </cell>
          <cell r="L43">
            <v>9</v>
          </cell>
          <cell r="M43">
            <v>8455761</v>
          </cell>
          <cell r="N43">
            <v>7.3838123048961821E-3</v>
          </cell>
          <cell r="O43">
            <v>6.8000000000000005E-2</v>
          </cell>
          <cell r="P43" t="str">
            <v>Yearly</v>
          </cell>
          <cell r="Q43">
            <v>9000000</v>
          </cell>
          <cell r="R43">
            <v>9000000</v>
          </cell>
          <cell r="S43">
            <v>0</v>
          </cell>
          <cell r="T43">
            <v>0</v>
          </cell>
          <cell r="U43">
            <v>49542</v>
          </cell>
          <cell r="V43">
            <v>8.1479452054794521</v>
          </cell>
          <cell r="W43">
            <v>5.6430957327428208</v>
          </cell>
          <cell r="X43">
            <v>6.7960999999999994E-2</v>
          </cell>
          <cell r="Y43">
            <v>7.8267644979052919E-2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INE261F08BM7</v>
          </cell>
          <cell r="F44" t="str">
            <v>7.41% NABARD(Non GOI) 18-July-2029</v>
          </cell>
          <cell r="G44" t="str">
            <v>NABARD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49</v>
          </cell>
          <cell r="M44">
            <v>48319733</v>
          </cell>
          <cell r="N44">
            <v>4.2194172599568286E-2</v>
          </cell>
          <cell r="O44">
            <v>7.4099999999999999E-2</v>
          </cell>
          <cell r="P44" t="str">
            <v>Yearly</v>
          </cell>
          <cell r="Q44">
            <v>51033993</v>
          </cell>
          <cell r="R44">
            <v>51033993</v>
          </cell>
          <cell r="S44">
            <v>0</v>
          </cell>
          <cell r="T44">
            <v>0</v>
          </cell>
          <cell r="U44">
            <v>47317</v>
          </cell>
          <cell r="V44">
            <v>7.0547945205479454</v>
          </cell>
          <cell r="W44">
            <v>4.9650912743208222</v>
          </cell>
          <cell r="X44">
            <v>5.6767999999999999E-2</v>
          </cell>
          <cell r="Y44">
            <v>7.6899999999999996E-2</v>
          </cell>
          <cell r="Z44">
            <v>0</v>
          </cell>
          <cell r="AA44">
            <v>0</v>
          </cell>
          <cell r="AB44" t="str">
            <v>AAA</v>
          </cell>
          <cell r="AC44">
            <v>0</v>
          </cell>
          <cell r="AD44">
            <v>0</v>
          </cell>
          <cell r="AE44" t="str">
            <v>AAA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INE134E08JR1</v>
          </cell>
          <cell r="F45" t="str">
            <v>8.67%PFC 19-Nov-2028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4</v>
          </cell>
          <cell r="M45">
            <v>4217600</v>
          </cell>
          <cell r="N45">
            <v>3.6829289258684273E-3</v>
          </cell>
          <cell r="O45">
            <v>8.6699999999999999E-2</v>
          </cell>
          <cell r="P45" t="str">
            <v>Half Yly</v>
          </cell>
          <cell r="Q45">
            <v>4414972</v>
          </cell>
          <cell r="R45">
            <v>4414972</v>
          </cell>
          <cell r="S45">
            <v>0</v>
          </cell>
          <cell r="T45">
            <v>0</v>
          </cell>
          <cell r="U45">
            <v>47076</v>
          </cell>
          <cell r="V45">
            <v>6.3945205479452056</v>
          </cell>
          <cell r="W45">
            <v>4.838883381644365</v>
          </cell>
          <cell r="X45">
            <v>6.9786000000000001E-2</v>
          </cell>
          <cell r="Y45">
            <v>7.7200000000000005E-2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INE206D08162</v>
          </cell>
          <cell r="F46" t="str">
            <v>9.18% Nuclear Power Corporation of India Limited 23-Jan-2029</v>
          </cell>
          <cell r="G46" t="str">
            <v>NUCLEAR POWER CORPORATION OF INDIA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5</v>
          </cell>
          <cell r="M46">
            <v>5418945</v>
          </cell>
          <cell r="N46">
            <v>4.7319777333531118E-3</v>
          </cell>
          <cell r="O46">
            <v>9.1799999999999993E-2</v>
          </cell>
          <cell r="P46" t="str">
            <v>Half Yly</v>
          </cell>
          <cell r="Q46">
            <v>5800000</v>
          </cell>
          <cell r="R46">
            <v>5800000</v>
          </cell>
          <cell r="S46">
            <v>0</v>
          </cell>
          <cell r="T46">
            <v>0</v>
          </cell>
          <cell r="U46">
            <v>47141</v>
          </cell>
          <cell r="V46">
            <v>6.5726027397260278</v>
          </cell>
          <cell r="W46">
            <v>4.767725902807598</v>
          </cell>
          <cell r="X46">
            <v>6.6558000000000006E-2</v>
          </cell>
          <cell r="Y46">
            <v>7.6799999999999993E-2</v>
          </cell>
          <cell r="Z46">
            <v>0</v>
          </cell>
          <cell r="AA46">
            <v>0</v>
          </cell>
          <cell r="AB46" t="str">
            <v>AAA</v>
          </cell>
          <cell r="AC46">
            <v>0</v>
          </cell>
          <cell r="AD46" t="str">
            <v>AAA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INE020B08443</v>
          </cell>
          <cell r="F47" t="str">
            <v>8.75% RURAL ELECTRIFICATION CORPORATION 12-July-2025</v>
          </cell>
          <cell r="G47" t="str">
            <v>RURAL ELECTRIFICATION CORP LTD.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19</v>
          </cell>
          <cell r="M47">
            <v>19739233</v>
          </cell>
          <cell r="N47">
            <v>1.7236862715799651E-2</v>
          </cell>
          <cell r="O47">
            <v>8.7499999999999994E-2</v>
          </cell>
          <cell r="P47" t="str">
            <v>Yearly</v>
          </cell>
          <cell r="Q47">
            <v>20901160.84</v>
          </cell>
          <cell r="R47">
            <v>20901160.84</v>
          </cell>
          <cell r="S47">
            <v>0</v>
          </cell>
          <cell r="T47">
            <v>0</v>
          </cell>
          <cell r="U47">
            <v>45850</v>
          </cell>
          <cell r="V47">
            <v>3.0356164383561643</v>
          </cell>
          <cell r="W47">
            <v>2.4090458318729722</v>
          </cell>
          <cell r="X47">
            <v>3.0828999999999999E-2</v>
          </cell>
          <cell r="Y47">
            <v>7.3700000000000002E-2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INE206D08204</v>
          </cell>
          <cell r="F48" t="str">
            <v>9.18% Nuclear Power Corporation of India Limited 23-Jan-2028</v>
          </cell>
          <cell r="G48" t="str">
            <v>NUCLEAR POWER CORPORATION OF INDIA</v>
          </cell>
          <cell r="H48" t="str">
            <v>35107</v>
          </cell>
          <cell r="I48" t="str">
            <v>Transmission of electric energy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9664452</v>
          </cell>
          <cell r="N48">
            <v>8.4392758496460007E-3</v>
          </cell>
          <cell r="O48">
            <v>9.1799999999999993E-2</v>
          </cell>
          <cell r="P48" t="str">
            <v>Half Yly</v>
          </cell>
          <cell r="Q48">
            <v>10191966</v>
          </cell>
          <cell r="R48">
            <v>10191966</v>
          </cell>
          <cell r="S48">
            <v>0</v>
          </cell>
          <cell r="T48">
            <v>0</v>
          </cell>
          <cell r="U48">
            <v>46775</v>
          </cell>
          <cell r="V48">
            <v>5.5698630136986305</v>
          </cell>
          <cell r="W48">
            <v>4.1955993313521613</v>
          </cell>
          <cell r="X48">
            <v>6.7350999999999994E-2</v>
          </cell>
          <cell r="Y48">
            <v>7.6725000000000002E-2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INE001A07PB3</v>
          </cell>
          <cell r="F49" t="str">
            <v>8.44% HOUSING DEVELOPMENT FINANCE CORPORA 01-June-2026</v>
          </cell>
          <cell r="G49" t="str">
            <v>HOUSING DEVELOPMENT FINANCE CORPORA</v>
          </cell>
          <cell r="H49" t="str">
            <v>64192</v>
          </cell>
          <cell r="I49" t="str">
            <v>Activities of specialized institutions granting credit for house purchases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10233370</v>
          </cell>
          <cell r="N49">
            <v>8.9360713159413376E-3</v>
          </cell>
          <cell r="O49">
            <v>8.4399999999999989E-2</v>
          </cell>
          <cell r="P49" t="str">
            <v>Yearly</v>
          </cell>
          <cell r="Q49">
            <v>10795091</v>
          </cell>
          <cell r="R49">
            <v>10795091</v>
          </cell>
          <cell r="S49">
            <v>0</v>
          </cell>
          <cell r="T49">
            <v>0</v>
          </cell>
          <cell r="U49">
            <v>46174</v>
          </cell>
          <cell r="V49">
            <v>3.9232876712328766</v>
          </cell>
          <cell r="W49">
            <v>3.2345012568992457</v>
          </cell>
          <cell r="X49">
            <v>6.4399999999999999E-2</v>
          </cell>
          <cell r="Y49">
            <v>7.6899999999999996E-2</v>
          </cell>
          <cell r="Z49">
            <v>0</v>
          </cell>
          <cell r="AA49">
            <v>0</v>
          </cell>
          <cell r="AB49" t="str">
            <v>AAA</v>
          </cell>
          <cell r="AC49" t="str">
            <v>AAA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7894872</v>
          </cell>
          <cell r="N50">
            <v>6.8940279909969465E-3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V50">
            <v>6.5178082191780824</v>
          </cell>
          <cell r="W50">
            <v>4.8442344742495367</v>
          </cell>
          <cell r="X50">
            <v>6.6199999999999995E-2</v>
          </cell>
          <cell r="Y50">
            <v>7.6300000000000007E-2</v>
          </cell>
          <cell r="Z50">
            <v>0</v>
          </cell>
          <cell r="AA50">
            <v>0</v>
          </cell>
          <cell r="AB50">
            <v>0</v>
          </cell>
          <cell r="AC50" t="str">
            <v>AAA</v>
          </cell>
          <cell r="AD50">
            <v>0</v>
          </cell>
          <cell r="AE50" t="str">
            <v>AAA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INE514E08FG5</v>
          </cell>
          <cell r="F51" t="str">
            <v>07.62% EXPORT IMPORT BANK OF INDIA 01-Sept-2026</v>
          </cell>
          <cell r="G51" t="str">
            <v>EXPORT IMPORT BANK OF INDIA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50521300</v>
          </cell>
          <cell r="N51">
            <v>4.4116643859653963E-2</v>
          </cell>
          <cell r="O51">
            <v>7.6200000000000004E-2</v>
          </cell>
          <cell r="P51" t="str">
            <v>Yearly</v>
          </cell>
          <cell r="Q51">
            <v>53486253</v>
          </cell>
          <cell r="R51">
            <v>53486253</v>
          </cell>
          <cell r="S51">
            <v>0</v>
          </cell>
          <cell r="T51">
            <v>0</v>
          </cell>
          <cell r="U51">
            <v>46266</v>
          </cell>
          <cell r="V51">
            <v>4.1753424657534248</v>
          </cell>
          <cell r="W51">
            <v>3.2787862266821244</v>
          </cell>
          <cell r="X51">
            <v>5.9699999999999996E-2</v>
          </cell>
          <cell r="Y51">
            <v>7.2900000000000006E-2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INE752E07OB6</v>
          </cell>
          <cell r="F52" t="str">
            <v>7.55% Power Grid Corporation 21-Sept-2031</v>
          </cell>
          <cell r="G52" t="str">
            <v>POWER GRID CORPN OF INDIA LTD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17</v>
          </cell>
          <cell r="M52">
            <v>16762527</v>
          </cell>
          <cell r="N52">
            <v>1.4637517915153289E-2</v>
          </cell>
          <cell r="O52">
            <v>7.5499999999999998E-2</v>
          </cell>
          <cell r="P52" t="str">
            <v>Yearly</v>
          </cell>
          <cell r="Q52">
            <v>18559665</v>
          </cell>
          <cell r="R52">
            <v>18559665</v>
          </cell>
          <cell r="S52">
            <v>0</v>
          </cell>
          <cell r="T52">
            <v>0</v>
          </cell>
          <cell r="U52">
            <v>48112</v>
          </cell>
          <cell r="V52">
            <v>9.2328767123287676</v>
          </cell>
          <cell r="W52">
            <v>6.0988239744154438</v>
          </cell>
          <cell r="X52">
            <v>6.3500000000000001E-2</v>
          </cell>
          <cell r="Y52">
            <v>7.7600000000000002E-2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INE018A08BA7</v>
          </cell>
          <cell r="F53" t="str">
            <v>07.70% LARSEN AND TOUBRO LTD 28-April-2025</v>
          </cell>
          <cell r="G53" t="str">
            <v>LARSEN AND TOUBRO LTD</v>
          </cell>
          <cell r="H53" t="str">
            <v>42909</v>
          </cell>
          <cell r="I53" t="str">
            <v>Other civil engineering projects n.e.c.</v>
          </cell>
          <cell r="J53" t="str">
            <v>Social and
Commercial
Infrastructure</v>
          </cell>
          <cell r="K53" t="str">
            <v>Bonds</v>
          </cell>
          <cell r="L53">
            <v>50</v>
          </cell>
          <cell r="M53">
            <v>50350450</v>
          </cell>
          <cell r="N53">
            <v>4.3967452754052533E-2</v>
          </cell>
          <cell r="O53">
            <v>7.6999999999999999E-2</v>
          </cell>
          <cell r="P53" t="str">
            <v>Yearly</v>
          </cell>
          <cell r="Q53">
            <v>53311455</v>
          </cell>
          <cell r="R53">
            <v>53311455</v>
          </cell>
          <cell r="S53">
            <v>0</v>
          </cell>
          <cell r="T53">
            <v>0</v>
          </cell>
          <cell r="U53">
            <v>45775</v>
          </cell>
          <cell r="V53">
            <v>2.8301369863013699</v>
          </cell>
          <cell r="W53">
            <v>2.4389460202111715</v>
          </cell>
          <cell r="X53">
            <v>5.6341000000000002E-2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INE134E08CP0</v>
          </cell>
          <cell r="F54" t="str">
            <v>08.80% POWER FINANCE CORPORATION 15-Jan-2025</v>
          </cell>
          <cell r="G54" t="str">
            <v>POWER FINANCE CORPORATION</v>
          </cell>
          <cell r="H54" t="str">
            <v>64920</v>
          </cell>
          <cell r="I54" t="str">
            <v>Other credit granting</v>
          </cell>
          <cell r="J54" t="str">
            <v>Social and
Commercial
Infrastructure</v>
          </cell>
          <cell r="K54" t="str">
            <v>Bonds</v>
          </cell>
          <cell r="L54">
            <v>2</v>
          </cell>
          <cell r="M54">
            <v>2067714</v>
          </cell>
          <cell r="N54">
            <v>1.8055869928450088E-3</v>
          </cell>
          <cell r="O54">
            <v>8.8000000000000009E-2</v>
          </cell>
          <cell r="P54" t="str">
            <v>Yearly</v>
          </cell>
          <cell r="Q54">
            <v>2117098</v>
          </cell>
          <cell r="R54">
            <v>2117098</v>
          </cell>
          <cell r="S54">
            <v>0</v>
          </cell>
          <cell r="T54">
            <v>0</v>
          </cell>
          <cell r="U54">
            <v>45672</v>
          </cell>
          <cell r="V54">
            <v>2.547945205479452</v>
          </cell>
          <cell r="W54">
            <v>2.1582312454690404</v>
          </cell>
          <cell r="X54">
            <v>6.8000000000000005E-2</v>
          </cell>
          <cell r="Y54">
            <v>7.22E-2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INE261F08BZ9</v>
          </cell>
          <cell r="F55" t="str">
            <v>07.27% NABARD 14-Feb-2030</v>
          </cell>
          <cell r="G55" t="str">
            <v>NABARD</v>
          </cell>
          <cell r="H55" t="str">
            <v>64199</v>
          </cell>
          <cell r="I55" t="str">
            <v>Other monetary intermediation services n.e.c.</v>
          </cell>
          <cell r="J55" t="str">
            <v>Social and
Commercial
Infrastructure</v>
          </cell>
          <cell r="K55" t="str">
            <v>Bonds</v>
          </cell>
          <cell r="L55">
            <v>2</v>
          </cell>
          <cell r="M55">
            <v>1940574</v>
          </cell>
          <cell r="N55">
            <v>1.6945647091682942E-3</v>
          </cell>
          <cell r="O55">
            <v>7.2700000000000001E-2</v>
          </cell>
          <cell r="P55" t="str">
            <v>Yearly</v>
          </cell>
          <cell r="Q55">
            <v>2019376</v>
          </cell>
          <cell r="R55">
            <v>2019376</v>
          </cell>
          <cell r="S55">
            <v>0</v>
          </cell>
          <cell r="T55">
            <v>0</v>
          </cell>
          <cell r="U55">
            <v>47528</v>
          </cell>
          <cell r="V55">
            <v>7.6328767123287671</v>
          </cell>
          <cell r="W55">
            <v>5.5085738207191595</v>
          </cell>
          <cell r="X55">
            <v>7.0999999999999994E-2</v>
          </cell>
          <cell r="Y55">
            <v>7.7899999999999997E-2</v>
          </cell>
          <cell r="Z55">
            <v>0</v>
          </cell>
          <cell r="AA55">
            <v>0</v>
          </cell>
          <cell r="AB55" t="str">
            <v>AAA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INE134E08CS4</v>
          </cell>
          <cell r="F56" t="str">
            <v>08.90% POWER FINANCE CORPORATION 15-03-2025</v>
          </cell>
          <cell r="G56" t="str">
            <v>POWER FINANCE CORPORATION</v>
          </cell>
          <cell r="H56" t="str">
            <v>64920</v>
          </cell>
          <cell r="I56" t="str">
            <v>Other credit granting</v>
          </cell>
          <cell r="J56" t="str">
            <v>Social and
Commercial
Infrastructure</v>
          </cell>
          <cell r="K56" t="str">
            <v>Bonds</v>
          </cell>
          <cell r="L56">
            <v>7</v>
          </cell>
          <cell r="M56">
            <v>7268471</v>
          </cell>
          <cell r="N56">
            <v>6.3470367253262074E-3</v>
          </cell>
          <cell r="O56">
            <v>8.900000000000001E-2</v>
          </cell>
          <cell r="P56" t="str">
            <v>Yearly</v>
          </cell>
          <cell r="Q56">
            <v>7463419</v>
          </cell>
          <cell r="R56">
            <v>7463419</v>
          </cell>
          <cell r="S56">
            <v>0</v>
          </cell>
          <cell r="T56">
            <v>0</v>
          </cell>
          <cell r="U56">
            <v>45731</v>
          </cell>
          <cell r="V56">
            <v>2.7095890410958905</v>
          </cell>
          <cell r="W56">
            <v>2.3070863792352911</v>
          </cell>
          <cell r="X56">
            <v>6.8000000000000005E-2</v>
          </cell>
          <cell r="Y56">
            <v>7.22E-2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INE206D08170</v>
          </cell>
          <cell r="F57" t="str">
            <v>09.18% NUCLEAR POWER CORPORATION OF INDIA LTD 23-Jan-2025</v>
          </cell>
          <cell r="G57" t="str">
            <v>NUCLEAR POWER CORPORATION OF INDIA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10</v>
          </cell>
          <cell r="M57">
            <v>10480410</v>
          </cell>
          <cell r="N57">
            <v>9.1517937082607938E-3</v>
          </cell>
          <cell r="O57">
            <v>9.1799999999999993E-2</v>
          </cell>
          <cell r="P57" t="str">
            <v>Half Yly</v>
          </cell>
          <cell r="Q57">
            <v>11126011</v>
          </cell>
          <cell r="R57">
            <v>11126011</v>
          </cell>
          <cell r="S57">
            <v>0</v>
          </cell>
          <cell r="T57">
            <v>0</v>
          </cell>
          <cell r="U57">
            <v>45680</v>
          </cell>
          <cell r="V57">
            <v>2.56986301369863</v>
          </cell>
          <cell r="W57">
            <v>2.183790354867762</v>
          </cell>
          <cell r="X57">
            <v>5.5496999999999998E-2</v>
          </cell>
          <cell r="Y57">
            <v>7.1800000000000003E-2</v>
          </cell>
          <cell r="Z57">
            <v>0</v>
          </cell>
          <cell r="AA57">
            <v>0</v>
          </cell>
          <cell r="AB57" t="str">
            <v>AAA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47481550</v>
          </cell>
          <cell r="N58">
            <v>4.1462247235410664E-2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3.2958904109589042</v>
          </cell>
          <cell r="W58">
            <v>2.7825725782633195</v>
          </cell>
          <cell r="X58">
            <v>5.7374000000000001E-2</v>
          </cell>
          <cell r="Y58">
            <v>7.2099999999999997E-2</v>
          </cell>
          <cell r="Z58">
            <v>0</v>
          </cell>
          <cell r="AA58">
            <v>0</v>
          </cell>
          <cell r="AB58" t="str">
            <v>AAA</v>
          </cell>
          <cell r="AC58" t="str">
            <v>AAA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INE261F08832</v>
          </cell>
          <cell r="F59" t="str">
            <v>7.69% Nabard 31-Mar-2032</v>
          </cell>
          <cell r="G59" t="str">
            <v>NABARD</v>
          </cell>
          <cell r="H59" t="str">
            <v>64199</v>
          </cell>
          <cell r="I59" t="str">
            <v>Other monetary intermediation services n.e.c.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990152</v>
          </cell>
          <cell r="N59">
            <v>8.6462904064076127E-4</v>
          </cell>
          <cell r="O59">
            <v>7.690000000000001E-2</v>
          </cell>
          <cell r="P59" t="str">
            <v>Yearly</v>
          </cell>
          <cell r="Q59">
            <v>1083310</v>
          </cell>
          <cell r="R59">
            <v>1083310</v>
          </cell>
          <cell r="S59">
            <v>0</v>
          </cell>
          <cell r="T59">
            <v>0</v>
          </cell>
          <cell r="U59">
            <v>48304</v>
          </cell>
          <cell r="V59">
            <v>9.7589041095890412</v>
          </cell>
          <cell r="W59">
            <v>6.5519641622911653</v>
          </cell>
          <cell r="X59">
            <v>6.6100000000000006E-2</v>
          </cell>
          <cell r="Y59">
            <v>7.8299999999999995E-2</v>
          </cell>
          <cell r="Z59">
            <v>0</v>
          </cell>
          <cell r="AA59">
            <v>0</v>
          </cell>
          <cell r="AB59" t="str">
            <v>AAA</v>
          </cell>
          <cell r="AC59">
            <v>0</v>
          </cell>
          <cell r="AD59">
            <v>0</v>
          </cell>
          <cell r="AE59" t="str">
            <v>AAA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INE115A07JS8</v>
          </cell>
          <cell r="F60" t="str">
            <v>8.48% LIC Housing 29 Jun 2026</v>
          </cell>
          <cell r="G60" t="str">
            <v>LIC HOUSING FINANCE LTD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1022242</v>
          </cell>
          <cell r="N60">
            <v>8.9265094628167502E-4</v>
          </cell>
          <cell r="O60">
            <v>8.48E-2</v>
          </cell>
          <cell r="P60" t="str">
            <v>Yearly</v>
          </cell>
          <cell r="Q60">
            <v>1093396</v>
          </cell>
          <cell r="R60">
            <v>1093396</v>
          </cell>
          <cell r="S60">
            <v>0</v>
          </cell>
          <cell r="T60">
            <v>0</v>
          </cell>
          <cell r="U60">
            <v>46202</v>
          </cell>
          <cell r="V60">
            <v>4</v>
          </cell>
          <cell r="W60">
            <v>3.3028217242201698</v>
          </cell>
          <cell r="X60">
            <v>6.4000000000000001E-2</v>
          </cell>
          <cell r="Y60">
            <v>7.7299999999999994E-2</v>
          </cell>
          <cell r="Z60">
            <v>0</v>
          </cell>
          <cell r="AA60">
            <v>0</v>
          </cell>
          <cell r="AB60" t="str">
            <v>AAA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INE537P07489</v>
          </cell>
          <cell r="F61" t="str">
            <v>8.40% India Infradebt 20.11.2024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10</v>
          </cell>
          <cell r="M61">
            <v>10170260</v>
          </cell>
          <cell r="N61">
            <v>8.8809618592570732E-3</v>
          </cell>
          <cell r="O61">
            <v>8.4000000000000005E-2</v>
          </cell>
          <cell r="P61" t="str">
            <v>Yearly</v>
          </cell>
          <cell r="Q61">
            <v>10197081</v>
          </cell>
          <cell r="R61">
            <v>10197081</v>
          </cell>
          <cell r="S61">
            <v>0</v>
          </cell>
          <cell r="T61">
            <v>0</v>
          </cell>
          <cell r="U61">
            <v>45616</v>
          </cell>
          <cell r="V61">
            <v>2.3945205479452056</v>
          </cell>
          <cell r="W61">
            <v>2.0176545726687962</v>
          </cell>
          <cell r="X61">
            <v>7.4999999999999997E-2</v>
          </cell>
          <cell r="Y61">
            <v>7.46E-2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INE296A07RO8</v>
          </cell>
          <cell r="F62" t="str">
            <v>6% Bajaj Finance 24-Dec-2025</v>
          </cell>
          <cell r="G62" t="str">
            <v>BAJAJ FINANCE LIMITED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8516961</v>
          </cell>
          <cell r="N62">
            <v>7.4372538949623685E-3</v>
          </cell>
          <cell r="O62">
            <v>0.06</v>
          </cell>
          <cell r="P62" t="str">
            <v>Yearly</v>
          </cell>
          <cell r="Q62">
            <v>9000000</v>
          </cell>
          <cell r="R62">
            <v>9000000</v>
          </cell>
          <cell r="S62">
            <v>0</v>
          </cell>
          <cell r="T62">
            <v>0</v>
          </cell>
          <cell r="U62">
            <v>46015</v>
          </cell>
          <cell r="V62">
            <v>3.4876712328767123</v>
          </cell>
          <cell r="W62">
            <v>2.9198516560686913</v>
          </cell>
          <cell r="X62">
            <v>5.9962999999999995E-2</v>
          </cell>
          <cell r="Y62">
            <v>7.7700000000000005E-2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 t="str">
            <v>AAA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INE001A07SW3</v>
          </cell>
          <cell r="F63" t="str">
            <v>6.83% HDFC 2031 08-Jan-2031</v>
          </cell>
          <cell r="G63" t="str">
            <v>HOUSING DEVELOPMENT FINANCE CORPORA</v>
          </cell>
          <cell r="H63" t="str">
            <v>64192</v>
          </cell>
          <cell r="I63" t="str">
            <v>Activities of specialized institutions granting credit for house purchases</v>
          </cell>
          <cell r="J63" t="str">
            <v>Social and
Commercial
Infrastructure</v>
          </cell>
          <cell r="K63" t="str">
            <v>Bonds</v>
          </cell>
          <cell r="L63">
            <v>14</v>
          </cell>
          <cell r="M63">
            <v>13135290</v>
          </cell>
          <cell r="N63">
            <v>1.147011084281826E-2</v>
          </cell>
          <cell r="O63">
            <v>6.83E-2</v>
          </cell>
          <cell r="P63" t="str">
            <v>Yearly</v>
          </cell>
          <cell r="Q63">
            <v>13877900</v>
          </cell>
          <cell r="R63">
            <v>13877900</v>
          </cell>
          <cell r="S63">
            <v>0</v>
          </cell>
          <cell r="T63">
            <v>0</v>
          </cell>
          <cell r="U63">
            <v>47856</v>
          </cell>
          <cell r="V63">
            <v>8.5315068493150683</v>
          </cell>
          <cell r="W63">
            <v>5.9888756209332037</v>
          </cell>
          <cell r="X63">
            <v>6.9172999999999998E-2</v>
          </cell>
          <cell r="Y63">
            <v>7.8700000000000006E-2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INE296A07RN0</v>
          </cell>
          <cell r="F64" t="str">
            <v>6.92% Bajaj Finance 24-Dec-2030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3</v>
          </cell>
          <cell r="M64">
            <v>2795244</v>
          </cell>
          <cell r="N64">
            <v>2.4408869931857374E-3</v>
          </cell>
          <cell r="O64">
            <v>6.9199999999999998E-2</v>
          </cell>
          <cell r="P64" t="str">
            <v>Yearly</v>
          </cell>
          <cell r="Q64">
            <v>2996595</v>
          </cell>
          <cell r="R64">
            <v>2996595</v>
          </cell>
          <cell r="S64">
            <v>0</v>
          </cell>
          <cell r="T64">
            <v>0</v>
          </cell>
          <cell r="U64">
            <v>47841</v>
          </cell>
          <cell r="V64">
            <v>8.4904109589041088</v>
          </cell>
          <cell r="W64">
            <v>5.9148718296330536</v>
          </cell>
          <cell r="X64">
            <v>6.9596999999999992E-2</v>
          </cell>
          <cell r="Y64">
            <v>8.0500000000000002E-2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INE090A08UE8</v>
          </cell>
          <cell r="F65" t="str">
            <v>6.45%ICICI Bank (Infrastructure Bond) 15.06.2028</v>
          </cell>
          <cell r="G65" t="str">
            <v>ICICI BANK LTD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10</v>
          </cell>
          <cell r="M65">
            <v>9441590</v>
          </cell>
          <cell r="N65">
            <v>8.2446663783170716E-3</v>
          </cell>
          <cell r="O65">
            <v>6.4500000000000002E-2</v>
          </cell>
          <cell r="P65" t="str">
            <v>Yearly</v>
          </cell>
          <cell r="Q65">
            <v>10000000</v>
          </cell>
          <cell r="R65">
            <v>10000000</v>
          </cell>
          <cell r="S65">
            <v>0</v>
          </cell>
          <cell r="T65">
            <v>0</v>
          </cell>
          <cell r="U65">
            <v>46919</v>
          </cell>
          <cell r="V65">
            <v>5.9643835616438352</v>
          </cell>
          <cell r="W65">
            <v>4.7304376963093278</v>
          </cell>
          <cell r="X65">
            <v>6.4450999999999994E-2</v>
          </cell>
          <cell r="Y65">
            <v>7.6499999999999999E-2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INE115A07OF5</v>
          </cell>
          <cell r="F66" t="str">
            <v>7.99% LIC Housing 12 July 2029 Put Option (12July2021)</v>
          </cell>
          <cell r="G66" t="str">
            <v>LIC HOUSING FINANCE LTD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17</v>
          </cell>
          <cell r="M66">
            <v>17051867</v>
          </cell>
          <cell r="N66">
            <v>1.4890177877077315E-2</v>
          </cell>
          <cell r="O66">
            <v>7.9899999999999999E-2</v>
          </cell>
          <cell r="P66" t="str">
            <v>Yearly</v>
          </cell>
          <cell r="Q66">
            <v>17730586</v>
          </cell>
          <cell r="R66">
            <v>17730586</v>
          </cell>
          <cell r="S66">
            <v>0</v>
          </cell>
          <cell r="T66">
            <v>0</v>
          </cell>
          <cell r="U66">
            <v>47311</v>
          </cell>
          <cell r="V66">
            <v>7.0383561643835613</v>
          </cell>
          <cell r="W66">
            <v>4.8610673723870672</v>
          </cell>
          <cell r="X66">
            <v>7.2999999999999995E-2</v>
          </cell>
          <cell r="Y66">
            <v>7.9100000000000004E-2</v>
          </cell>
          <cell r="Z66">
            <v>0</v>
          </cell>
          <cell r="AA66">
            <v>0</v>
          </cell>
          <cell r="AB66" t="str">
            <v>AAA</v>
          </cell>
          <cell r="AC66">
            <v>0</v>
          </cell>
          <cell r="AD66" t="str">
            <v>AAA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INE206D08477</v>
          </cell>
          <cell r="F67" t="str">
            <v>6.80% Nuclear Power Corporation of India Limited 24-Mar-2031</v>
          </cell>
          <cell r="G67" t="str">
            <v>NUCLEAR POWER CORPORATION OF INDIA</v>
          </cell>
          <cell r="H67" t="str">
            <v>35107</v>
          </cell>
          <cell r="I67" t="str">
            <v>Transmission of electric energy</v>
          </cell>
          <cell r="J67" t="str">
            <v>Social and
Commercial
Infrastructure</v>
          </cell>
          <cell r="K67" t="str">
            <v>Bonds</v>
          </cell>
          <cell r="L67">
            <v>25</v>
          </cell>
          <cell r="M67">
            <v>23432550</v>
          </cell>
          <cell r="N67">
            <v>2.0461972733748626E-2</v>
          </cell>
          <cell r="O67">
            <v>6.8000000000000005E-2</v>
          </cell>
          <cell r="P67" t="str">
            <v>Yearly</v>
          </cell>
          <cell r="Q67">
            <v>25000000</v>
          </cell>
          <cell r="R67">
            <v>25000000</v>
          </cell>
          <cell r="S67">
            <v>0</v>
          </cell>
          <cell r="T67">
            <v>0</v>
          </cell>
          <cell r="U67">
            <v>47930</v>
          </cell>
          <cell r="V67">
            <v>8.7342465753424658</v>
          </cell>
          <cell r="W67">
            <v>6.1889554754856828</v>
          </cell>
          <cell r="X67">
            <v>6.7957000000000004E-2</v>
          </cell>
          <cell r="Y67">
            <v>7.8100000000000003E-2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INE848E07476</v>
          </cell>
          <cell r="F68" t="str">
            <v>8.78% NHPC 11-Sept-2027</v>
          </cell>
          <cell r="G68" t="str">
            <v>NHPC LIMITED</v>
          </cell>
          <cell r="H68" t="str">
            <v>35101</v>
          </cell>
          <cell r="I68" t="str">
            <v>Electric power generation by hydroelectric power plants</v>
          </cell>
          <cell r="J68" t="str">
            <v>Social and
Commercial
Infrastructure</v>
          </cell>
          <cell r="K68" t="str">
            <v>Bonds</v>
          </cell>
          <cell r="L68">
            <v>130</v>
          </cell>
          <cell r="M68">
            <v>13712062</v>
          </cell>
          <cell r="N68">
            <v>1.1973764646505423E-2</v>
          </cell>
          <cell r="O68">
            <v>8.7799999999999989E-2</v>
          </cell>
          <cell r="P68" t="str">
            <v>Yearly</v>
          </cell>
          <cell r="Q68">
            <v>14528022</v>
          </cell>
          <cell r="R68">
            <v>14528022</v>
          </cell>
          <cell r="S68">
            <v>0</v>
          </cell>
          <cell r="T68">
            <v>0</v>
          </cell>
          <cell r="U68">
            <v>46429</v>
          </cell>
          <cell r="V68">
            <v>4.6219178082191785</v>
          </cell>
          <cell r="W68">
            <v>3.6329169305660911</v>
          </cell>
          <cell r="X68">
            <v>6.3E-2</v>
          </cell>
          <cell r="Y68">
            <v>7.2999999999999995E-2</v>
          </cell>
          <cell r="Z68">
            <v>0</v>
          </cell>
          <cell r="AA68">
            <v>0</v>
          </cell>
          <cell r="AB68">
            <v>0</v>
          </cell>
          <cell r="AC68" t="str">
            <v>AAA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[ICRA]AAA</v>
          </cell>
        </row>
        <row r="69">
          <cell r="E69" t="str">
            <v>INE094A08093</v>
          </cell>
          <cell r="F69" t="str">
            <v>6.63% HPCL(Hindustan Petroleum Corporation Ltd)11.04.2031</v>
          </cell>
          <cell r="G69" t="str">
            <v>HINDUSTAN PETROLEUM CORPORATION LIM</v>
          </cell>
          <cell r="H69" t="str">
            <v>19201</v>
          </cell>
          <cell r="I69" t="str">
            <v>Production of liquid and gaseous fuels, illuminating oils, lubricating</v>
          </cell>
          <cell r="J69" t="str">
            <v>Social and
Commercial
Infrastructure</v>
          </cell>
          <cell r="K69" t="str">
            <v>Bonds</v>
          </cell>
          <cell r="L69">
            <v>1</v>
          </cell>
          <cell r="M69">
            <v>930899</v>
          </cell>
          <cell r="N69">
            <v>8.1288762665070017E-4</v>
          </cell>
          <cell r="O69">
            <v>6.6299999999999998E-2</v>
          </cell>
          <cell r="P69" t="str">
            <v>Yearly</v>
          </cell>
          <cell r="Q69">
            <v>1000001</v>
          </cell>
          <cell r="R69">
            <v>1000001</v>
          </cell>
          <cell r="S69">
            <v>0</v>
          </cell>
          <cell r="T69">
            <v>0</v>
          </cell>
          <cell r="U69">
            <v>47949</v>
          </cell>
          <cell r="V69">
            <v>8.786301369863013</v>
          </cell>
          <cell r="W69">
            <v>6.2722764112810161</v>
          </cell>
          <cell r="X69">
            <v>6.6239999999999993E-2</v>
          </cell>
          <cell r="Y69">
            <v>7.7399999999999997E-2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INE848E07369</v>
          </cell>
          <cell r="F70" t="str">
            <v>8.85% NHPC 11.02.2025</v>
          </cell>
          <cell r="G70" t="str">
            <v>NHPC LIMITED</v>
          </cell>
          <cell r="H70" t="str">
            <v>35101</v>
          </cell>
          <cell r="I70" t="str">
            <v>Electric power generation by hydroelectric power plants</v>
          </cell>
          <cell r="J70" t="str">
            <v>Social and
Commercial
Infrastructure</v>
          </cell>
          <cell r="K70" t="str">
            <v>Bonds</v>
          </cell>
          <cell r="L70">
            <v>100</v>
          </cell>
          <cell r="M70">
            <v>10388220</v>
          </cell>
          <cell r="N70">
            <v>9.0712907640091312E-3</v>
          </cell>
          <cell r="O70">
            <v>8.8499999999999995E-2</v>
          </cell>
          <cell r="P70" t="str">
            <v>Yearly</v>
          </cell>
          <cell r="Q70">
            <v>11043011</v>
          </cell>
          <cell r="R70">
            <v>11043011</v>
          </cell>
          <cell r="S70">
            <v>0</v>
          </cell>
          <cell r="T70">
            <v>0</v>
          </cell>
          <cell r="U70">
            <v>45699</v>
          </cell>
          <cell r="V70">
            <v>2.6219178082191781</v>
          </cell>
          <cell r="W70">
            <v>2.22911562201844</v>
          </cell>
          <cell r="X70">
            <v>5.6241000000000006E-2</v>
          </cell>
          <cell r="Y70">
            <v>7.0999999999999994E-2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 t="str">
            <v>AAA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5178125</v>
          </cell>
          <cell r="N71">
            <v>4.5216868228998598E-3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1.4273972602739726</v>
          </cell>
          <cell r="W71">
            <v>1.2589000451453418</v>
          </cell>
          <cell r="X71">
            <v>8.5999999999999993E-2</v>
          </cell>
          <cell r="Y71">
            <v>6.6567000000000001E-2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INE535H08660</v>
          </cell>
          <cell r="F72" t="str">
            <v>9.30% Fullerton India Credit 25 Apr 2023</v>
          </cell>
          <cell r="G72" t="str">
            <v>FULLERTON INDIA CREDIT CO LTD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1015008</v>
          </cell>
          <cell r="N72">
            <v>8.8633401061927652E-4</v>
          </cell>
          <cell r="O72">
            <v>9.3000000000000013E-2</v>
          </cell>
          <cell r="P72" t="str">
            <v>Yearly</v>
          </cell>
          <cell r="Q72">
            <v>989400</v>
          </cell>
          <cell r="R72">
            <v>989400</v>
          </cell>
          <cell r="S72">
            <v>0</v>
          </cell>
          <cell r="T72">
            <v>0</v>
          </cell>
          <cell r="U72">
            <v>45041</v>
          </cell>
          <cell r="V72">
            <v>0.81917808219178079</v>
          </cell>
          <cell r="W72">
            <v>0.76344648852915264</v>
          </cell>
          <cell r="X72">
            <v>9.5488000000000003E-2</v>
          </cell>
          <cell r="Y72">
            <v>7.2999999999999995E-2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AAA</v>
          </cell>
          <cell r="AE72" t="str">
            <v>AAA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IND AAA</v>
          </cell>
        </row>
        <row r="73">
          <cell r="E73" t="str">
            <v/>
          </cell>
          <cell r="F73" t="str">
            <v>Net Current Asset</v>
          </cell>
          <cell r="G73" t="str">
            <v/>
          </cell>
          <cell r="H73" t="str">
            <v/>
          </cell>
          <cell r="I73" t="str">
            <v/>
          </cell>
          <cell r="J73">
            <v>0</v>
          </cell>
          <cell r="K73" t="str">
            <v>NCA</v>
          </cell>
          <cell r="L73">
            <v>0</v>
          </cell>
          <cell r="M73">
            <v>43945199.869999997</v>
          </cell>
          <cell r="N73">
            <v>3.8374205176947181E-2</v>
          </cell>
          <cell r="O73">
            <v>0</v>
          </cell>
          <cell r="P73" t="str">
            <v/>
          </cell>
          <cell r="Q73">
            <v>0</v>
          </cell>
          <cell r="R73">
            <v>43945199.869999997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0</v>
          </cell>
          <cell r="AH73">
            <v>0</v>
          </cell>
          <cell r="AI73" t="str">
            <v>Scheme C TIER I</v>
          </cell>
          <cell r="AJ73" t="e">
            <v>#N/A</v>
          </cell>
        </row>
        <row r="74">
          <cell r="E74" t="str">
            <v>INE001A07MS4</v>
          </cell>
          <cell r="F74" t="str">
            <v>9.24% HDFC Ltd 24 June 2024</v>
          </cell>
          <cell r="G74" t="str">
            <v>HOUSING DEVELOPMENT FINANCE CORPORA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6</v>
          </cell>
          <cell r="M74">
            <v>6216150</v>
          </cell>
          <cell r="N74">
            <v>5.4281199361098783E-3</v>
          </cell>
          <cell r="O74">
            <v>9.2399999999999996E-2</v>
          </cell>
          <cell r="P74" t="str">
            <v>Yearly</v>
          </cell>
          <cell r="Q74">
            <v>6015990</v>
          </cell>
          <cell r="R74">
            <v>6015990</v>
          </cell>
          <cell r="S74">
            <v>0</v>
          </cell>
          <cell r="T74">
            <v>0</v>
          </cell>
          <cell r="U74">
            <v>45467</v>
          </cell>
          <cell r="V74">
            <v>1.9863013698630136</v>
          </cell>
          <cell r="W74">
            <v>1.7741620428039191</v>
          </cell>
          <cell r="X74">
            <v>9.1499999999999998E-2</v>
          </cell>
          <cell r="Y74">
            <v>7.1199999999999999E-2</v>
          </cell>
          <cell r="Z74">
            <v>0</v>
          </cell>
          <cell r="AA74">
            <v>0</v>
          </cell>
          <cell r="AB74" t="str">
            <v>AAA</v>
          </cell>
          <cell r="AC74" t="str">
            <v>AAA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INE062A08165</v>
          </cell>
          <cell r="F75" t="str">
            <v>8.90% SBI Tier II  2 Nov 2028 Call 2 Nov 2023</v>
          </cell>
          <cell r="G75" t="str">
            <v>STATE BANK OF INDIA</v>
          </cell>
          <cell r="H75" t="str">
            <v>64191</v>
          </cell>
          <cell r="I75" t="str">
            <v>Monetary intermediation of commercial banks, saving banks. postal savings</v>
          </cell>
          <cell r="J75" t="str">
            <v>Social and
Commercial
Infrastructure</v>
          </cell>
          <cell r="K75" t="str">
            <v>Bonds</v>
          </cell>
          <cell r="L75">
            <v>25</v>
          </cell>
          <cell r="M75">
            <v>25597325</v>
          </cell>
          <cell r="N75">
            <v>2.2352316167335698E-2</v>
          </cell>
          <cell r="O75">
            <v>8.900000000000001E-2</v>
          </cell>
          <cell r="P75" t="str">
            <v>Yearly</v>
          </cell>
          <cell r="Q75">
            <v>25906280</v>
          </cell>
          <cell r="R75">
            <v>25906280</v>
          </cell>
          <cell r="S75">
            <v>0</v>
          </cell>
          <cell r="T75">
            <v>0</v>
          </cell>
          <cell r="U75">
            <v>47059</v>
          </cell>
          <cell r="V75">
            <v>1.3424657534246576</v>
          </cell>
          <cell r="W75">
            <v>1.1804612382112631</v>
          </cell>
          <cell r="X75">
            <v>8.345000000000001E-2</v>
          </cell>
          <cell r="Y75">
            <v>6.9165402318591251E-2</v>
          </cell>
          <cell r="Z75">
            <v>0</v>
          </cell>
          <cell r="AA75">
            <v>0</v>
          </cell>
          <cell r="AB75" t="str">
            <v>AAA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INE001A07TK6</v>
          </cell>
          <cell r="F76" t="str">
            <v>07.86% HDFC LTD 25-MAY-2032 (AA-005)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>
            <v>0</v>
          </cell>
          <cell r="K76" t="str">
            <v>Bonds</v>
          </cell>
          <cell r="L76">
            <v>13</v>
          </cell>
          <cell r="M76">
            <v>12970386</v>
          </cell>
          <cell r="N76">
            <v>1.1326111954447764E-2</v>
          </cell>
          <cell r="O76">
            <v>7.8600000000000003E-2</v>
          </cell>
          <cell r="P76" t="str">
            <v>Yearly</v>
          </cell>
          <cell r="Q76">
            <v>13000000</v>
          </cell>
          <cell r="R76">
            <v>13000000</v>
          </cell>
          <cell r="S76">
            <v>0</v>
          </cell>
          <cell r="T76">
            <v>0</v>
          </cell>
          <cell r="U76">
            <v>48359</v>
          </cell>
          <cell r="V76">
            <v>9.9095890410958898</v>
          </cell>
          <cell r="W76">
            <v>6.6565861587315371</v>
          </cell>
          <cell r="X76">
            <v>7.8534999999999994E-2</v>
          </cell>
          <cell r="Y76">
            <v>7.8899999999999998E-2</v>
          </cell>
          <cell r="Z76">
            <v>0</v>
          </cell>
          <cell r="AA76">
            <v>0</v>
          </cell>
          <cell r="AB76" t="str">
            <v>AAA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INE040A08393</v>
          </cell>
          <cell r="F77" t="str">
            <v>8.44% HDFC Bank 28-Dec-2028</v>
          </cell>
          <cell r="G77" t="str">
            <v>HDFC BANK LTD</v>
          </cell>
          <cell r="H77" t="str">
            <v>64191</v>
          </cell>
          <cell r="I77" t="str">
            <v>Monetary intermediation of commercial banks, saving banks. postal savings</v>
          </cell>
          <cell r="J77">
            <v>0</v>
          </cell>
          <cell r="K77" t="str">
            <v>Bonds</v>
          </cell>
          <cell r="L77">
            <v>25</v>
          </cell>
          <cell r="M77">
            <v>25949800</v>
          </cell>
          <cell r="N77">
            <v>2.2660107416658883E-2</v>
          </cell>
          <cell r="O77">
            <v>8.4399999999999989E-2</v>
          </cell>
          <cell r="P77" t="str">
            <v>Yearly</v>
          </cell>
          <cell r="Q77">
            <v>25969827</v>
          </cell>
          <cell r="R77">
            <v>25969827</v>
          </cell>
          <cell r="S77">
            <v>0</v>
          </cell>
          <cell r="T77">
            <v>0</v>
          </cell>
          <cell r="U77">
            <v>47115</v>
          </cell>
          <cell r="V77">
            <v>6.5013698630136982</v>
          </cell>
          <cell r="W77">
            <v>4.7271965111313685</v>
          </cell>
          <cell r="X77">
            <v>7.6499995000000001E-2</v>
          </cell>
          <cell r="Y77">
            <v>7.6600000000000001E-2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INE002A08542</v>
          </cell>
          <cell r="F78" t="str">
            <v>8.95% Reliance Industries 9 Nov 2028</v>
          </cell>
          <cell r="G78" t="str">
            <v>RELIANCE INDUSTRIES LTD.</v>
          </cell>
          <cell r="H78" t="str">
            <v>19209</v>
          </cell>
          <cell r="I78" t="str">
            <v>Manufacture of other petroleum n.e.c.</v>
          </cell>
          <cell r="J78" t="str">
            <v>Social and
Commercial
Infrastructure</v>
          </cell>
          <cell r="K78" t="str">
            <v>Bonds</v>
          </cell>
          <cell r="L78">
            <v>5</v>
          </cell>
          <cell r="M78">
            <v>5288710</v>
          </cell>
          <cell r="N78">
            <v>4.6182528071722325E-3</v>
          </cell>
          <cell r="O78">
            <v>8.9499999999999996E-2</v>
          </cell>
          <cell r="P78" t="str">
            <v>Yearly</v>
          </cell>
          <cell r="Q78">
            <v>5000000</v>
          </cell>
          <cell r="R78">
            <v>5000000</v>
          </cell>
          <cell r="S78">
            <v>0</v>
          </cell>
          <cell r="T78">
            <v>0</v>
          </cell>
          <cell r="U78">
            <v>47066</v>
          </cell>
          <cell r="V78">
            <v>6.3671232876712329</v>
          </cell>
          <cell r="W78">
            <v>4.5511681967904778</v>
          </cell>
          <cell r="X78">
            <v>8.9418999999999998E-2</v>
          </cell>
          <cell r="Y78">
            <v>7.7499999999999999E-2</v>
          </cell>
          <cell r="Z78">
            <v>0</v>
          </cell>
          <cell r="AA78">
            <v>0</v>
          </cell>
          <cell r="AB78" t="str">
            <v>AAA</v>
          </cell>
          <cell r="AC78" t="str">
            <v>AAA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INE002A08534</v>
          </cell>
          <cell r="F79" t="str">
            <v>9.05% Reliance Industries 17 Oct 2028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 t="str">
            <v>Social and
Commercial
Infrastructure</v>
          </cell>
          <cell r="K79" t="str">
            <v>Bonds</v>
          </cell>
          <cell r="L79">
            <v>84</v>
          </cell>
          <cell r="M79">
            <v>89223960</v>
          </cell>
          <cell r="N79">
            <v>7.7912913307219153E-2</v>
          </cell>
          <cell r="O79">
            <v>9.0500000000000011E-2</v>
          </cell>
          <cell r="P79" t="str">
            <v>Yearly</v>
          </cell>
          <cell r="Q79">
            <v>89906960</v>
          </cell>
          <cell r="R79">
            <v>89906960</v>
          </cell>
          <cell r="S79">
            <v>0</v>
          </cell>
          <cell r="T79">
            <v>0</v>
          </cell>
          <cell r="U79">
            <v>47043</v>
          </cell>
          <cell r="V79">
            <v>6.3041095890410963</v>
          </cell>
          <cell r="W79">
            <v>4.4842951892957696</v>
          </cell>
          <cell r="X79">
            <v>8.3599999999999994E-2</v>
          </cell>
          <cell r="Y79">
            <v>7.7499999999999999E-2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INE001A07RK0</v>
          </cell>
          <cell r="F80" t="str">
            <v>9.00% HDFC Ltd 29.11.2028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2</v>
          </cell>
          <cell r="M80">
            <v>2113942</v>
          </cell>
          <cell r="N80">
            <v>1.8459546043740882E-3</v>
          </cell>
          <cell r="O80">
            <v>0.09</v>
          </cell>
          <cell r="P80" t="str">
            <v>Yearly</v>
          </cell>
          <cell r="Q80">
            <v>2141330</v>
          </cell>
          <cell r="R80">
            <v>2141330</v>
          </cell>
          <cell r="S80">
            <v>0</v>
          </cell>
          <cell r="T80">
            <v>0</v>
          </cell>
          <cell r="U80">
            <v>47086</v>
          </cell>
          <cell r="V80">
            <v>6.4219178082191783</v>
          </cell>
          <cell r="W80">
            <v>4.5897356190728775</v>
          </cell>
          <cell r="X80">
            <v>7.5799000000000005E-2</v>
          </cell>
          <cell r="Y80">
            <v>7.85E-2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INE261F08AZ1</v>
          </cell>
          <cell r="F81" t="str">
            <v>8.54%NABARD 30 Jan 2034.</v>
          </cell>
          <cell r="G81" t="str">
            <v>NABARD</v>
          </cell>
          <cell r="H81" t="str">
            <v>64199</v>
          </cell>
          <cell r="I81" t="str">
            <v>Other monetary intermediation services n.e.c.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6293700</v>
          </cell>
          <cell r="N81">
            <v>5.4958388137182571E-3</v>
          </cell>
          <cell r="O81">
            <v>8.539999999999999E-2</v>
          </cell>
          <cell r="P81" t="str">
            <v>Yearly</v>
          </cell>
          <cell r="Q81">
            <v>5982900</v>
          </cell>
          <cell r="R81">
            <v>5982900</v>
          </cell>
          <cell r="S81">
            <v>0</v>
          </cell>
          <cell r="T81">
            <v>0</v>
          </cell>
          <cell r="U81">
            <v>48974</v>
          </cell>
          <cell r="V81">
            <v>11.594520547945205</v>
          </cell>
          <cell r="W81">
            <v>7.0881244923380926</v>
          </cell>
          <cell r="X81">
            <v>8.5664000000000004E-2</v>
          </cell>
          <cell r="Y81">
            <v>7.8700000000000006E-2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INE053F07BA5</v>
          </cell>
          <cell r="F82" t="str">
            <v>8.55%IRFC 21 Feb 2029</v>
          </cell>
          <cell r="G82" t="str">
            <v>INDIAN RAILWAY FINANCE CORPN. LTD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50</v>
          </cell>
          <cell r="M82">
            <v>52214950</v>
          </cell>
          <cell r="N82">
            <v>4.5595587471019924E-2</v>
          </cell>
          <cell r="O82">
            <v>8.5500000000000007E-2</v>
          </cell>
          <cell r="P82" t="str">
            <v>Yearly</v>
          </cell>
          <cell r="Q82">
            <v>54383237.07</v>
          </cell>
          <cell r="R82">
            <v>54383237.07</v>
          </cell>
          <cell r="S82">
            <v>0</v>
          </cell>
          <cell r="T82">
            <v>0</v>
          </cell>
          <cell r="U82">
            <v>47170</v>
          </cell>
          <cell r="V82">
            <v>6.6520547945205477</v>
          </cell>
          <cell r="W82">
            <v>4.8582848336192654</v>
          </cell>
          <cell r="X82">
            <v>8.5254999999999997E-2</v>
          </cell>
          <cell r="Y82">
            <v>7.6499999999999999E-2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INE848E07484</v>
          </cell>
          <cell r="F83" t="str">
            <v>8.78% NHPC 11  Feb 2028</v>
          </cell>
          <cell r="G83" t="str">
            <v>NHPC LIMITED</v>
          </cell>
          <cell r="H83" t="str">
            <v>35101</v>
          </cell>
          <cell r="I83" t="str">
            <v>Electric power generation by hydroelectric power plants</v>
          </cell>
          <cell r="J83" t="str">
            <v>Social and
Commercial
Infrastructure</v>
          </cell>
          <cell r="K83" t="str">
            <v>Bonds</v>
          </cell>
          <cell r="L83">
            <v>40</v>
          </cell>
          <cell r="M83">
            <v>4223040</v>
          </cell>
          <cell r="N83">
            <v>3.6876792894298661E-3</v>
          </cell>
          <cell r="O83">
            <v>8.7799999999999989E-2</v>
          </cell>
          <cell r="P83" t="str">
            <v>Yearly</v>
          </cell>
          <cell r="Q83">
            <v>4038716</v>
          </cell>
          <cell r="R83">
            <v>4038716</v>
          </cell>
          <cell r="S83">
            <v>0</v>
          </cell>
          <cell r="T83">
            <v>0</v>
          </cell>
          <cell r="U83">
            <v>46794</v>
          </cell>
          <cell r="V83">
            <v>5.6219178082191785</v>
          </cell>
          <cell r="W83">
            <v>4.2463630027951966</v>
          </cell>
          <cell r="X83">
            <v>8.6099999999999996E-2</v>
          </cell>
          <cell r="Y83">
            <v>7.51E-2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 t="str">
            <v>AAA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INE031A08707</v>
          </cell>
          <cell r="F84" t="str">
            <v>8.37% HUDCO GOI 23 Mar 2029 (GOI Service)</v>
          </cell>
          <cell r="G84" t="str">
            <v>HOUSING AND URBAN DEVELOPMENT CORPO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20</v>
          </cell>
          <cell r="M84">
            <v>20861740</v>
          </cell>
          <cell r="N84">
            <v>1.82170679272445E-2</v>
          </cell>
          <cell r="O84">
            <v>8.3699999999999997E-2</v>
          </cell>
          <cell r="P84" t="str">
            <v>Half Yly</v>
          </cell>
          <cell r="Q84">
            <v>20446538</v>
          </cell>
          <cell r="R84">
            <v>20446538</v>
          </cell>
          <cell r="S84">
            <v>0</v>
          </cell>
          <cell r="T84">
            <v>0</v>
          </cell>
          <cell r="U84">
            <v>47202</v>
          </cell>
          <cell r="V84">
            <v>6.7397260273972606</v>
          </cell>
          <cell r="W84">
            <v>5.0121976806119042</v>
          </cell>
          <cell r="X84">
            <v>7.9494999999999996E-2</v>
          </cell>
          <cell r="Y84">
            <v>7.6799999999999993E-2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 t="str">
            <v>AAA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INE001A07RT1</v>
          </cell>
          <cell r="F85" t="str">
            <v>8.55% HDFC Ltd 27 Mar 2029</v>
          </cell>
          <cell r="G85" t="str">
            <v>HOUSING DEVELOPMENT FINANCE CORPORA</v>
          </cell>
          <cell r="H85" t="str">
            <v>64192</v>
          </cell>
          <cell r="I85" t="str">
            <v>Activities of specialized institutions granting credit for house purchases</v>
          </cell>
          <cell r="J85" t="str">
            <v>Social and
Commercial
Infrastructure</v>
          </cell>
          <cell r="K85" t="str">
            <v>Bonds</v>
          </cell>
          <cell r="L85">
            <v>6</v>
          </cell>
          <cell r="M85">
            <v>6219114</v>
          </cell>
          <cell r="N85">
            <v>5.4307081856679856E-3</v>
          </cell>
          <cell r="O85">
            <v>8.5500000000000007E-2</v>
          </cell>
          <cell r="P85" t="str">
            <v>Yearly</v>
          </cell>
          <cell r="Q85">
            <v>6302040</v>
          </cell>
          <cell r="R85">
            <v>6302040</v>
          </cell>
          <cell r="S85">
            <v>0</v>
          </cell>
          <cell r="T85">
            <v>0</v>
          </cell>
          <cell r="U85">
            <v>47204</v>
          </cell>
          <cell r="V85">
            <v>6.7452054794520544</v>
          </cell>
          <cell r="W85">
            <v>4.9281325549746438</v>
          </cell>
          <cell r="X85">
            <v>8.405E-2</v>
          </cell>
          <cell r="Y85">
            <v>7.85E-2</v>
          </cell>
          <cell r="Z85">
            <v>0</v>
          </cell>
          <cell r="AA85">
            <v>0</v>
          </cell>
          <cell r="AB85" t="str">
            <v>AAA</v>
          </cell>
          <cell r="AC85" t="str">
            <v>AAA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9498096</v>
          </cell>
          <cell r="N86">
            <v>8.294009033354326E-3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11.712328767123287</v>
          </cell>
          <cell r="W86">
            <v>7.1842933030373821</v>
          </cell>
          <cell r="X86">
            <v>7.1498999999999993E-2</v>
          </cell>
          <cell r="Y86">
            <v>7.8700000000000006E-2</v>
          </cell>
          <cell r="Z86">
            <v>0</v>
          </cell>
          <cell r="AA86">
            <v>0</v>
          </cell>
          <cell r="AB86" t="str">
            <v>AAA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INE906B07GP0</v>
          </cell>
          <cell r="F87" t="str">
            <v>8.27% NHAI 28 Mar 2029.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>
            <v>0</v>
          </cell>
          <cell r="K87" t="str">
            <v>Bonds</v>
          </cell>
          <cell r="L87">
            <v>5</v>
          </cell>
          <cell r="M87">
            <v>5168845</v>
          </cell>
          <cell r="N87">
            <v>4.5135832615303467E-3</v>
          </cell>
          <cell r="O87">
            <v>8.2699999999999996E-2</v>
          </cell>
          <cell r="P87" t="str">
            <v>Yearly</v>
          </cell>
          <cell r="Q87">
            <v>5350951</v>
          </cell>
          <cell r="R87">
            <v>5350951</v>
          </cell>
          <cell r="S87">
            <v>0</v>
          </cell>
          <cell r="T87">
            <v>0</v>
          </cell>
          <cell r="U87">
            <v>47205</v>
          </cell>
          <cell r="V87">
            <v>6.7479452054794518</v>
          </cell>
          <cell r="W87">
            <v>4.9764168358198546</v>
          </cell>
          <cell r="X87">
            <v>6.9699937000000003E-2</v>
          </cell>
          <cell r="Y87">
            <v>7.6003000000000001E-2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INE134E08DU8</v>
          </cell>
          <cell r="F88" t="str">
            <v>09.45% Power Finance Corporation 01-Sept-2026</v>
          </cell>
          <cell r="G88" t="str">
            <v>POWER FINANCE CORPORATION</v>
          </cell>
          <cell r="H88" t="str">
            <v>64920</v>
          </cell>
          <cell r="I88" t="str">
            <v>Other credit granting</v>
          </cell>
          <cell r="J88" t="str">
            <v>Other</v>
          </cell>
          <cell r="K88" t="str">
            <v>Bonds</v>
          </cell>
          <cell r="L88">
            <v>3</v>
          </cell>
          <cell r="M88">
            <v>3201609</v>
          </cell>
          <cell r="N88">
            <v>2.7957365315394275E-3</v>
          </cell>
          <cell r="O88">
            <v>9.4499999999999987E-2</v>
          </cell>
          <cell r="P88" t="str">
            <v>Yearly</v>
          </cell>
          <cell r="Q88">
            <v>3259764</v>
          </cell>
          <cell r="R88">
            <v>3259764</v>
          </cell>
          <cell r="S88">
            <v>0</v>
          </cell>
          <cell r="T88">
            <v>0</v>
          </cell>
          <cell r="U88">
            <v>46266</v>
          </cell>
          <cell r="V88">
            <v>4.1753424657534248</v>
          </cell>
          <cell r="W88">
            <v>3.1755046448827886</v>
          </cell>
          <cell r="X88">
            <v>7.1499999999999994E-2</v>
          </cell>
          <cell r="Y88">
            <v>7.4800000000000005E-2</v>
          </cell>
          <cell r="Z88">
            <v>0</v>
          </cell>
          <cell r="AA88">
            <v>0</v>
          </cell>
          <cell r="AB88" t="str">
            <v>AAA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INE906B07HG7</v>
          </cell>
          <cell r="F89" t="str">
            <v>7.49% NHAI 1 Aug 2029</v>
          </cell>
          <cell r="G89" t="str">
            <v>NATIONAL HIGHWAYS AUTHORITY OF INDI</v>
          </cell>
          <cell r="H89" t="str">
            <v>42101</v>
          </cell>
          <cell r="I89" t="str">
            <v>Construction and maintenance of motorways, streets, roads, other vehicular ways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1987818</v>
          </cell>
          <cell r="N89">
            <v>1.73581952095076E-3</v>
          </cell>
          <cell r="O89">
            <v>7.4900000000000008E-2</v>
          </cell>
          <cell r="P89" t="str">
            <v>Yearly</v>
          </cell>
          <cell r="Q89">
            <v>2004000</v>
          </cell>
          <cell r="R89">
            <v>2004000</v>
          </cell>
          <cell r="S89">
            <v>0</v>
          </cell>
          <cell r="T89">
            <v>0</v>
          </cell>
          <cell r="U89">
            <v>47331</v>
          </cell>
          <cell r="V89">
            <v>7.0931506849315067</v>
          </cell>
          <cell r="W89">
            <v>4.9999615504263266</v>
          </cell>
          <cell r="X89">
            <v>7.5450000000000003E-2</v>
          </cell>
          <cell r="Y89">
            <v>7.6003000000000001E-2</v>
          </cell>
          <cell r="Z89">
            <v>0</v>
          </cell>
          <cell r="AA89">
            <v>0</v>
          </cell>
          <cell r="AB89" t="str">
            <v>AAA</v>
          </cell>
          <cell r="AC89">
            <v>0</v>
          </cell>
          <cell r="AD89" t="str">
            <v>AAA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INE134E08JG4</v>
          </cell>
          <cell r="F90" t="str">
            <v>7.65% Power Finance Corporation 22-Nov-2027</v>
          </cell>
          <cell r="G90" t="str">
            <v>POWER FINANCE CORPORATION</v>
          </cell>
          <cell r="H90" t="str">
            <v>64920</v>
          </cell>
          <cell r="I90" t="str">
            <v>Other credit granting</v>
          </cell>
          <cell r="J90" t="str">
            <v>Other</v>
          </cell>
          <cell r="K90" t="str">
            <v>Bonds</v>
          </cell>
          <cell r="L90">
            <v>6</v>
          </cell>
          <cell r="M90">
            <v>6003690</v>
          </cell>
          <cell r="N90">
            <v>5.24259378863501E-3</v>
          </cell>
          <cell r="O90">
            <v>7.6499999999999999E-2</v>
          </cell>
          <cell r="P90" t="str">
            <v>Yearly</v>
          </cell>
          <cell r="Q90">
            <v>6149214</v>
          </cell>
          <cell r="R90">
            <v>6149214</v>
          </cell>
          <cell r="S90">
            <v>0</v>
          </cell>
          <cell r="T90">
            <v>0</v>
          </cell>
          <cell r="U90">
            <v>46713</v>
          </cell>
          <cell r="V90">
            <v>5.4</v>
          </cell>
          <cell r="W90">
            <v>4.1155572459254568</v>
          </cell>
          <cell r="X90">
            <v>7.0999999999999994E-2</v>
          </cell>
          <cell r="Y90">
            <v>7.5999999999999998E-2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INE001A07SB7</v>
          </cell>
          <cell r="F91" t="str">
            <v>8.05% HDFC Ltd 22 Oct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11</v>
          </cell>
          <cell r="M91">
            <v>11129778</v>
          </cell>
          <cell r="N91">
            <v>9.7188404150924824E-3</v>
          </cell>
          <cell r="O91">
            <v>8.0500000000000002E-2</v>
          </cell>
          <cell r="P91" t="str">
            <v>Yearly</v>
          </cell>
          <cell r="Q91">
            <v>11289608</v>
          </cell>
          <cell r="R91">
            <v>11289608</v>
          </cell>
          <cell r="S91">
            <v>0</v>
          </cell>
          <cell r="T91">
            <v>0</v>
          </cell>
          <cell r="U91">
            <v>47413</v>
          </cell>
          <cell r="V91">
            <v>7.3178082191780822</v>
          </cell>
          <cell r="W91">
            <v>5.1193365049948651</v>
          </cell>
          <cell r="X91">
            <v>7.8284999999999993E-2</v>
          </cell>
          <cell r="Y91">
            <v>7.85E-2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7905560</v>
          </cell>
          <cell r="N92">
            <v>6.9033610582294206E-3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7.0520547945205481</v>
          </cell>
          <cell r="W92">
            <v>4.9880384689891333</v>
          </cell>
          <cell r="X92">
            <v>6.9333000000000006E-2</v>
          </cell>
          <cell r="Y92">
            <v>7.5399999999999995E-2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INE031A08699</v>
          </cell>
          <cell r="F93" t="str">
            <v>8.41% HUDCO GOI 15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4</v>
          </cell>
          <cell r="M93">
            <v>4180212</v>
          </cell>
          <cell r="N93">
            <v>3.6502806551266856E-3</v>
          </cell>
          <cell r="O93">
            <v>8.4100000000000008E-2</v>
          </cell>
          <cell r="P93" t="str">
            <v>Half Yly</v>
          </cell>
          <cell r="Q93">
            <v>4254560</v>
          </cell>
          <cell r="R93">
            <v>4254560</v>
          </cell>
          <cell r="S93">
            <v>0</v>
          </cell>
          <cell r="T93">
            <v>0</v>
          </cell>
          <cell r="U93">
            <v>47192</v>
          </cell>
          <cell r="V93">
            <v>6.7123287671232879</v>
          </cell>
          <cell r="W93">
            <v>4.9820250634689867</v>
          </cell>
          <cell r="X93">
            <v>7.4607999999999994E-2</v>
          </cell>
          <cell r="Y93">
            <v>7.6799999999999993E-2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INE020B08BE3</v>
          </cell>
          <cell r="F94" t="str">
            <v>8.54% REC GOI 15-Nov-2028 (GOI SERVICE)</v>
          </cell>
          <cell r="G94" t="str">
            <v>RURAL ELECTRIFICATION CORP LTD.</v>
          </cell>
          <cell r="H94" t="str">
            <v>64920</v>
          </cell>
          <cell r="I94" t="str">
            <v>Other credit granting</v>
          </cell>
          <cell r="J94">
            <v>0</v>
          </cell>
          <cell r="K94" t="str">
            <v>Bonds</v>
          </cell>
          <cell r="L94">
            <v>6</v>
          </cell>
          <cell r="M94">
            <v>6299028</v>
          </cell>
          <cell r="N94">
            <v>5.5004913756769597E-3</v>
          </cell>
          <cell r="O94">
            <v>8.539999999999999E-2</v>
          </cell>
          <cell r="P94" t="str">
            <v>Half Yly</v>
          </cell>
          <cell r="Q94">
            <v>6493699</v>
          </cell>
          <cell r="R94">
            <v>6493699</v>
          </cell>
          <cell r="S94">
            <v>0</v>
          </cell>
          <cell r="T94">
            <v>0</v>
          </cell>
          <cell r="U94">
            <v>47072</v>
          </cell>
          <cell r="V94">
            <v>6.3835616438356162</v>
          </cell>
          <cell r="W94">
            <v>4.8423631364584008</v>
          </cell>
          <cell r="X94">
            <v>6.9782553999999997E-2</v>
          </cell>
          <cell r="Y94">
            <v>7.6799999999999993E-2</v>
          </cell>
          <cell r="Z94">
            <v>0</v>
          </cell>
          <cell r="AA94">
            <v>0</v>
          </cell>
          <cell r="AB94" t="str">
            <v>AAA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5865648</v>
          </cell>
          <cell r="N95">
            <v>5.1220515668063092E-3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S95">
            <v>0</v>
          </cell>
          <cell r="T95">
            <v>0</v>
          </cell>
          <cell r="U95">
            <v>49154</v>
          </cell>
          <cell r="V95">
            <v>12.087671232876712</v>
          </cell>
          <cell r="W95">
            <v>7.1824664682146659</v>
          </cell>
          <cell r="X95">
            <v>7.490999999999999E-2</v>
          </cell>
          <cell r="Y95">
            <v>7.8302999999999998E-2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INE514E08FQ4</v>
          </cell>
          <cell r="F96" t="str">
            <v>7.88% EXIM 11-Jan-2033</v>
          </cell>
          <cell r="G96" t="str">
            <v>EXPORT IMPORT BANK OF INDIA</v>
          </cell>
          <cell r="H96" t="str">
            <v>64199</v>
          </cell>
          <cell r="I96" t="str">
            <v>Other monetary intermediation services n.e.c.</v>
          </cell>
          <cell r="J96">
            <v>0</v>
          </cell>
          <cell r="K96" t="str">
            <v>Bonds</v>
          </cell>
          <cell r="L96">
            <v>9</v>
          </cell>
          <cell r="M96">
            <v>9056520</v>
          </cell>
          <cell r="N96">
            <v>7.9084122429120655E-3</v>
          </cell>
          <cell r="O96">
            <v>7.8799999999999995E-2</v>
          </cell>
          <cell r="P96" t="str">
            <v>Yearly</v>
          </cell>
          <cell r="Q96">
            <v>9485344</v>
          </cell>
          <cell r="R96">
            <v>9485344</v>
          </cell>
          <cell r="S96">
            <v>0</v>
          </cell>
          <cell r="T96">
            <v>0</v>
          </cell>
          <cell r="U96">
            <v>48590</v>
          </cell>
          <cell r="V96">
            <v>10.542465753424658</v>
          </cell>
          <cell r="W96">
            <v>6.7669199306412811</v>
          </cell>
          <cell r="X96">
            <v>7.1399963999999996E-2</v>
          </cell>
          <cell r="Y96">
            <v>7.7799999999999994E-2</v>
          </cell>
          <cell r="Z96">
            <v>0</v>
          </cell>
          <cell r="AA96">
            <v>0</v>
          </cell>
          <cell r="AB96" t="str">
            <v>AAA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INE752E07OC4</v>
          </cell>
          <cell r="F97" t="str">
            <v>7.36% PGC 17Oct 2026</v>
          </cell>
          <cell r="G97" t="str">
            <v>POWER GRID CORPN OF INDIA LTD</v>
          </cell>
          <cell r="H97" t="str">
            <v>35107</v>
          </cell>
          <cell r="I97" t="str">
            <v>Transmission of electric energy</v>
          </cell>
          <cell r="J97" t="str">
            <v>Social and
Commercial
Infrastructure</v>
          </cell>
          <cell r="K97" t="str">
            <v>Bonds</v>
          </cell>
          <cell r="L97">
            <v>7</v>
          </cell>
          <cell r="M97">
            <v>7011242</v>
          </cell>
          <cell r="N97">
            <v>6.1224170068436088E-3</v>
          </cell>
          <cell r="O97">
            <v>7.3599999999999999E-2</v>
          </cell>
          <cell r="P97" t="str">
            <v>Yearly</v>
          </cell>
          <cell r="Q97">
            <v>6963007</v>
          </cell>
          <cell r="R97">
            <v>6963007</v>
          </cell>
          <cell r="S97">
            <v>0</v>
          </cell>
          <cell r="T97">
            <v>0</v>
          </cell>
          <cell r="U97">
            <v>46312</v>
          </cell>
          <cell r="V97">
            <v>4.3013698630136989</v>
          </cell>
          <cell r="W97">
            <v>3.4104037196510193</v>
          </cell>
          <cell r="X97">
            <v>7.4549000000000004E-2</v>
          </cell>
          <cell r="Y97">
            <v>7.2999999999999995E-2</v>
          </cell>
          <cell r="Z97">
            <v>0</v>
          </cell>
          <cell r="AA97">
            <v>0</v>
          </cell>
          <cell r="AB97" t="str">
            <v>AAA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INE752E07LR8</v>
          </cell>
          <cell r="F98" t="str">
            <v>9.30% PGC 04-Sept-2029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>
            <v>0</v>
          </cell>
          <cell r="K98" t="str">
            <v>Bonds</v>
          </cell>
          <cell r="L98">
            <v>5</v>
          </cell>
          <cell r="M98">
            <v>5460535</v>
          </cell>
          <cell r="N98">
            <v>4.7682953106546267E-3</v>
          </cell>
          <cell r="O98">
            <v>9.3000000000000013E-2</v>
          </cell>
          <cell r="P98" t="str">
            <v>Yearly</v>
          </cell>
          <cell r="Q98">
            <v>5656666</v>
          </cell>
          <cell r="R98">
            <v>5656666</v>
          </cell>
          <cell r="S98">
            <v>0</v>
          </cell>
          <cell r="T98">
            <v>0</v>
          </cell>
          <cell r="U98">
            <v>47365</v>
          </cell>
          <cell r="V98">
            <v>7.1863013698630134</v>
          </cell>
          <cell r="W98">
            <v>4.8943762728515274</v>
          </cell>
          <cell r="X98">
            <v>6.9749936999999998E-2</v>
          </cell>
          <cell r="Y98">
            <v>7.5800000000000006E-2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INE094A08101</v>
          </cell>
          <cell r="F99" t="str">
            <v>6.09% HPCL 26.02.2027 (Hindustan Petroleum Corporation Ltd)</v>
          </cell>
          <cell r="G99" t="str">
            <v>HINDUSTAN PETROLEUM CORPORATION LIM</v>
          </cell>
          <cell r="H99" t="str">
            <v>19201</v>
          </cell>
          <cell r="I99" t="str">
            <v>Production of liquid and gaseous fuels, illuminating oils, lubricating</v>
          </cell>
          <cell r="J99">
            <v>0</v>
          </cell>
          <cell r="K99" t="str">
            <v>Bonds</v>
          </cell>
          <cell r="L99">
            <v>8</v>
          </cell>
          <cell r="M99">
            <v>7568992</v>
          </cell>
          <cell r="N99">
            <v>6.6094602561804624E-3</v>
          </cell>
          <cell r="O99">
            <v>6.0899999999999996E-2</v>
          </cell>
          <cell r="P99" t="str">
            <v>Yearly</v>
          </cell>
          <cell r="Q99">
            <v>7879680</v>
          </cell>
          <cell r="R99">
            <v>7879680</v>
          </cell>
          <cell r="S99">
            <v>0</v>
          </cell>
          <cell r="T99">
            <v>0</v>
          </cell>
          <cell r="U99">
            <v>46444</v>
          </cell>
          <cell r="V99">
            <v>4.6630136986301371</v>
          </cell>
          <cell r="W99">
            <v>3.8153487621405189</v>
          </cell>
          <cell r="X99">
            <v>6.4745999999999998E-2</v>
          </cell>
          <cell r="Y99">
            <v>7.4700000000000003E-2</v>
          </cell>
          <cell r="Z99">
            <v>0</v>
          </cell>
          <cell r="AA99">
            <v>0</v>
          </cell>
          <cell r="AB99" t="str">
            <v>AAA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INE261F08BM7</v>
          </cell>
          <cell r="F100" t="str">
            <v>7.41% NABARD(Non GOI) 18-July-2029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986117</v>
          </cell>
          <cell r="N100">
            <v>9.2872394972182293E-3</v>
          </cell>
          <cell r="O100">
            <v>7.4099999999999999E-2</v>
          </cell>
          <cell r="P100" t="str">
            <v>Yearly</v>
          </cell>
          <cell r="Q100">
            <v>1041510</v>
          </cell>
          <cell r="R100">
            <v>1041510</v>
          </cell>
          <cell r="S100">
            <v>0</v>
          </cell>
          <cell r="T100">
            <v>0</v>
          </cell>
          <cell r="U100">
            <v>47317</v>
          </cell>
          <cell r="V100">
            <v>7.0547945205479454</v>
          </cell>
          <cell r="W100">
            <v>4.9650912743208222</v>
          </cell>
          <cell r="X100">
            <v>5.6767999999999999E-2</v>
          </cell>
          <cell r="Y100">
            <v>7.6899999999999996E-2</v>
          </cell>
          <cell r="Z100">
            <v>0</v>
          </cell>
          <cell r="AA100">
            <v>0</v>
          </cell>
          <cell r="AB100" t="str">
            <v>AAA</v>
          </cell>
          <cell r="AC100">
            <v>0</v>
          </cell>
          <cell r="AD100">
            <v>0</v>
          </cell>
          <cell r="AE100" t="str">
            <v>AAA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INE752E07KY6</v>
          </cell>
          <cell r="F101" t="str">
            <v>7.93% POWER GRID CORP MD 20.05.2027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2040796</v>
          </cell>
          <cell r="N101">
            <v>1.922019518674252E-2</v>
          </cell>
          <cell r="O101">
            <v>7.9299999999999995E-2</v>
          </cell>
          <cell r="P101" t="str">
            <v>Yearly</v>
          </cell>
          <cell r="Q101">
            <v>2152336</v>
          </cell>
          <cell r="R101">
            <v>2152336</v>
          </cell>
          <cell r="S101">
            <v>0</v>
          </cell>
          <cell r="T101">
            <v>0</v>
          </cell>
          <cell r="U101">
            <v>46527</v>
          </cell>
          <cell r="V101">
            <v>4.8904109589041092</v>
          </cell>
          <cell r="W101">
            <v>3.9231887695090544</v>
          </cell>
          <cell r="X101">
            <v>7.7603999999999992E-2</v>
          </cell>
          <cell r="Y101">
            <v>7.3899999999999993E-2</v>
          </cell>
          <cell r="Z101">
            <v>0</v>
          </cell>
          <cell r="AA101">
            <v>0</v>
          </cell>
          <cell r="AB101" t="str">
            <v>AAA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INE537P07489</v>
          </cell>
          <cell r="F102" t="str">
            <v>8.40% India Infradebt 20.11.2024</v>
          </cell>
          <cell r="G102" t="str">
            <v>INDIA INFRADEBT LIMITED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2034052</v>
          </cell>
          <cell r="N102">
            <v>1.9156680265927609E-2</v>
          </cell>
          <cell r="O102">
            <v>8.4000000000000005E-2</v>
          </cell>
          <cell r="P102" t="str">
            <v>Yearly</v>
          </cell>
          <cell r="Q102">
            <v>2049892</v>
          </cell>
          <cell r="R102">
            <v>2049892</v>
          </cell>
          <cell r="S102">
            <v>0</v>
          </cell>
          <cell r="T102">
            <v>0</v>
          </cell>
          <cell r="U102">
            <v>45616</v>
          </cell>
          <cell r="V102">
            <v>2.3945205479452056</v>
          </cell>
          <cell r="W102">
            <v>2.0176545726687962</v>
          </cell>
          <cell r="X102">
            <v>7.4999999999999997E-2</v>
          </cell>
          <cell r="Y102">
            <v>7.46E-2</v>
          </cell>
          <cell r="Z102">
            <v>0</v>
          </cell>
          <cell r="AA102">
            <v>0</v>
          </cell>
          <cell r="AB102" t="str">
            <v>AAA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INE752E07KX8</v>
          </cell>
          <cell r="F103" t="str">
            <v>7.93% PGC 20.05.2026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2042100</v>
          </cell>
          <cell r="N103">
            <v>1.9232476244978383E-2</v>
          </cell>
          <cell r="O103">
            <v>7.9299999999999995E-2</v>
          </cell>
          <cell r="P103" t="str">
            <v>Yearly</v>
          </cell>
          <cell r="Q103">
            <v>2017543</v>
          </cell>
          <cell r="R103">
            <v>2017543</v>
          </cell>
          <cell r="S103">
            <v>0</v>
          </cell>
          <cell r="T103">
            <v>0</v>
          </cell>
          <cell r="U103">
            <v>46162</v>
          </cell>
          <cell r="V103">
            <v>3.8904109589041096</v>
          </cell>
          <cell r="W103">
            <v>3.2372821421503479</v>
          </cell>
          <cell r="X103">
            <v>7.8600000000000003E-2</v>
          </cell>
          <cell r="Y103">
            <v>7.2800000000000004E-2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1001317</v>
          </cell>
          <cell r="N104">
            <v>9.4303929367773459E-3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5.4493150684931511</v>
          </cell>
          <cell r="W104">
            <v>4.1551267557367888</v>
          </cell>
          <cell r="X104">
            <v>7.8497999999999998E-2</v>
          </cell>
          <cell r="Y104">
            <v>7.6399999999999996E-2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INE094A08044</v>
          </cell>
          <cell r="F105" t="str">
            <v>6.80% HPCL(Hindustan Petroleum Corporation Limited) 15.12.20</v>
          </cell>
          <cell r="G105" t="str">
            <v>HINDUSTAN PETROLEUM CORPORATION LIM</v>
          </cell>
          <cell r="H105" t="str">
            <v>19201</v>
          </cell>
          <cell r="I105" t="str">
            <v>Production of liquid and gaseous fuels, illuminating oils, lubricating</v>
          </cell>
          <cell r="J105" t="str">
            <v>Social and
Commercial
Infrastructure</v>
          </cell>
          <cell r="K105" t="str">
            <v>Bonds</v>
          </cell>
          <cell r="L105">
            <v>3</v>
          </cell>
          <cell r="M105">
            <v>3007869</v>
          </cell>
          <cell r="N105">
            <v>2.8328078492976288E-2</v>
          </cell>
          <cell r="O105">
            <v>6.8000000000000005E-2</v>
          </cell>
          <cell r="P105" t="str">
            <v>Yearly</v>
          </cell>
          <cell r="Q105">
            <v>3080542</v>
          </cell>
          <cell r="R105">
            <v>3080542</v>
          </cell>
          <cell r="S105">
            <v>0</v>
          </cell>
          <cell r="T105">
            <v>0</v>
          </cell>
          <cell r="U105">
            <v>44910</v>
          </cell>
          <cell r="V105">
            <v>0.46027397260273972</v>
          </cell>
          <cell r="W105">
            <v>0.43454869014609104</v>
          </cell>
          <cell r="X105">
            <v>4.7E-2</v>
          </cell>
          <cell r="Y105">
            <v>5.9200000000000003E-2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INE001A07TG4</v>
          </cell>
          <cell r="F106" t="str">
            <v>7.05% HDFC 01.12.2031</v>
          </cell>
          <cell r="G106" t="str">
            <v>HOUSING DEVELOPMENT FINANCE CORPORA</v>
          </cell>
          <cell r="H106" t="str">
            <v>64192</v>
          </cell>
          <cell r="I106" t="str">
            <v>Activities of specialized institutions granting credit for house purchases</v>
          </cell>
          <cell r="J106">
            <v>0</v>
          </cell>
          <cell r="K106" t="str">
            <v>Bonds</v>
          </cell>
          <cell r="L106">
            <v>1</v>
          </cell>
          <cell r="M106">
            <v>948080</v>
          </cell>
          <cell r="N106">
            <v>8.9290074327109861E-3</v>
          </cell>
          <cell r="O106">
            <v>7.0499999999999993E-2</v>
          </cell>
          <cell r="P106" t="str">
            <v>Yearly</v>
          </cell>
          <cell r="Q106">
            <v>991686</v>
          </cell>
          <cell r="R106">
            <v>991686</v>
          </cell>
          <cell r="S106">
            <v>0</v>
          </cell>
          <cell r="T106">
            <v>0</v>
          </cell>
          <cell r="U106">
            <v>48183</v>
          </cell>
          <cell r="V106">
            <v>9.4273972602739722</v>
          </cell>
          <cell r="W106">
            <v>6.3440458702379825</v>
          </cell>
          <cell r="X106">
            <v>7.1699999E-2</v>
          </cell>
          <cell r="Y106">
            <v>7.8700000000000006E-2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Social and
Commercial
Infrastructure</v>
          </cell>
          <cell r="K107" t="str">
            <v>Bonds</v>
          </cell>
          <cell r="L107">
            <v>3</v>
          </cell>
          <cell r="M107">
            <v>635406</v>
          </cell>
          <cell r="N107">
            <v>5.9842470010855169E-3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4.5753424657534243</v>
          </cell>
          <cell r="W107">
            <v>3.5741005379227038</v>
          </cell>
          <cell r="X107">
            <v>6.4500000000000002E-2</v>
          </cell>
          <cell r="Y107">
            <v>7.3899999999999993E-2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944159</v>
          </cell>
          <cell r="N108">
            <v>8.8920794960984009E-3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5.9643835616438352</v>
          </cell>
          <cell r="W108">
            <v>4.7304376963093278</v>
          </cell>
          <cell r="X108">
            <v>6.4450999999999994E-2</v>
          </cell>
          <cell r="Y108">
            <v>7.6499999999999999E-2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INE134E08CY2</v>
          </cell>
          <cell r="F109" t="str">
            <v>8.70% PFC 14.05.2025</v>
          </cell>
          <cell r="G109" t="str">
            <v>POWER FINANCE CORPORATION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2</v>
          </cell>
          <cell r="M109">
            <v>2071556</v>
          </cell>
          <cell r="N109">
            <v>1.9509892542060838E-2</v>
          </cell>
          <cell r="O109">
            <v>8.6999999999999994E-2</v>
          </cell>
          <cell r="P109" t="str">
            <v>Yearly</v>
          </cell>
          <cell r="Q109">
            <v>2219438</v>
          </cell>
          <cell r="R109">
            <v>2219438</v>
          </cell>
          <cell r="S109">
            <v>0</v>
          </cell>
          <cell r="T109">
            <v>0</v>
          </cell>
          <cell r="U109">
            <v>45791</v>
          </cell>
          <cell r="V109">
            <v>2.8739726027397259</v>
          </cell>
          <cell r="W109">
            <v>2.4631832836755154</v>
          </cell>
          <cell r="X109">
            <v>6.4500000000000002E-2</v>
          </cell>
          <cell r="Y109">
            <v>7.2599999999999998E-2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INE261F08BE4</v>
          </cell>
          <cell r="F110" t="str">
            <v>8.62% NABARD 14-MAR-2034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1055344</v>
          </cell>
          <cell r="N110">
            <v>9.9392186525050028E-3</v>
          </cell>
          <cell r="O110">
            <v>8.6199999999999999E-2</v>
          </cell>
          <cell r="P110" t="str">
            <v>Yearly</v>
          </cell>
          <cell r="Q110">
            <v>1114818</v>
          </cell>
          <cell r="R110">
            <v>1114818</v>
          </cell>
          <cell r="S110">
            <v>0</v>
          </cell>
          <cell r="T110">
            <v>0</v>
          </cell>
          <cell r="U110">
            <v>49017</v>
          </cell>
          <cell r="V110">
            <v>11.712328767123287</v>
          </cell>
          <cell r="W110">
            <v>7.1842933030373821</v>
          </cell>
          <cell r="X110">
            <v>7.1498999999999993E-2</v>
          </cell>
          <cell r="Y110">
            <v>7.8700000000000006E-2</v>
          </cell>
          <cell r="Z110">
            <v>0</v>
          </cell>
          <cell r="AA110">
            <v>0</v>
          </cell>
          <cell r="AB110" t="str">
            <v>AAA</v>
          </cell>
          <cell r="AC110">
            <v>0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INE848E07369</v>
          </cell>
          <cell r="F111" t="str">
            <v>8.85% NHPC 11.02.2025</v>
          </cell>
          <cell r="G111" t="str">
            <v>NHPC LIMITED</v>
          </cell>
          <cell r="H111" t="str">
            <v>35101</v>
          </cell>
          <cell r="I111" t="str">
            <v>Electric power generation by hydroelectric power plants</v>
          </cell>
          <cell r="J111" t="str">
            <v>Social and
Commercial
Infrastructure</v>
          </cell>
          <cell r="K111" t="str">
            <v>Bonds</v>
          </cell>
          <cell r="L111">
            <v>9</v>
          </cell>
          <cell r="M111">
            <v>934939.8</v>
          </cell>
          <cell r="N111">
            <v>8.8052531678100183E-3</v>
          </cell>
          <cell r="O111">
            <v>8.8499999999999995E-2</v>
          </cell>
          <cell r="P111" t="str">
            <v>Yearly</v>
          </cell>
          <cell r="Q111">
            <v>993871</v>
          </cell>
          <cell r="R111">
            <v>993871</v>
          </cell>
          <cell r="S111">
            <v>0</v>
          </cell>
          <cell r="T111">
            <v>0</v>
          </cell>
          <cell r="U111">
            <v>45699</v>
          </cell>
          <cell r="V111">
            <v>2.6219178082191781</v>
          </cell>
          <cell r="W111">
            <v>2.22911562201844</v>
          </cell>
          <cell r="X111">
            <v>5.6241000000000006E-2</v>
          </cell>
          <cell r="Y111">
            <v>7.0999999999999994E-2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INE774D08MK5</v>
          </cell>
          <cell r="F112" t="str">
            <v>8%Mahindra Financial Sevices LTD NCD MD 24/07/2027</v>
          </cell>
          <cell r="G112" t="str">
            <v>MAHINDRA &amp; MAHINDRA FINANCIAL SERVI</v>
          </cell>
          <cell r="H112" t="str">
            <v>64990</v>
          </cell>
          <cell r="I112" t="str">
            <v>Other financial service activities, except insurance and pension funding activities</v>
          </cell>
          <cell r="J112" t="str">
            <v>Social and
Commercial
Infrastructure</v>
          </cell>
          <cell r="K112" t="str">
            <v>Bonds</v>
          </cell>
          <cell r="L112">
            <v>900</v>
          </cell>
          <cell r="M112">
            <v>887998.5</v>
          </cell>
          <cell r="N112">
            <v>8.3631604998905228E-3</v>
          </cell>
          <cell r="O112">
            <v>0.08</v>
          </cell>
          <cell r="P112" t="str">
            <v>Yearly</v>
          </cell>
          <cell r="Q112">
            <v>888798.7</v>
          </cell>
          <cell r="R112">
            <v>888798.7</v>
          </cell>
          <cell r="S112">
            <v>0</v>
          </cell>
          <cell r="T112">
            <v>0</v>
          </cell>
          <cell r="U112">
            <v>46592</v>
          </cell>
          <cell r="V112">
            <v>5.0684931506849313</v>
          </cell>
          <cell r="W112">
            <v>3.7332258978734201</v>
          </cell>
          <cell r="X112">
            <v>8.1765000000000004E-2</v>
          </cell>
          <cell r="Y112">
            <v>8.4199999999999997E-2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 t="str">
            <v>AAA</v>
          </cell>
          <cell r="AF112" t="str">
            <v>AAA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BWR AAA</v>
          </cell>
        </row>
        <row r="113">
          <cell r="E113" t="str">
            <v>INE238A08351</v>
          </cell>
          <cell r="F113" t="str">
            <v>8.85 % AXIS BANK 05.12.2024 (infras Bond)</v>
          </cell>
          <cell r="G113" t="str">
            <v>AXIS BANK LTD.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3</v>
          </cell>
          <cell r="M113">
            <v>3083595</v>
          </cell>
          <cell r="N113">
            <v>2.904126516166403E-2</v>
          </cell>
          <cell r="O113">
            <v>8.8499999999999995E-2</v>
          </cell>
          <cell r="P113" t="str">
            <v>Yearly</v>
          </cell>
          <cell r="Q113">
            <v>3268948</v>
          </cell>
          <cell r="R113">
            <v>3268948</v>
          </cell>
          <cell r="S113">
            <v>0</v>
          </cell>
          <cell r="T113">
            <v>0</v>
          </cell>
          <cell r="U113">
            <v>45631</v>
          </cell>
          <cell r="V113">
            <v>2.4356164383561643</v>
          </cell>
          <cell r="W113">
            <v>2.0481797450395076</v>
          </cell>
          <cell r="X113">
            <v>7.4349999999999999E-2</v>
          </cell>
          <cell r="Y113">
            <v>7.4166999999999997E-2</v>
          </cell>
          <cell r="Z113">
            <v>0</v>
          </cell>
          <cell r="AA113">
            <v>0</v>
          </cell>
          <cell r="AB113" t="str">
            <v>AAA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/>
          </cell>
          <cell r="F114" t="str">
            <v>Net Current Asset</v>
          </cell>
          <cell r="G114" t="str">
            <v/>
          </cell>
          <cell r="H114" t="str">
            <v/>
          </cell>
          <cell r="I114" t="str">
            <v/>
          </cell>
          <cell r="J114">
            <v>0</v>
          </cell>
          <cell r="K114" t="str">
            <v>NCA</v>
          </cell>
          <cell r="L114">
            <v>0</v>
          </cell>
          <cell r="M114">
            <v>1912280.98</v>
          </cell>
          <cell r="N114">
            <v>1.8009842084899849E-2</v>
          </cell>
          <cell r="O114">
            <v>0</v>
          </cell>
          <cell r="P114" t="str">
            <v/>
          </cell>
          <cell r="Q114">
            <v>0</v>
          </cell>
          <cell r="R114">
            <v>1912280.98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0</v>
          </cell>
          <cell r="AH114">
            <v>0</v>
          </cell>
          <cell r="AI114" t="str">
            <v>Scheme C TIER II</v>
          </cell>
          <cell r="AJ114" t="e">
            <v>#N/A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3784496</v>
          </cell>
          <cell r="N115">
            <v>3.5642343381428777E-2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V115">
            <v>4.6630136986301371</v>
          </cell>
          <cell r="W115">
            <v>3.8153487621405189</v>
          </cell>
          <cell r="X115">
            <v>6.4745999999999998E-2</v>
          </cell>
          <cell r="Y115">
            <v>7.4700000000000003E-2</v>
          </cell>
          <cell r="Z115">
            <v>0</v>
          </cell>
          <cell r="AA115">
            <v>0</v>
          </cell>
          <cell r="AB115" t="str">
            <v>AAA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INE523E08NH8</v>
          </cell>
          <cell r="F116" t="str">
            <v>9.80% L&amp;T Finance 21  Dec 2022</v>
          </cell>
          <cell r="G116" t="str">
            <v>L&amp;T FINANCE</v>
          </cell>
          <cell r="H116" t="str">
            <v>64200</v>
          </cell>
          <cell r="I116" t="str">
            <v>Activities of holding companies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1012654</v>
          </cell>
          <cell r="N116">
            <v>9.5371646831116687E-3</v>
          </cell>
          <cell r="O116">
            <v>9.8000000000000004E-2</v>
          </cell>
          <cell r="P116" t="str">
            <v>Yearly</v>
          </cell>
          <cell r="Q116">
            <v>1027900</v>
          </cell>
          <cell r="R116">
            <v>1027900</v>
          </cell>
          <cell r="S116">
            <v>0</v>
          </cell>
          <cell r="T116">
            <v>0</v>
          </cell>
          <cell r="U116">
            <v>44916</v>
          </cell>
          <cell r="V116">
            <v>0.47671232876712327</v>
          </cell>
          <cell r="W116">
            <v>0.44677819003479224</v>
          </cell>
          <cell r="X116">
            <v>8.9611999999999997E-2</v>
          </cell>
          <cell r="Y116">
            <v>6.7000000000000004E-2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 t="str">
            <v>AAA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INE115A07DS1</v>
          </cell>
          <cell r="F117" t="str">
            <v>9.00% LIC Housing 9 Apr 2023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1015539</v>
          </cell>
          <cell r="N117">
            <v>9.5643355826595666E-3</v>
          </cell>
          <cell r="O117">
            <v>0.09</v>
          </cell>
          <cell r="P117" t="str">
            <v>Yearly</v>
          </cell>
          <cell r="Q117">
            <v>1013100</v>
          </cell>
          <cell r="R117">
            <v>1013100</v>
          </cell>
          <cell r="S117">
            <v>0</v>
          </cell>
          <cell r="T117">
            <v>0</v>
          </cell>
          <cell r="U117">
            <v>45025</v>
          </cell>
          <cell r="V117">
            <v>0.77534246575342469</v>
          </cell>
          <cell r="W117">
            <v>0.72663809421263459</v>
          </cell>
          <cell r="X117">
            <v>8.6140000000000008E-2</v>
          </cell>
          <cell r="Y117">
            <v>6.7027000000000003E-2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INE535H08660</v>
          </cell>
          <cell r="F118" t="str">
            <v>9.30% Fullerton India Credit 25 Apr 2023</v>
          </cell>
          <cell r="G118" t="str">
            <v>FULLERTON INDIA CREDIT CO LTD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1015008</v>
          </cell>
          <cell r="N118">
            <v>9.5593346302644423E-3</v>
          </cell>
          <cell r="O118">
            <v>9.3000000000000013E-2</v>
          </cell>
          <cell r="P118" t="str">
            <v>Yearly</v>
          </cell>
          <cell r="Q118">
            <v>989400</v>
          </cell>
          <cell r="R118">
            <v>989400</v>
          </cell>
          <cell r="S118">
            <v>0</v>
          </cell>
          <cell r="T118">
            <v>0</v>
          </cell>
          <cell r="U118">
            <v>45041</v>
          </cell>
          <cell r="V118">
            <v>0.81917808219178079</v>
          </cell>
          <cell r="W118">
            <v>0.76344648852915264</v>
          </cell>
          <cell r="X118">
            <v>9.5488000000000003E-2</v>
          </cell>
          <cell r="Y118">
            <v>7.2999999999999995E-2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AAA</v>
          </cell>
          <cell r="AE118" t="str">
            <v>AAA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IND AAA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1015685</v>
          </cell>
          <cell r="N119">
            <v>9.5657106091184899E-3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0.81917808219178079</v>
          </cell>
          <cell r="W119">
            <v>0.76772010660628154</v>
          </cell>
          <cell r="X119">
            <v>8.6693999999999993E-2</v>
          </cell>
          <cell r="Y119">
            <v>6.7027000000000003E-2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 t="str">
            <v>AAA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INE062A08165</v>
          </cell>
          <cell r="F120" t="str">
            <v>8.90% SBI Tier II  2 Nov 2028 Call 2 Nov 2023</v>
          </cell>
          <cell r="G120" t="str">
            <v>STATE BANK OF INDIA</v>
          </cell>
          <cell r="H120" t="str">
            <v>64191</v>
          </cell>
          <cell r="I120" t="str">
            <v>Monetary intermediation of commercial banks, saving banks. postal savings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2047786</v>
          </cell>
          <cell r="N120">
            <v>1.9286026932960824E-2</v>
          </cell>
          <cell r="O120">
            <v>8.900000000000001E-2</v>
          </cell>
          <cell r="P120" t="str">
            <v>Yearly</v>
          </cell>
          <cell r="Q120">
            <v>2083320</v>
          </cell>
          <cell r="R120">
            <v>2083320</v>
          </cell>
          <cell r="S120">
            <v>0</v>
          </cell>
          <cell r="T120">
            <v>0</v>
          </cell>
          <cell r="U120">
            <v>47059</v>
          </cell>
          <cell r="V120">
            <v>1.3424657534246576</v>
          </cell>
          <cell r="W120">
            <v>1.1804612382112631</v>
          </cell>
          <cell r="X120">
            <v>8.345000000000001E-2</v>
          </cell>
          <cell r="Y120">
            <v>6.9165402318591251E-2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INE002A08534</v>
          </cell>
          <cell r="F121" t="str">
            <v>9.05% Reliance Industries 17 Oct 2028</v>
          </cell>
          <cell r="G121" t="str">
            <v>RELIANCE INDUSTRIES LTD.</v>
          </cell>
          <cell r="H121" t="str">
            <v>19209</v>
          </cell>
          <cell r="I121" t="str">
            <v>Manufacture of other petroleum n.e.c.</v>
          </cell>
          <cell r="J121" t="str">
            <v>Social and
Commercial
Infrastructure</v>
          </cell>
          <cell r="K121" t="str">
            <v>Bonds</v>
          </cell>
          <cell r="L121">
            <v>7</v>
          </cell>
          <cell r="M121">
            <v>7435330</v>
          </cell>
          <cell r="N121">
            <v>7.0025859457702913E-2</v>
          </cell>
          <cell r="O121">
            <v>9.0500000000000011E-2</v>
          </cell>
          <cell r="P121" t="str">
            <v>Yearly</v>
          </cell>
          <cell r="Q121">
            <v>7411594</v>
          </cell>
          <cell r="R121">
            <v>7411594</v>
          </cell>
          <cell r="S121">
            <v>0</v>
          </cell>
          <cell r="T121">
            <v>0</v>
          </cell>
          <cell r="U121">
            <v>47043</v>
          </cell>
          <cell r="V121">
            <v>6.3041095890410963</v>
          </cell>
          <cell r="W121">
            <v>4.4842951892957696</v>
          </cell>
          <cell r="X121">
            <v>8.3599999999999994E-2</v>
          </cell>
          <cell r="Y121">
            <v>7.7499999999999999E-2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INE053F09HQ4</v>
          </cell>
          <cell r="F122" t="str">
            <v>9.47% IRFC 10 May 2031</v>
          </cell>
          <cell r="G122" t="str">
            <v>INDIAN RAILWAY FINANCE CORPN. LTD</v>
          </cell>
          <cell r="H122" t="str">
            <v>64920</v>
          </cell>
          <cell r="I122" t="str">
            <v>Other credit granting</v>
          </cell>
          <cell r="J122">
            <v>0</v>
          </cell>
          <cell r="K122" t="str">
            <v>Bonds</v>
          </cell>
          <cell r="L122">
            <v>3</v>
          </cell>
          <cell r="M122">
            <v>3355194</v>
          </cell>
          <cell r="N122">
            <v>3.1599181676849317E-2</v>
          </cell>
          <cell r="O122">
            <v>9.4700000000000006E-2</v>
          </cell>
          <cell r="P122" t="str">
            <v>Half Yly</v>
          </cell>
          <cell r="Q122">
            <v>3360687</v>
          </cell>
          <cell r="R122">
            <v>3360687</v>
          </cell>
          <cell r="S122">
            <v>0</v>
          </cell>
          <cell r="T122">
            <v>0</v>
          </cell>
          <cell r="U122">
            <v>47978</v>
          </cell>
          <cell r="V122">
            <v>8.8657534246575338</v>
          </cell>
          <cell r="W122">
            <v>6.032098702419801</v>
          </cell>
          <cell r="X122">
            <v>7.6039802000000004E-2</v>
          </cell>
          <cell r="Y122">
            <v>7.7499999999999999E-2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INE121A08OA2</v>
          </cell>
          <cell r="F123" t="str">
            <v>9.08% Cholamandalam Investment &amp; Finance co. Ltd 23.11.2023</v>
          </cell>
          <cell r="G123" t="str">
            <v>CHOLAMANDALAM INVESTMENT AND FIN. C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1016576</v>
          </cell>
          <cell r="N123">
            <v>9.5741020377136977E-3</v>
          </cell>
          <cell r="O123">
            <v>9.0800000000000006E-2</v>
          </cell>
          <cell r="P123" t="str">
            <v>Yearly</v>
          </cell>
          <cell r="Q123">
            <v>978000</v>
          </cell>
          <cell r="R123">
            <v>978000</v>
          </cell>
          <cell r="S123">
            <v>0</v>
          </cell>
          <cell r="T123">
            <v>0</v>
          </cell>
          <cell r="U123">
            <v>45253</v>
          </cell>
          <cell r="V123">
            <v>1.4</v>
          </cell>
          <cell r="W123">
            <v>1.2232740330880592</v>
          </cell>
          <cell r="X123">
            <v>9.5951999999999996E-2</v>
          </cell>
          <cell r="Y123">
            <v>7.7200000000000005E-2</v>
          </cell>
          <cell r="Z123">
            <v>0</v>
          </cell>
          <cell r="AA123">
            <v>0</v>
          </cell>
          <cell r="AB123">
            <v>0</v>
          </cell>
          <cell r="AC123" t="str">
            <v>AA+</v>
          </cell>
          <cell r="AD123">
            <v>0</v>
          </cell>
          <cell r="AE123" t="str">
            <v>AA+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[ICRA]AA+</v>
          </cell>
        </row>
        <row r="124">
          <cell r="E124" t="str">
            <v>INE261F08AO5</v>
          </cell>
          <cell r="F124" t="str">
            <v>8.47% NABARD GOI 31 Aug 2033</v>
          </cell>
          <cell r="G124" t="str">
            <v>NABARD</v>
          </cell>
          <cell r="H124" t="str">
            <v>64199</v>
          </cell>
          <cell r="I124" t="str">
            <v>Other monetary intermediation services n.e.c.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1056679</v>
          </cell>
          <cell r="N124">
            <v>9.9517916684136488E-3</v>
          </cell>
          <cell r="O124">
            <v>8.4700000000000011E-2</v>
          </cell>
          <cell r="P124" t="str">
            <v>Half Yly</v>
          </cell>
          <cell r="Q124">
            <v>1023000</v>
          </cell>
          <cell r="R124">
            <v>1023000</v>
          </cell>
          <cell r="S124">
            <v>0</v>
          </cell>
          <cell r="T124">
            <v>0</v>
          </cell>
          <cell r="U124">
            <v>48822</v>
          </cell>
          <cell r="V124">
            <v>11.178082191780822</v>
          </cell>
          <cell r="W124">
            <v>7.0533680478714871</v>
          </cell>
          <cell r="X124">
            <v>8.1875000000000003E-2</v>
          </cell>
          <cell r="Y124">
            <v>7.85E-2</v>
          </cell>
          <cell r="Z124">
            <v>0</v>
          </cell>
          <cell r="AA124">
            <v>0</v>
          </cell>
          <cell r="AB124" t="str">
            <v>AAA</v>
          </cell>
          <cell r="AC124" t="str">
            <v>AAA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INE001A07RT1</v>
          </cell>
          <cell r="F125" t="str">
            <v>8.55% HDFC Ltd 27 Mar 2029</v>
          </cell>
          <cell r="G125" t="str">
            <v>HOUSING DEVELOPMENT FINANCE CORPORA</v>
          </cell>
          <cell r="H125" t="str">
            <v>64192</v>
          </cell>
          <cell r="I125" t="str">
            <v>Activities of specialized institutions granting credit for house purchases</v>
          </cell>
          <cell r="J125" t="str">
            <v>Social and
Commercial
Infrastructure</v>
          </cell>
          <cell r="K125" t="str">
            <v>Bonds</v>
          </cell>
          <cell r="L125">
            <v>4</v>
          </cell>
          <cell r="M125">
            <v>4146076</v>
          </cell>
          <cell r="N125">
            <v>3.9047700004835706E-2</v>
          </cell>
          <cell r="O125">
            <v>8.5500000000000007E-2</v>
          </cell>
          <cell r="P125" t="str">
            <v>Yearly</v>
          </cell>
          <cell r="Q125">
            <v>4118622</v>
          </cell>
          <cell r="R125">
            <v>4118622</v>
          </cell>
          <cell r="S125">
            <v>0</v>
          </cell>
          <cell r="T125">
            <v>0</v>
          </cell>
          <cell r="U125">
            <v>47204</v>
          </cell>
          <cell r="V125">
            <v>6.7452054794520544</v>
          </cell>
          <cell r="W125">
            <v>4.9281325549746438</v>
          </cell>
          <cell r="X125">
            <v>8.405E-2</v>
          </cell>
          <cell r="Y125">
            <v>7.85E-2</v>
          </cell>
          <cell r="Z125">
            <v>0</v>
          </cell>
          <cell r="AA125">
            <v>0</v>
          </cell>
          <cell r="AB125" t="str">
            <v>AAA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CRISIL AAA</v>
          </cell>
        </row>
        <row r="126">
          <cell r="E126" t="str">
            <v>INE235P07894</v>
          </cell>
          <cell r="F126" t="str">
            <v>9.30% L&amp;T INFRA DEBT FUND 5 July 2024</v>
          </cell>
          <cell r="G126" t="str">
            <v>L&amp;T INFRA DEBT FUND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1023077</v>
          </cell>
          <cell r="N126">
            <v>9.6353283870935554E-3</v>
          </cell>
          <cell r="O126">
            <v>9.3000000000000013E-2</v>
          </cell>
          <cell r="P126" t="str">
            <v>Yearly</v>
          </cell>
          <cell r="Q126">
            <v>1008527</v>
          </cell>
          <cell r="R126">
            <v>1008527</v>
          </cell>
          <cell r="S126">
            <v>0</v>
          </cell>
          <cell r="T126">
            <v>0</v>
          </cell>
          <cell r="U126">
            <v>45478</v>
          </cell>
          <cell r="V126">
            <v>2.0164383561643837</v>
          </cell>
          <cell r="W126">
            <v>1.6398983710699893</v>
          </cell>
          <cell r="X126">
            <v>9.1329999999999995E-2</v>
          </cell>
          <cell r="Y126">
            <v>7.9399999999999998E-2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INE906B07GP0</v>
          </cell>
          <cell r="F127" t="str">
            <v>8.27% NHAI 28 Mar 2029.</v>
          </cell>
          <cell r="G127" t="str">
            <v>NATIONAL HIGHWAYS AUTHORITY OF INDI</v>
          </cell>
          <cell r="H127" t="str">
            <v>42101</v>
          </cell>
          <cell r="I127" t="str">
            <v>Construction and maintenance of motorways, streets, roads, other vehicular ways</v>
          </cell>
          <cell r="J127">
            <v>0</v>
          </cell>
          <cell r="K127" t="str">
            <v>Bonds</v>
          </cell>
          <cell r="L127">
            <v>2</v>
          </cell>
          <cell r="M127">
            <v>2067538</v>
          </cell>
          <cell r="N127">
            <v>1.9472051060472118E-2</v>
          </cell>
          <cell r="O127">
            <v>8.2699999999999996E-2</v>
          </cell>
          <cell r="P127" t="str">
            <v>Yearly</v>
          </cell>
          <cell r="Q127">
            <v>2140380</v>
          </cell>
          <cell r="R127">
            <v>2140380</v>
          </cell>
          <cell r="S127">
            <v>0</v>
          </cell>
          <cell r="T127">
            <v>0</v>
          </cell>
          <cell r="U127">
            <v>47205</v>
          </cell>
          <cell r="V127">
            <v>6.7479452054794518</v>
          </cell>
          <cell r="W127">
            <v>4.9764168358198546</v>
          </cell>
          <cell r="X127">
            <v>6.9699937000000003E-2</v>
          </cell>
          <cell r="Y127">
            <v>7.6003000000000001E-2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INE261F08AV0</v>
          </cell>
          <cell r="F128" t="str">
            <v>8.22% Nabard 13 Dec 2028 (GOI Service)</v>
          </cell>
          <cell r="G128" t="str">
            <v>NABARD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1035271</v>
          </cell>
          <cell r="N128">
            <v>9.7501713503819667E-3</v>
          </cell>
          <cell r="O128">
            <v>8.2200000000000009E-2</v>
          </cell>
          <cell r="P128" t="str">
            <v>Half Yly</v>
          </cell>
          <cell r="Q128">
            <v>1033275</v>
          </cell>
          <cell r="R128">
            <v>1033275</v>
          </cell>
          <cell r="S128">
            <v>0</v>
          </cell>
          <cell r="T128">
            <v>0</v>
          </cell>
          <cell r="U128">
            <v>47100</v>
          </cell>
          <cell r="V128">
            <v>6.4602739726027396</v>
          </cell>
          <cell r="W128">
            <v>4.9482065338315797</v>
          </cell>
          <cell r="X128">
            <v>7.6101000000000002E-2</v>
          </cell>
          <cell r="Y128">
            <v>7.6600000000000001E-2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INE752E07OC4</v>
          </cell>
          <cell r="F129" t="str">
            <v>7.36% PGC 17Oct 2026</v>
          </cell>
          <cell r="G129" t="str">
            <v>POWER GRID CORPN OF INDIA LTD</v>
          </cell>
          <cell r="H129" t="str">
            <v>35107</v>
          </cell>
          <cell r="I129" t="str">
            <v>Transmission of electric energy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2003212</v>
          </cell>
          <cell r="N129">
            <v>1.8866229471453715E-2</v>
          </cell>
          <cell r="O129">
            <v>7.3599999999999999E-2</v>
          </cell>
          <cell r="P129" t="str">
            <v>Yearly</v>
          </cell>
          <cell r="Q129">
            <v>1988221</v>
          </cell>
          <cell r="R129">
            <v>1988221</v>
          </cell>
          <cell r="S129">
            <v>0</v>
          </cell>
          <cell r="T129">
            <v>0</v>
          </cell>
          <cell r="U129">
            <v>46312</v>
          </cell>
          <cell r="V129">
            <v>4.3013698630136989</v>
          </cell>
          <cell r="W129">
            <v>3.4104037196510193</v>
          </cell>
          <cell r="X129">
            <v>7.4549000000000004E-2</v>
          </cell>
          <cell r="Y129">
            <v>7.2999999999999995E-2</v>
          </cell>
          <cell r="Z129">
            <v>0</v>
          </cell>
          <cell r="AA129">
            <v>0</v>
          </cell>
          <cell r="AB129" t="str">
            <v>AAA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INE053F07BT5</v>
          </cell>
          <cell r="F130" t="str">
            <v>7.54% IRFC 29 Jul 2034</v>
          </cell>
          <cell r="G130" t="str">
            <v>INDIAN RAILWAY FINANCE CORPN. LTD</v>
          </cell>
          <cell r="H130" t="str">
            <v>64920</v>
          </cell>
          <cell r="I130" t="str">
            <v>Other credit granting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977608</v>
          </cell>
          <cell r="N130">
            <v>9.2071018250334587E-3</v>
          </cell>
          <cell r="O130">
            <v>7.5399999999999995E-2</v>
          </cell>
          <cell r="P130" t="str">
            <v>Yearly</v>
          </cell>
          <cell r="Q130">
            <v>1008123</v>
          </cell>
          <cell r="R130">
            <v>1008123</v>
          </cell>
          <cell r="S130">
            <v>0</v>
          </cell>
          <cell r="T130">
            <v>0</v>
          </cell>
          <cell r="U130">
            <v>49154</v>
          </cell>
          <cell r="V130">
            <v>12.087671232876712</v>
          </cell>
          <cell r="W130">
            <v>7.1824664682146659</v>
          </cell>
          <cell r="X130">
            <v>7.490999999999999E-2</v>
          </cell>
          <cell r="Y130">
            <v>7.8302999999999998E-2</v>
          </cell>
          <cell r="Z130">
            <v>0</v>
          </cell>
          <cell r="AA130">
            <v>0</v>
          </cell>
          <cell r="AB130" t="str">
            <v>AAA</v>
          </cell>
          <cell r="AC130" t="str">
            <v>AAA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INE733E07KL3</v>
          </cell>
          <cell r="F131" t="str">
            <v>7.32% NTPC 17 Jul 2029</v>
          </cell>
          <cell r="G131" t="str">
            <v>NTPC LIMITED</v>
          </cell>
          <cell r="H131" t="str">
            <v>35102</v>
          </cell>
          <cell r="I131" t="str">
            <v>Electric power generation by coal based thermal power plants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988195</v>
          </cell>
          <cell r="N131">
            <v>9.3068100792842723E-3</v>
          </cell>
          <cell r="O131">
            <v>7.3200000000000001E-2</v>
          </cell>
          <cell r="P131" t="str">
            <v>Yearly</v>
          </cell>
          <cell r="Q131">
            <v>997900</v>
          </cell>
          <cell r="R131">
            <v>997900</v>
          </cell>
          <cell r="S131">
            <v>0</v>
          </cell>
          <cell r="T131">
            <v>0</v>
          </cell>
          <cell r="U131">
            <v>47316</v>
          </cell>
          <cell r="V131">
            <v>7.0520547945205481</v>
          </cell>
          <cell r="W131">
            <v>4.9880384689891333</v>
          </cell>
          <cell r="X131">
            <v>6.9333000000000006E-2</v>
          </cell>
          <cell r="Y131">
            <v>7.5399999999999995E-2</v>
          </cell>
          <cell r="Z131">
            <v>0</v>
          </cell>
          <cell r="AA131">
            <v>0</v>
          </cell>
          <cell r="AB131" t="str">
            <v>AAA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INE733E07KA6</v>
          </cell>
          <cell r="F132" t="str">
            <v>8.05% NTPC 5 May 2026</v>
          </cell>
          <cell r="G132" t="str">
            <v>NTPC LIMITED</v>
          </cell>
          <cell r="H132" t="str">
            <v>35102</v>
          </cell>
          <cell r="I132" t="str">
            <v>Electric power generation by coal based thermal power plants</v>
          </cell>
          <cell r="J132" t="str">
            <v>Social and
Commercial
Infrastructure</v>
          </cell>
          <cell r="K132" t="str">
            <v>Bonds</v>
          </cell>
          <cell r="L132">
            <v>3</v>
          </cell>
          <cell r="M132">
            <v>3076980</v>
          </cell>
          <cell r="N132">
            <v>2.8978965161487479E-2</v>
          </cell>
          <cell r="O132">
            <v>8.0500000000000002E-2</v>
          </cell>
          <cell r="P132" t="str">
            <v>Yearly</v>
          </cell>
          <cell r="Q132">
            <v>3180552</v>
          </cell>
          <cell r="R132">
            <v>3180552</v>
          </cell>
          <cell r="S132">
            <v>0</v>
          </cell>
          <cell r="T132">
            <v>0</v>
          </cell>
          <cell r="U132">
            <v>46147</v>
          </cell>
          <cell r="V132">
            <v>3.8493150684931505</v>
          </cell>
          <cell r="W132">
            <v>3.1957772820470112</v>
          </cell>
          <cell r="X132">
            <v>7.5502E-2</v>
          </cell>
          <cell r="Y132">
            <v>7.2499999999999995E-2</v>
          </cell>
          <cell r="Z132">
            <v>0</v>
          </cell>
          <cell r="AA132">
            <v>0</v>
          </cell>
          <cell r="AB132" t="str">
            <v>AAA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INE001A07SB7</v>
          </cell>
          <cell r="F133" t="str">
            <v>8.05% HDFC Ltd 22 Oct 2029</v>
          </cell>
          <cell r="G133" t="str">
            <v>HOUSING DEVELOPMENT FINANCE CORPORA</v>
          </cell>
          <cell r="H133" t="str">
            <v>64192</v>
          </cell>
          <cell r="I133" t="str">
            <v>Activities of specialized institutions granting credit for house purchases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1011798</v>
          </cell>
          <cell r="N133">
            <v>9.5291028841470241E-3</v>
          </cell>
          <cell r="O133">
            <v>8.0500000000000002E-2</v>
          </cell>
          <cell r="P133" t="str">
            <v>Yearly</v>
          </cell>
          <cell r="Q133">
            <v>1000000</v>
          </cell>
          <cell r="R133">
            <v>1000000</v>
          </cell>
          <cell r="S133">
            <v>0</v>
          </cell>
          <cell r="T133">
            <v>0</v>
          </cell>
          <cell r="U133">
            <v>47413</v>
          </cell>
          <cell r="V133">
            <v>7.3178082191780822</v>
          </cell>
          <cell r="W133">
            <v>5.1193365049948651</v>
          </cell>
          <cell r="X133">
            <v>7.8284999999999993E-2</v>
          </cell>
          <cell r="Y133">
            <v>7.85E-2</v>
          </cell>
          <cell r="Z133">
            <v>0</v>
          </cell>
          <cell r="AA133">
            <v>0</v>
          </cell>
          <cell r="AB133" t="str">
            <v>AAA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INE733E07JB6</v>
          </cell>
          <cell r="F134" t="str">
            <v>8.84% NTPC 4 Oct 2022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1007620</v>
          </cell>
          <cell r="N134">
            <v>9.4897545242471557E-3</v>
          </cell>
          <cell r="O134">
            <v>8.8399999999999992E-2</v>
          </cell>
          <cell r="P134" t="str">
            <v>Yearly</v>
          </cell>
          <cell r="Q134">
            <v>1012800</v>
          </cell>
          <cell r="R134">
            <v>1012800</v>
          </cell>
          <cell r="S134">
            <v>0</v>
          </cell>
          <cell r="T134">
            <v>0</v>
          </cell>
          <cell r="U134">
            <v>44838</v>
          </cell>
          <cell r="V134">
            <v>0.26301369863013696</v>
          </cell>
          <cell r="W134">
            <v>0.24939664197813108</v>
          </cell>
          <cell r="X134">
            <v>8.4489999999999996E-2</v>
          </cell>
          <cell r="Y134">
            <v>5.4600000000000003E-2</v>
          </cell>
          <cell r="Z134">
            <v>0</v>
          </cell>
          <cell r="AA134">
            <v>0</v>
          </cell>
          <cell r="AB134" t="str">
            <v>AAA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INE514E08EE3</v>
          </cell>
          <cell r="F135" t="str">
            <v>8.83% EXIM 03-NOV-2029</v>
          </cell>
          <cell r="G135" t="str">
            <v>EXPORT IMPORT BANK OF INDIA</v>
          </cell>
          <cell r="H135" t="str">
            <v>64199</v>
          </cell>
          <cell r="I135" t="str">
            <v>Other monetary intermediation services n.e.c.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1065450</v>
          </cell>
          <cell r="N135">
            <v>1.0034396853832925E-2</v>
          </cell>
          <cell r="O135">
            <v>8.8300000000000003E-2</v>
          </cell>
          <cell r="P135" t="str">
            <v>Yearly</v>
          </cell>
          <cell r="Q135">
            <v>1081811</v>
          </cell>
          <cell r="R135">
            <v>1081811</v>
          </cell>
          <cell r="S135">
            <v>0</v>
          </cell>
          <cell r="T135">
            <v>0</v>
          </cell>
          <cell r="U135">
            <v>47425</v>
          </cell>
          <cell r="V135">
            <v>7.3506849315068497</v>
          </cell>
          <cell r="W135">
            <v>5.0898695694308298</v>
          </cell>
          <cell r="X135">
            <v>7.5999999999999998E-2</v>
          </cell>
          <cell r="Y135">
            <v>7.6200000000000004E-2</v>
          </cell>
          <cell r="Z135">
            <v>0</v>
          </cell>
          <cell r="AA135">
            <v>0</v>
          </cell>
          <cell r="AB135" t="str">
            <v>AAA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INE031A08624</v>
          </cell>
          <cell r="F136" t="str">
            <v>8.52% HUDCO 28 Nov 2028 (GOI Service)</v>
          </cell>
          <cell r="G136" t="str">
            <v>HOUSING AND URBAN DEVELOPMENT CORPO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1049957</v>
          </cell>
          <cell r="N136">
            <v>9.8884839433665186E-3</v>
          </cell>
          <cell r="O136">
            <v>8.5199999999999998E-2</v>
          </cell>
          <cell r="P136" t="str">
            <v>Half Yly</v>
          </cell>
          <cell r="Q136">
            <v>1082584</v>
          </cell>
          <cell r="R136">
            <v>1082584</v>
          </cell>
          <cell r="S136">
            <v>0</v>
          </cell>
          <cell r="T136">
            <v>0</v>
          </cell>
          <cell r="U136">
            <v>47085</v>
          </cell>
          <cell r="V136">
            <v>6.419178082191781</v>
          </cell>
          <cell r="W136">
            <v>4.8792291708834998</v>
          </cell>
          <cell r="X136">
            <v>7.2196999999999997E-2</v>
          </cell>
          <cell r="Y136">
            <v>7.6624999999999999E-2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 t="str">
            <v>AAA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INE134E08JP5</v>
          </cell>
          <cell r="F137" t="str">
            <v>7.85% PFC 03.04.2028.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1012756</v>
          </cell>
          <cell r="N137">
            <v>9.5381253180350251E-3</v>
          </cell>
          <cell r="O137">
            <v>7.85E-2</v>
          </cell>
          <cell r="P137" t="str">
            <v>Half Yly</v>
          </cell>
          <cell r="Q137">
            <v>990646</v>
          </cell>
          <cell r="R137">
            <v>990646</v>
          </cell>
          <cell r="S137">
            <v>0</v>
          </cell>
          <cell r="T137">
            <v>0</v>
          </cell>
          <cell r="U137">
            <v>46846</v>
          </cell>
          <cell r="V137">
            <v>5.7643835616438359</v>
          </cell>
          <cell r="W137">
            <v>4.4887797718321414</v>
          </cell>
          <cell r="X137">
            <v>7.9816999999999999E-2</v>
          </cell>
          <cell r="Y137">
            <v>7.7100000000000002E-2</v>
          </cell>
          <cell r="Z137">
            <v>0</v>
          </cell>
          <cell r="AA137">
            <v>0</v>
          </cell>
          <cell r="AB137" t="str">
            <v>AAA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INE296A07RA7</v>
          </cell>
          <cell r="F138" t="str">
            <v>7.90% Bajaj Finance 10-Jan-2030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2</v>
          </cell>
          <cell r="M138">
            <v>1982212</v>
          </cell>
          <cell r="N138">
            <v>1.8668451693115463E-2</v>
          </cell>
          <cell r="O138">
            <v>7.9000000000000001E-2</v>
          </cell>
          <cell r="P138" t="str">
            <v>Yearly</v>
          </cell>
          <cell r="Q138">
            <v>2082350</v>
          </cell>
          <cell r="R138">
            <v>2082350</v>
          </cell>
          <cell r="S138">
            <v>0</v>
          </cell>
          <cell r="T138">
            <v>0</v>
          </cell>
          <cell r="U138">
            <v>47493</v>
          </cell>
          <cell r="V138">
            <v>7.536986301369863</v>
          </cell>
          <cell r="W138">
            <v>5.3190390986851481</v>
          </cell>
          <cell r="X138">
            <v>7.2680999999999996E-2</v>
          </cell>
          <cell r="Y138">
            <v>8.0500000000000002E-2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939529</v>
          </cell>
          <cell r="N139">
            <v>8.8484742049695381E-3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8.1479452054794521</v>
          </cell>
          <cell r="W139">
            <v>5.6430957327428208</v>
          </cell>
          <cell r="X139">
            <v>6.7960999999999994E-2</v>
          </cell>
          <cell r="Y139">
            <v>7.8267644979052919E-2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INE134E08JR1</v>
          </cell>
          <cell r="F140" t="str">
            <v>8.67%PFC 19-Nov-2028</v>
          </cell>
          <cell r="G140" t="str">
            <v>POWER FINANCE CORPORATION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1054400</v>
          </cell>
          <cell r="N140">
            <v>9.9303280704692264E-3</v>
          </cell>
          <cell r="O140">
            <v>8.6699999999999999E-2</v>
          </cell>
          <cell r="P140" t="str">
            <v>Half Yly</v>
          </cell>
          <cell r="Q140">
            <v>1103743</v>
          </cell>
          <cell r="R140">
            <v>1103743</v>
          </cell>
          <cell r="S140">
            <v>0</v>
          </cell>
          <cell r="T140">
            <v>0</v>
          </cell>
          <cell r="U140">
            <v>47076</v>
          </cell>
          <cell r="V140">
            <v>6.3945205479452056</v>
          </cell>
          <cell r="W140">
            <v>4.838883381644365</v>
          </cell>
          <cell r="X140">
            <v>6.9786000000000001E-2</v>
          </cell>
          <cell r="Y140">
            <v>7.7200000000000005E-2</v>
          </cell>
          <cell r="Z140">
            <v>0</v>
          </cell>
          <cell r="AA140">
            <v>0</v>
          </cell>
          <cell r="AB140" t="str">
            <v>AAA</v>
          </cell>
          <cell r="AC140" t="str">
            <v>AAA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INE206D08162</v>
          </cell>
          <cell r="F141" t="str">
            <v>9.18% Nuclear Power Corporation of India Limited 23-Jan-2029</v>
          </cell>
          <cell r="G141" t="str">
            <v>NUCLEAR POWER CORPORATION OF INDIA</v>
          </cell>
          <cell r="H141" t="str">
            <v>35107</v>
          </cell>
          <cell r="I141" t="str">
            <v>Transmission of electric energy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2167578</v>
          </cell>
          <cell r="N141">
            <v>2.0414226724517776E-2</v>
          </cell>
          <cell r="O141">
            <v>9.1799999999999993E-2</v>
          </cell>
          <cell r="P141" t="str">
            <v>Half Yly</v>
          </cell>
          <cell r="Q141">
            <v>2307201</v>
          </cell>
          <cell r="R141">
            <v>2307201</v>
          </cell>
          <cell r="S141">
            <v>0</v>
          </cell>
          <cell r="T141">
            <v>0</v>
          </cell>
          <cell r="U141">
            <v>47141</v>
          </cell>
          <cell r="V141">
            <v>6.5726027397260278</v>
          </cell>
          <cell r="W141">
            <v>4.767725902807598</v>
          </cell>
          <cell r="X141">
            <v>6.6558000000000006E-2</v>
          </cell>
          <cell r="Y141">
            <v>7.6799999999999993E-2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 t="str">
            <v>AAA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INE206D08204</v>
          </cell>
          <cell r="F142" t="str">
            <v>9.18% Nuclear Power Corporation of India Limited 23-Jan-2028</v>
          </cell>
          <cell r="G142" t="str">
            <v>NUCLEAR POWER CORPORATION OF INDIA</v>
          </cell>
          <cell r="H142" t="str">
            <v>35107</v>
          </cell>
          <cell r="I142" t="str">
            <v>Transmission of electric energy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1073828</v>
          </cell>
          <cell r="N142">
            <v>1.0113300769400443E-2</v>
          </cell>
          <cell r="O142">
            <v>9.1799999999999993E-2</v>
          </cell>
          <cell r="P142" t="str">
            <v>Half Yly</v>
          </cell>
          <cell r="Q142">
            <v>1085815</v>
          </cell>
          <cell r="R142">
            <v>1085815</v>
          </cell>
          <cell r="S142">
            <v>0</v>
          </cell>
          <cell r="T142">
            <v>0</v>
          </cell>
          <cell r="U142">
            <v>46775</v>
          </cell>
          <cell r="V142">
            <v>5.5698630136986305</v>
          </cell>
          <cell r="W142">
            <v>4.1955993313521613</v>
          </cell>
          <cell r="X142">
            <v>6.7350999999999994E-2</v>
          </cell>
          <cell r="Y142">
            <v>7.6725000000000002E-2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INE848E07AW7</v>
          </cell>
          <cell r="F143" t="str">
            <v>7.38%NHPC 03.01.2029</v>
          </cell>
          <cell r="G143" t="str">
            <v>NHPC LIMITED</v>
          </cell>
          <cell r="H143" t="str">
            <v>35101</v>
          </cell>
          <cell r="I143" t="str">
            <v>Electric power generation by hydroelectric power plants</v>
          </cell>
          <cell r="J143" t="str">
            <v>Social and
Commercial
Infrastructure</v>
          </cell>
          <cell r="K143" t="str">
            <v>Bonds</v>
          </cell>
          <cell r="L143">
            <v>10</v>
          </cell>
          <cell r="M143">
            <v>1973718</v>
          </cell>
          <cell r="N143">
            <v>1.8588455290772361E-2</v>
          </cell>
          <cell r="O143">
            <v>7.3800000000000004E-2</v>
          </cell>
          <cell r="P143" t="str">
            <v>Yearly</v>
          </cell>
          <cell r="Q143">
            <v>2092740</v>
          </cell>
          <cell r="R143">
            <v>2092740</v>
          </cell>
          <cell r="S143">
            <v>0</v>
          </cell>
          <cell r="T143">
            <v>0</v>
          </cell>
          <cell r="U143">
            <v>47121</v>
          </cell>
          <cell r="V143">
            <v>6.5178082191780824</v>
          </cell>
          <cell r="W143">
            <v>4.8442344742495367</v>
          </cell>
          <cell r="X143">
            <v>6.6199999999999995E-2</v>
          </cell>
          <cell r="Y143">
            <v>7.6300000000000007E-2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INE053F07AB5</v>
          </cell>
          <cell r="F144" t="str">
            <v>7.27% IRFC 15.06.2027</v>
          </cell>
          <cell r="G144" t="str">
            <v>INDIAN RAILWAY FINANCE CORPN. LTD</v>
          </cell>
          <cell r="H144" t="str">
            <v>64920</v>
          </cell>
          <cell r="I144" t="str">
            <v>Other credit granting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1983562</v>
          </cell>
          <cell r="N144">
            <v>1.868116597886578E-2</v>
          </cell>
          <cell r="O144">
            <v>7.2700000000000001E-2</v>
          </cell>
          <cell r="P144" t="str">
            <v>Yearly</v>
          </cell>
          <cell r="Q144">
            <v>2075045.33</v>
          </cell>
          <cell r="R144">
            <v>2075045.33</v>
          </cell>
          <cell r="S144">
            <v>0</v>
          </cell>
          <cell r="T144">
            <v>0</v>
          </cell>
          <cell r="U144">
            <v>46553</v>
          </cell>
          <cell r="V144">
            <v>4.9616438356164387</v>
          </cell>
          <cell r="W144">
            <v>4.0232485981569397</v>
          </cell>
          <cell r="X144">
            <v>7.075300000000001E-2</v>
          </cell>
          <cell r="Y144">
            <v>7.4499999999999997E-2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INE752E07OB6</v>
          </cell>
          <cell r="F145" t="str">
            <v>7.55% Power Grid Corporation 21-Sept-2031</v>
          </cell>
          <cell r="G145" t="str">
            <v>POWER GRID CORPN OF INDIA LTD</v>
          </cell>
          <cell r="H145" t="str">
            <v>35107</v>
          </cell>
          <cell r="I145" t="str">
            <v>Transmission of electric energy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986031</v>
          </cell>
          <cell r="N145">
            <v>9.286429550125987E-3</v>
          </cell>
          <cell r="O145">
            <v>7.5499999999999998E-2</v>
          </cell>
          <cell r="P145" t="str">
            <v>Yearly</v>
          </cell>
          <cell r="Q145">
            <v>1091745</v>
          </cell>
          <cell r="R145">
            <v>1091745</v>
          </cell>
          <cell r="S145">
            <v>0</v>
          </cell>
          <cell r="T145">
            <v>0</v>
          </cell>
          <cell r="U145">
            <v>48112</v>
          </cell>
          <cell r="V145">
            <v>9.2328767123287676</v>
          </cell>
          <cell r="W145">
            <v>6.0988239744154438</v>
          </cell>
          <cell r="X145">
            <v>6.3500000000000001E-2</v>
          </cell>
          <cell r="Y145">
            <v>7.7600000000000002E-2</v>
          </cell>
          <cell r="Z145">
            <v>0</v>
          </cell>
          <cell r="AA145">
            <v>0</v>
          </cell>
          <cell r="AB145" t="str">
            <v>AAA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INE134E08KV1</v>
          </cell>
          <cell r="F146" t="str">
            <v>7.75% Power Finance Corporation 11-Jun-2030</v>
          </cell>
          <cell r="G146" t="str">
            <v>POWER FINANCE CORPORATION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994960</v>
          </cell>
          <cell r="N146">
            <v>9.3705227778775237E-3</v>
          </cell>
          <cell r="O146">
            <v>7.7499999999999999E-2</v>
          </cell>
          <cell r="P146" t="str">
            <v>Yearly</v>
          </cell>
          <cell r="Q146">
            <v>1060925</v>
          </cell>
          <cell r="R146">
            <v>1060925</v>
          </cell>
          <cell r="S146">
            <v>0</v>
          </cell>
          <cell r="T146">
            <v>0</v>
          </cell>
          <cell r="U146">
            <v>47645</v>
          </cell>
          <cell r="V146">
            <v>7.9534246575342467</v>
          </cell>
          <cell r="W146">
            <v>5.7442796813798696</v>
          </cell>
          <cell r="X146">
            <v>6.8499999999999991E-2</v>
          </cell>
          <cell r="Y146">
            <v>7.8350000000000003E-2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901298</v>
          </cell>
          <cell r="N147">
            <v>8.4884150505100259E-3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18.345205479452055</v>
          </cell>
          <cell r="W147">
            <v>9.3395952726328257</v>
          </cell>
          <cell r="X147">
            <v>6.8428000000000003E-2</v>
          </cell>
          <cell r="Y147">
            <v>7.8802999999999998E-2</v>
          </cell>
          <cell r="Z147">
            <v>0</v>
          </cell>
          <cell r="AA147">
            <v>0</v>
          </cell>
          <cell r="AB147" t="str">
            <v>AAA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INE906B08039</v>
          </cell>
          <cell r="F148" t="str">
            <v>7.04% NHAI 21-09-2033</v>
          </cell>
          <cell r="G148" t="str">
            <v>NATIONAL HIGHWAYS AUTHORITY OF INDI</v>
          </cell>
          <cell r="H148" t="str">
            <v>42101</v>
          </cell>
          <cell r="I148" t="str">
            <v>Construction and maintenance of motorways, streets, roads, other vehicular ways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946841</v>
          </cell>
          <cell r="N148">
            <v>8.917338543789028E-3</v>
          </cell>
          <cell r="O148">
            <v>7.0400000000000004E-2</v>
          </cell>
          <cell r="P148" t="str">
            <v>Yearly</v>
          </cell>
          <cell r="Q148">
            <v>1012601</v>
          </cell>
          <cell r="R148">
            <v>1012601</v>
          </cell>
          <cell r="S148">
            <v>0</v>
          </cell>
          <cell r="T148">
            <v>0</v>
          </cell>
          <cell r="U148">
            <v>48843</v>
          </cell>
          <cell r="V148">
            <v>11.235616438356164</v>
          </cell>
          <cell r="W148">
            <v>7.0540432900148353</v>
          </cell>
          <cell r="X148">
            <v>6.88E-2</v>
          </cell>
          <cell r="Y148">
            <v>7.7602000000000004E-2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 t="str">
            <v>AAA</v>
          </cell>
          <cell r="AE148" t="str">
            <v>AAA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INE261F08AD8</v>
          </cell>
          <cell r="F149" t="str">
            <v>8.20% NABARD 09.03.2028 (GOI Service)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1031788</v>
          </cell>
          <cell r="N149">
            <v>9.7173684931461512E-3</v>
          </cell>
          <cell r="O149">
            <v>8.199999999999999E-2</v>
          </cell>
          <cell r="P149" t="str">
            <v>Half Yly</v>
          </cell>
          <cell r="Q149">
            <v>1001800</v>
          </cell>
          <cell r="R149">
            <v>1001800</v>
          </cell>
          <cell r="S149">
            <v>0</v>
          </cell>
          <cell r="T149">
            <v>0</v>
          </cell>
          <cell r="U149">
            <v>46821</v>
          </cell>
          <cell r="V149">
            <v>5.6958904109589037</v>
          </cell>
          <cell r="W149">
            <v>4.3989296490928096</v>
          </cell>
          <cell r="X149">
            <v>8.1672999999999996E-2</v>
          </cell>
          <cell r="Y149">
            <v>7.6399999999999996E-2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INE261F08832</v>
          </cell>
          <cell r="F150" t="str">
            <v>7.69% Nabard 31-Mar-2032</v>
          </cell>
          <cell r="G150" t="str">
            <v>NABARD</v>
          </cell>
          <cell r="H150" t="str">
            <v>64199</v>
          </cell>
          <cell r="I150" t="str">
            <v>Other monetary intermediation services n.e.c.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990152</v>
          </cell>
          <cell r="N150">
            <v>9.3252410846275079E-3</v>
          </cell>
          <cell r="O150">
            <v>7.690000000000001E-2</v>
          </cell>
          <cell r="P150" t="str">
            <v>Yearly</v>
          </cell>
          <cell r="Q150">
            <v>1083310</v>
          </cell>
          <cell r="R150">
            <v>1083310</v>
          </cell>
          <cell r="S150">
            <v>0</v>
          </cell>
          <cell r="T150">
            <v>0</v>
          </cell>
          <cell r="U150">
            <v>48304</v>
          </cell>
          <cell r="V150">
            <v>9.7589041095890412</v>
          </cell>
          <cell r="W150">
            <v>6.5519641622911653</v>
          </cell>
          <cell r="X150">
            <v>6.6100000000000006E-2</v>
          </cell>
          <cell r="Y150">
            <v>7.8299999999999995E-2</v>
          </cell>
          <cell r="Z150">
            <v>0</v>
          </cell>
          <cell r="AA150">
            <v>0</v>
          </cell>
          <cell r="AB150" t="str">
            <v>AAA</v>
          </cell>
          <cell r="AC150">
            <v>0</v>
          </cell>
          <cell r="AD150">
            <v>0</v>
          </cell>
          <cell r="AE150" t="str">
            <v>AAA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INE115A07JS8</v>
          </cell>
          <cell r="F151" t="str">
            <v>8.48% LIC Housing 29 Jun 2026</v>
          </cell>
          <cell r="G151" t="str">
            <v>LIC HOUSING FINANCE LTD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2044484</v>
          </cell>
          <cell r="N151">
            <v>1.9254928731814495E-2</v>
          </cell>
          <cell r="O151">
            <v>8.48E-2</v>
          </cell>
          <cell r="P151" t="str">
            <v>Yearly</v>
          </cell>
          <cell r="Q151">
            <v>2186792</v>
          </cell>
          <cell r="R151">
            <v>2186792</v>
          </cell>
          <cell r="S151">
            <v>0</v>
          </cell>
          <cell r="T151">
            <v>0</v>
          </cell>
          <cell r="U151">
            <v>46202</v>
          </cell>
          <cell r="V151">
            <v>4</v>
          </cell>
          <cell r="W151">
            <v>3.3028217242201698</v>
          </cell>
          <cell r="X151">
            <v>6.4000000000000001E-2</v>
          </cell>
          <cell r="Y151">
            <v>7.7299999999999994E-2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INE296A07RO8</v>
          </cell>
          <cell r="F152" t="str">
            <v>6% Bajaj Finance 24-Dec-2025</v>
          </cell>
          <cell r="G152" t="str">
            <v>BAJAJ FINANCE LIMITED</v>
          </cell>
          <cell r="H152" t="str">
            <v>64920</v>
          </cell>
          <cell r="I152" t="str">
            <v>Other credit granting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946329</v>
          </cell>
          <cell r="N152">
            <v>8.9125165331933529E-3</v>
          </cell>
          <cell r="O152">
            <v>0.06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46015</v>
          </cell>
          <cell r="V152">
            <v>3.4876712328767123</v>
          </cell>
          <cell r="W152">
            <v>2.9198516560686913</v>
          </cell>
          <cell r="X152">
            <v>5.9962999999999995E-2</v>
          </cell>
          <cell r="Y152">
            <v>7.7700000000000005E-2</v>
          </cell>
          <cell r="Z152">
            <v>0</v>
          </cell>
          <cell r="AA152">
            <v>0</v>
          </cell>
          <cell r="AB152" t="str">
            <v>AAA</v>
          </cell>
          <cell r="AC152">
            <v>0</v>
          </cell>
          <cell r="AD152">
            <v>0</v>
          </cell>
          <cell r="AE152" t="str">
            <v>AAA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INE514E08EL8</v>
          </cell>
          <cell r="F153" t="str">
            <v>8.15 % EXIM 05.03.2025</v>
          </cell>
          <cell r="G153" t="str">
            <v>EXPORT IMPORT BANK OF INDIA</v>
          </cell>
          <cell r="H153" t="str">
            <v>64199</v>
          </cell>
          <cell r="I153" t="str">
            <v>Other monetary intermediation services n.e.c.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1023975</v>
          </cell>
          <cell r="N153">
            <v>9.6437857416148756E-3</v>
          </cell>
          <cell r="O153">
            <v>8.1500000000000003E-2</v>
          </cell>
          <cell r="P153" t="str">
            <v>Yearly</v>
          </cell>
          <cell r="Q153">
            <v>987576</v>
          </cell>
          <cell r="R153">
            <v>987576</v>
          </cell>
          <cell r="S153">
            <v>0</v>
          </cell>
          <cell r="T153">
            <v>0</v>
          </cell>
          <cell r="U153">
            <v>45721</v>
          </cell>
          <cell r="V153">
            <v>2.6821917808219178</v>
          </cell>
          <cell r="W153">
            <v>2.2996830277943041</v>
          </cell>
          <cell r="X153">
            <v>8.3849999999999994E-2</v>
          </cell>
          <cell r="Y153">
            <v>7.0699999999999999E-2</v>
          </cell>
          <cell r="Z153">
            <v>0</v>
          </cell>
          <cell r="AA153">
            <v>0</v>
          </cell>
          <cell r="AB153" t="str">
            <v>AAA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INE001A07SW3</v>
          </cell>
          <cell r="F154" t="str">
            <v>6.83% HDFC 2031 08-Jan-2031</v>
          </cell>
          <cell r="G154" t="str">
            <v>HOUSING DEVELOPMENT FINANCE CORPORA</v>
          </cell>
          <cell r="H154" t="str">
            <v>64192</v>
          </cell>
          <cell r="I154" t="str">
            <v>Activities of specialized institutions granting credit for house purchases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1876470</v>
          </cell>
          <cell r="N154">
            <v>1.7672574653256248E-2</v>
          </cell>
          <cell r="O154">
            <v>6.83E-2</v>
          </cell>
          <cell r="P154" t="str">
            <v>Yearly</v>
          </cell>
          <cell r="Q154">
            <v>1987100</v>
          </cell>
          <cell r="R154">
            <v>1987100</v>
          </cell>
          <cell r="S154">
            <v>0</v>
          </cell>
          <cell r="T154">
            <v>0</v>
          </cell>
          <cell r="U154">
            <v>47856</v>
          </cell>
          <cell r="V154">
            <v>8.5315068493150683</v>
          </cell>
          <cell r="W154">
            <v>5.9888756209332037</v>
          </cell>
          <cell r="X154">
            <v>6.9172999999999998E-2</v>
          </cell>
          <cell r="Y154">
            <v>7.8700000000000006E-2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INE296A07RN0</v>
          </cell>
          <cell r="F155" t="str">
            <v>6.92% Bajaj Finance 24-Dec-2030</v>
          </cell>
          <cell r="G155" t="str">
            <v>BAJAJ FINANCE LIMITED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2</v>
          </cell>
          <cell r="M155">
            <v>1863496</v>
          </cell>
          <cell r="N155">
            <v>1.7550385658200985E-2</v>
          </cell>
          <cell r="O155">
            <v>6.9199999999999998E-2</v>
          </cell>
          <cell r="P155" t="str">
            <v>Yearly</v>
          </cell>
          <cell r="Q155">
            <v>1997730</v>
          </cell>
          <cell r="R155">
            <v>1997730</v>
          </cell>
          <cell r="S155">
            <v>0</v>
          </cell>
          <cell r="T155">
            <v>0</v>
          </cell>
          <cell r="U155">
            <v>47841</v>
          </cell>
          <cell r="V155">
            <v>8.4904109589041088</v>
          </cell>
          <cell r="W155">
            <v>5.9148718296330536</v>
          </cell>
          <cell r="X155">
            <v>6.9596999999999992E-2</v>
          </cell>
          <cell r="Y155">
            <v>8.0500000000000002E-2</v>
          </cell>
          <cell r="Z155">
            <v>0</v>
          </cell>
          <cell r="AA155">
            <v>0</v>
          </cell>
          <cell r="AB155" t="str">
            <v>AAA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INE115A07OF5</v>
          </cell>
          <cell r="F156" t="str">
            <v>7.99% LIC Housing 12 July 2029 Put Option (12July2021)</v>
          </cell>
          <cell r="G156" t="str">
            <v>LIC HOUSING FINANCE LTD</v>
          </cell>
          <cell r="H156" t="str">
            <v>64192</v>
          </cell>
          <cell r="I156" t="str">
            <v>Activities of specialized institutions granting credit for house purchases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2006102</v>
          </cell>
          <cell r="N156">
            <v>1.8893447460948839E-2</v>
          </cell>
          <cell r="O156">
            <v>7.9899999999999999E-2</v>
          </cell>
          <cell r="P156" t="str">
            <v>Yearly</v>
          </cell>
          <cell r="Q156">
            <v>2104288</v>
          </cell>
          <cell r="R156">
            <v>2104288</v>
          </cell>
          <cell r="S156">
            <v>0</v>
          </cell>
          <cell r="T156">
            <v>0</v>
          </cell>
          <cell r="U156">
            <v>47311</v>
          </cell>
          <cell r="V156">
            <v>7.0383561643835613</v>
          </cell>
          <cell r="W156">
            <v>4.8610673723870672</v>
          </cell>
          <cell r="X156">
            <v>7.2999999999999995E-2</v>
          </cell>
          <cell r="Y156">
            <v>7.9100000000000004E-2</v>
          </cell>
          <cell r="Z156">
            <v>0</v>
          </cell>
          <cell r="AA156">
            <v>0</v>
          </cell>
          <cell r="AB156" t="str">
            <v>AAA</v>
          </cell>
          <cell r="AC156">
            <v>0</v>
          </cell>
          <cell r="AD156" t="str">
            <v>AAA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INE848E07476</v>
          </cell>
          <cell r="F157" t="str">
            <v>8.78% NHPC 11-Sept-2027</v>
          </cell>
          <cell r="G157" t="str">
            <v>NHPC LIMITED</v>
          </cell>
          <cell r="H157" t="str">
            <v>35101</v>
          </cell>
          <cell r="I157" t="str">
            <v>Electric power generation by hydroelectric power plants</v>
          </cell>
          <cell r="J157" t="str">
            <v>Social and
Commercial
Infrastructure</v>
          </cell>
          <cell r="K157" t="str">
            <v>Bonds</v>
          </cell>
          <cell r="L157">
            <v>30</v>
          </cell>
          <cell r="M157">
            <v>3164322</v>
          </cell>
          <cell r="N157">
            <v>2.9801551195564605E-2</v>
          </cell>
          <cell r="O157">
            <v>8.7799999999999989E-2</v>
          </cell>
          <cell r="P157" t="str">
            <v>Yearly</v>
          </cell>
          <cell r="Q157">
            <v>3352620</v>
          </cell>
          <cell r="R157">
            <v>3352620</v>
          </cell>
          <cell r="S157">
            <v>0</v>
          </cell>
          <cell r="T157">
            <v>0</v>
          </cell>
          <cell r="U157">
            <v>46429</v>
          </cell>
          <cell r="V157">
            <v>4.6219178082191785</v>
          </cell>
          <cell r="W157">
            <v>3.6329169305660911</v>
          </cell>
          <cell r="X157">
            <v>6.3E-2</v>
          </cell>
          <cell r="Y157">
            <v>7.2999999999999995E-2</v>
          </cell>
          <cell r="Z157">
            <v>0</v>
          </cell>
          <cell r="AA157">
            <v>0</v>
          </cell>
          <cell r="AB157">
            <v>0</v>
          </cell>
          <cell r="AC157" t="str">
            <v>AAA</v>
          </cell>
          <cell r="AD157">
            <v>0</v>
          </cell>
          <cell r="AE157" t="str">
            <v>AAA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INE094A08093</v>
          </cell>
          <cell r="F158" t="str">
            <v>6.63% HPCL(Hindustan Petroleum Corporation Ltd)11.04.2031</v>
          </cell>
          <cell r="G158" t="str">
            <v>HINDUSTAN PETROLEUM CORPORATION LIM</v>
          </cell>
          <cell r="H158" t="str">
            <v>19201</v>
          </cell>
          <cell r="I158" t="str">
            <v>Production of liquid and gaseous fuels, illuminating oils, lubricating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930899</v>
          </cell>
          <cell r="N158">
            <v>8.7671969560619602E-3</v>
          </cell>
          <cell r="O158">
            <v>6.6299999999999998E-2</v>
          </cell>
          <cell r="P158" t="str">
            <v>Yearly</v>
          </cell>
          <cell r="Q158">
            <v>1000001</v>
          </cell>
          <cell r="R158">
            <v>1000001</v>
          </cell>
          <cell r="S158">
            <v>0</v>
          </cell>
          <cell r="T158">
            <v>0</v>
          </cell>
          <cell r="U158">
            <v>47949</v>
          </cell>
          <cell r="V158">
            <v>8.786301369863013</v>
          </cell>
          <cell r="W158">
            <v>6.2722764112810161</v>
          </cell>
          <cell r="X158">
            <v>6.6239999999999993E-2</v>
          </cell>
          <cell r="Y158">
            <v>7.7399999999999997E-2</v>
          </cell>
          <cell r="Z158">
            <v>0</v>
          </cell>
          <cell r="AA158">
            <v>0</v>
          </cell>
          <cell r="AB158" t="str">
            <v>AAA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INE053F09GR4</v>
          </cell>
          <cell r="F159" t="str">
            <v>8.80% IRFC BOND 03/02/2030</v>
          </cell>
          <cell r="G159" t="str">
            <v>INDIAN RAILWAY FINANCE CORPN. LTD</v>
          </cell>
          <cell r="H159" t="str">
            <v>64920</v>
          </cell>
          <cell r="I159" t="str">
            <v>Other credit granting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1067775</v>
          </cell>
          <cell r="N159">
            <v>1.0056293679291802E-2</v>
          </cell>
          <cell r="O159">
            <v>8.8000000000000009E-2</v>
          </cell>
          <cell r="P159" t="str">
            <v>Half Yly</v>
          </cell>
          <cell r="Q159">
            <v>1128200</v>
          </cell>
          <cell r="R159">
            <v>1128200</v>
          </cell>
          <cell r="S159">
            <v>0</v>
          </cell>
          <cell r="T159">
            <v>0</v>
          </cell>
          <cell r="U159">
            <v>47517</v>
          </cell>
          <cell r="V159">
            <v>7.602739726027397</v>
          </cell>
          <cell r="W159">
            <v>5.3628158910756714</v>
          </cell>
          <cell r="X159">
            <v>7.2184999999999999E-2</v>
          </cell>
          <cell r="Y159">
            <v>7.7499999999999999E-2</v>
          </cell>
          <cell r="Z159">
            <v>0</v>
          </cell>
          <cell r="AA159">
            <v>0</v>
          </cell>
          <cell r="AB159" t="str">
            <v>AAA</v>
          </cell>
          <cell r="AC159">
            <v>0</v>
          </cell>
          <cell r="AD159" t="str">
            <v>AAA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INF846K01N65</v>
          </cell>
          <cell r="F160" t="str">
            <v>AXIS OVERNIGHT FUND - DIRECT PLAN- GROWTH OPTION</v>
          </cell>
          <cell r="G160" t="str">
            <v>AXIS MUTUAL FUND</v>
          </cell>
          <cell r="H160" t="str">
            <v>66301</v>
          </cell>
          <cell r="I160" t="str">
            <v>Management of mutual funds</v>
          </cell>
          <cell r="J160">
            <v>0</v>
          </cell>
          <cell r="K160" t="str">
            <v>MF</v>
          </cell>
          <cell r="L160">
            <v>6540.8620000000001</v>
          </cell>
          <cell r="M160">
            <v>7423930.7000000002</v>
          </cell>
          <cell r="N160">
            <v>6.9918500970626185E-2</v>
          </cell>
          <cell r="O160">
            <v>0</v>
          </cell>
          <cell r="P160" t="str">
            <v/>
          </cell>
          <cell r="Q160">
            <v>7422657.2699999996</v>
          </cell>
          <cell r="R160">
            <v>7422657.2699999996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0</v>
          </cell>
          <cell r="AH160">
            <v>0</v>
          </cell>
          <cell r="AI160" t="str">
            <v>Scheme C TIER II</v>
          </cell>
          <cell r="AJ160" t="e">
            <v>#N/A</v>
          </cell>
        </row>
        <row r="161">
          <cell r="E161" t="str">
            <v>INE079A01024</v>
          </cell>
          <cell r="F161" t="str">
            <v>AMBUJA CEMENTS LTD</v>
          </cell>
          <cell r="G161" t="str">
            <v>AMBUJA CEMENTS LTD.</v>
          </cell>
          <cell r="H161" t="str">
            <v>23941</v>
          </cell>
          <cell r="I161" t="str">
            <v>Manufacture of clinkers and cement</v>
          </cell>
          <cell r="J161">
            <v>0</v>
          </cell>
          <cell r="K161" t="str">
            <v>Equity</v>
          </cell>
          <cell r="L161">
            <v>37750</v>
          </cell>
          <cell r="M161">
            <v>13703250</v>
          </cell>
          <cell r="N161">
            <v>6.0158179314416093E-3</v>
          </cell>
          <cell r="O161">
            <v>0</v>
          </cell>
          <cell r="P161" t="str">
            <v/>
          </cell>
          <cell r="Q161">
            <v>13781055.52</v>
          </cell>
          <cell r="R161">
            <v>13781055.52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363</v>
          </cell>
          <cell r="AA161">
            <v>362.95</v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INE002A01018</v>
          </cell>
          <cell r="F162" t="str">
            <v>RELIANCE INDUSTRIES LIMITED</v>
          </cell>
          <cell r="G162" t="str">
            <v>RELIANCE INDUSTRIES LTD.</v>
          </cell>
          <cell r="H162" t="str">
            <v>19209</v>
          </cell>
          <cell r="I162" t="str">
            <v>Manufacture of other petroleum n.e.c.</v>
          </cell>
          <cell r="J162">
            <v>0</v>
          </cell>
          <cell r="K162" t="str">
            <v>Equity</v>
          </cell>
          <cell r="L162">
            <v>83294</v>
          </cell>
          <cell r="M162">
            <v>216202071.09999999</v>
          </cell>
          <cell r="N162">
            <v>9.4914147821735267E-2</v>
          </cell>
          <cell r="O162">
            <v>0</v>
          </cell>
          <cell r="P162" t="str">
            <v/>
          </cell>
          <cell r="Q162">
            <v>137497245.59999999</v>
          </cell>
          <cell r="R162">
            <v>137496821.97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2595.65</v>
          </cell>
          <cell r="AA162">
            <v>2594.0500000000002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INE089A01023</v>
          </cell>
          <cell r="F163" t="str">
            <v>Dr. Reddy's Laboratories Limited</v>
          </cell>
          <cell r="G163" t="str">
            <v>DR REDDY LABORATORIES</v>
          </cell>
          <cell r="H163" t="str">
            <v>21002</v>
          </cell>
          <cell r="I163" t="str">
            <v>Manufacture of allopathic pharmaceutical preparations</v>
          </cell>
          <cell r="J163">
            <v>0</v>
          </cell>
          <cell r="K163" t="str">
            <v>Equity</v>
          </cell>
          <cell r="L163">
            <v>4515</v>
          </cell>
          <cell r="M163">
            <v>19838007</v>
          </cell>
          <cell r="N163">
            <v>8.7090170751218995E-3</v>
          </cell>
          <cell r="O163">
            <v>0</v>
          </cell>
          <cell r="P163" t="str">
            <v/>
          </cell>
          <cell r="Q163">
            <v>18027251.16</v>
          </cell>
          <cell r="R163">
            <v>18027251.16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4393.8</v>
          </cell>
          <cell r="AA163">
            <v>4399.8999999999996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INE585B01010</v>
          </cell>
          <cell r="F164" t="str">
            <v>MARUTI SUZUKI INDIA LTD.</v>
          </cell>
          <cell r="G164" t="str">
            <v>MARUTI SUZUKI INDIA LTD.</v>
          </cell>
          <cell r="H164" t="str">
            <v>29101</v>
          </cell>
          <cell r="I164" t="str">
            <v>Manufacture of passenger cars</v>
          </cell>
          <cell r="J164">
            <v>0</v>
          </cell>
          <cell r="K164" t="str">
            <v>Equity</v>
          </cell>
          <cell r="L164">
            <v>4586</v>
          </cell>
          <cell r="M164">
            <v>38846859.5</v>
          </cell>
          <cell r="N164">
            <v>1.7054029807548783E-2</v>
          </cell>
          <cell r="O164">
            <v>0</v>
          </cell>
          <cell r="P164" t="str">
            <v/>
          </cell>
          <cell r="Q164">
            <v>34178628.43</v>
          </cell>
          <cell r="R164">
            <v>34179986.130000003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8470.75</v>
          </cell>
          <cell r="AA164">
            <v>8470.2000000000007</v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INE237A01028</v>
          </cell>
          <cell r="F165" t="str">
            <v>KOTAK MAHINDRA BANK LIMITED</v>
          </cell>
          <cell r="G165" t="str">
            <v>KOTAK MAHINDRA BANK LTD</v>
          </cell>
          <cell r="H165" t="str">
            <v>64191</v>
          </cell>
          <cell r="I165" t="str">
            <v>Monetary intermediation of commercial banks, saving banks. postal savings</v>
          </cell>
          <cell r="J165">
            <v>0</v>
          </cell>
          <cell r="K165" t="str">
            <v>Equity</v>
          </cell>
          <cell r="L165">
            <v>38587</v>
          </cell>
          <cell r="M165">
            <v>64096865.700000003</v>
          </cell>
          <cell r="N165">
            <v>2.8138950542919722E-2</v>
          </cell>
          <cell r="O165">
            <v>0</v>
          </cell>
          <cell r="P165" t="str">
            <v/>
          </cell>
          <cell r="Q165">
            <v>61306361.590000004</v>
          </cell>
          <cell r="R165">
            <v>61307357.090000004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1661.1</v>
          </cell>
          <cell r="AA165">
            <v>1660.8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INE030A01027</v>
          </cell>
          <cell r="F166" t="str">
            <v>HINDUSTAN UNILEVER LIMITED</v>
          </cell>
          <cell r="G166" t="str">
            <v>HINDUSTAN LEVER LTD.</v>
          </cell>
          <cell r="H166" t="str">
            <v>20231</v>
          </cell>
          <cell r="I166" t="str">
            <v>Manufacture of soap all forms</v>
          </cell>
          <cell r="J166">
            <v>0</v>
          </cell>
          <cell r="K166" t="str">
            <v>Equity</v>
          </cell>
          <cell r="L166">
            <v>32917</v>
          </cell>
          <cell r="M166">
            <v>73424660.200000003</v>
          </cell>
          <cell r="N166">
            <v>3.223391439557529E-2</v>
          </cell>
          <cell r="O166">
            <v>0</v>
          </cell>
          <cell r="P166" t="str">
            <v/>
          </cell>
          <cell r="Q166">
            <v>65479928.060000002</v>
          </cell>
          <cell r="R166">
            <v>65487158.270000003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2230.6</v>
          </cell>
          <cell r="AA166">
            <v>2230.5500000000002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INE280A01028</v>
          </cell>
          <cell r="F167" t="str">
            <v>Titan Company Limited</v>
          </cell>
          <cell r="G167" t="str">
            <v>TITAN COMPANY LIMITED</v>
          </cell>
          <cell r="H167" t="str">
            <v>32111</v>
          </cell>
          <cell r="I167" t="str">
            <v>Manufacture of jewellery of gold, silver and other precious or base metal</v>
          </cell>
          <cell r="J167">
            <v>0</v>
          </cell>
          <cell r="K167" t="str">
            <v>Equity</v>
          </cell>
          <cell r="L167">
            <v>5315</v>
          </cell>
          <cell r="M167">
            <v>10317743.75</v>
          </cell>
          <cell r="N167">
            <v>4.5295581605290418E-3</v>
          </cell>
          <cell r="O167">
            <v>0</v>
          </cell>
          <cell r="P167" t="str">
            <v/>
          </cell>
          <cell r="Q167">
            <v>9598589.5700000003</v>
          </cell>
          <cell r="R167">
            <v>9598589.5700000003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1941.25</v>
          </cell>
          <cell r="AA167">
            <v>1942.45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INE021A01026</v>
          </cell>
          <cell r="F168" t="str">
            <v>ASIAN PAINTS LTD.</v>
          </cell>
          <cell r="G168" t="str">
            <v>ASIAN PAINT LIMITED</v>
          </cell>
          <cell r="H168" t="str">
            <v>20221</v>
          </cell>
          <cell r="I168" t="str">
            <v>Manufacture of paints and varnishes, enamels or lacquers</v>
          </cell>
          <cell r="J168">
            <v>0</v>
          </cell>
          <cell r="K168" t="str">
            <v>Equity</v>
          </cell>
          <cell r="L168">
            <v>10782</v>
          </cell>
          <cell r="M168">
            <v>29059646.399999999</v>
          </cell>
          <cell r="N168">
            <v>1.2757378132521308E-2</v>
          </cell>
          <cell r="O168">
            <v>0</v>
          </cell>
          <cell r="P168" t="str">
            <v/>
          </cell>
          <cell r="Q168">
            <v>21441104.25</v>
          </cell>
          <cell r="R168">
            <v>21440955.379999999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2695.2</v>
          </cell>
          <cell r="AA168">
            <v>2697.5</v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INE296A01024</v>
          </cell>
          <cell r="F169" t="str">
            <v>Bajaj Finance Limited</v>
          </cell>
          <cell r="G169" t="str">
            <v>BAJAJ FINANCE LIMITED</v>
          </cell>
          <cell r="H169" t="str">
            <v>64920</v>
          </cell>
          <cell r="I169" t="str">
            <v>Other credit granting</v>
          </cell>
          <cell r="J169">
            <v>0</v>
          </cell>
          <cell r="K169" t="str">
            <v>Equity</v>
          </cell>
          <cell r="L169">
            <v>8070</v>
          </cell>
          <cell r="M169">
            <v>43582035</v>
          </cell>
          <cell r="N169">
            <v>1.9132803359912125E-2</v>
          </cell>
          <cell r="O169">
            <v>0</v>
          </cell>
          <cell r="P169" t="str">
            <v/>
          </cell>
          <cell r="Q169">
            <v>33113190.34</v>
          </cell>
          <cell r="R169">
            <v>33113190.34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5400.5</v>
          </cell>
          <cell r="AA169">
            <v>5400.45</v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INE686F01025</v>
          </cell>
          <cell r="F170" t="str">
            <v>United Breweries Limited</v>
          </cell>
          <cell r="G170" t="str">
            <v>UNITED BREWERIES LIMITED</v>
          </cell>
          <cell r="H170" t="str">
            <v>11031</v>
          </cell>
          <cell r="I170" t="str">
            <v>Manufacture of beer</v>
          </cell>
          <cell r="J170">
            <v>0</v>
          </cell>
          <cell r="K170" t="str">
            <v>Equity</v>
          </cell>
          <cell r="L170">
            <v>4700</v>
          </cell>
          <cell r="M170">
            <v>6828160</v>
          </cell>
          <cell r="N170">
            <v>2.997607674584667E-3</v>
          </cell>
          <cell r="O170">
            <v>0</v>
          </cell>
          <cell r="P170" t="str">
            <v/>
          </cell>
          <cell r="Q170">
            <v>6993431.54</v>
          </cell>
          <cell r="R170">
            <v>6993431.54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1452.8</v>
          </cell>
          <cell r="AA170">
            <v>1458.1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INE029A01011</v>
          </cell>
          <cell r="F171" t="str">
            <v>Bharat Petroleum Corporation Limited</v>
          </cell>
          <cell r="G171" t="str">
            <v>BHARAT PETROLIUM CORPORATION LIMITE</v>
          </cell>
          <cell r="H171" t="str">
            <v>19201</v>
          </cell>
          <cell r="I171" t="str">
            <v>Production of liquid and gaseous fuels, illuminating oils, lubricating</v>
          </cell>
          <cell r="J171">
            <v>0</v>
          </cell>
          <cell r="K171" t="str">
            <v>Equity</v>
          </cell>
          <cell r="L171">
            <v>60575</v>
          </cell>
          <cell r="M171">
            <v>18681330</v>
          </cell>
          <cell r="N171">
            <v>8.2012281755917821E-3</v>
          </cell>
          <cell r="O171">
            <v>0</v>
          </cell>
          <cell r="P171" t="str">
            <v/>
          </cell>
          <cell r="Q171">
            <v>25020431.449999999</v>
          </cell>
          <cell r="R171">
            <v>25020431.449999999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308.39999999999998</v>
          </cell>
          <cell r="AA171">
            <v>308.7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INE111A01025</v>
          </cell>
          <cell r="F172" t="str">
            <v>Container Corporation of India Limited</v>
          </cell>
          <cell r="G172" t="str">
            <v>CONTAINER CORPORATION OF INDIA LTD</v>
          </cell>
          <cell r="H172" t="str">
            <v>49120</v>
          </cell>
          <cell r="I172" t="str">
            <v>Freight rail transport</v>
          </cell>
          <cell r="J172">
            <v>0</v>
          </cell>
          <cell r="K172" t="str">
            <v>Equity</v>
          </cell>
          <cell r="L172">
            <v>14750</v>
          </cell>
          <cell r="M172">
            <v>8765925</v>
          </cell>
          <cell r="N172">
            <v>3.8482994034752553E-3</v>
          </cell>
          <cell r="O172">
            <v>0</v>
          </cell>
          <cell r="P172" t="str">
            <v/>
          </cell>
          <cell r="Q172">
            <v>10158208.84</v>
          </cell>
          <cell r="R172">
            <v>10158208.84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594.29999999999995</v>
          </cell>
          <cell r="AA172">
            <v>593.35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>
            <v>0</v>
          </cell>
          <cell r="K173" t="str">
            <v>Equity</v>
          </cell>
          <cell r="L173">
            <v>3670</v>
          </cell>
          <cell r="M173">
            <v>13603222</v>
          </cell>
          <cell r="N173">
            <v>5.9719049738551798E-3</v>
          </cell>
          <cell r="O173">
            <v>0</v>
          </cell>
          <cell r="P173" t="str">
            <v/>
          </cell>
          <cell r="Q173">
            <v>12874267.27</v>
          </cell>
          <cell r="R173">
            <v>12874267.27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3706.6</v>
          </cell>
          <cell r="AA173">
            <v>3705.65</v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INE012A01025</v>
          </cell>
          <cell r="F174" t="str">
            <v>ACC Limited.</v>
          </cell>
          <cell r="G174" t="str">
            <v>ACC LIMITED</v>
          </cell>
          <cell r="H174" t="str">
            <v>23941</v>
          </cell>
          <cell r="I174" t="str">
            <v>Manufacture of clinkers and cement</v>
          </cell>
          <cell r="J174">
            <v>0</v>
          </cell>
          <cell r="K174" t="str">
            <v>Equity</v>
          </cell>
          <cell r="L174">
            <v>2475</v>
          </cell>
          <cell r="M174">
            <v>5251826.25</v>
          </cell>
          <cell r="N174">
            <v>2.3055866694080417E-3</v>
          </cell>
          <cell r="O174">
            <v>0</v>
          </cell>
          <cell r="P174" t="str">
            <v/>
          </cell>
          <cell r="Q174">
            <v>5533101.0899999999</v>
          </cell>
          <cell r="R174">
            <v>5533101.0899999999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2121.9499999999998</v>
          </cell>
          <cell r="AA174">
            <v>2122.4</v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INE854D01024</v>
          </cell>
          <cell r="F175" t="str">
            <v>United Spirits Limited</v>
          </cell>
          <cell r="G175" t="str">
            <v>UNITED SPIRITS LIMITED</v>
          </cell>
          <cell r="H175" t="str">
            <v>11011</v>
          </cell>
          <cell r="I175" t="str">
            <v>Manufacture of distilled, potable, alcoholic beverages</v>
          </cell>
          <cell r="J175">
            <v>0</v>
          </cell>
          <cell r="K175" t="str">
            <v>Equity</v>
          </cell>
          <cell r="L175">
            <v>14850</v>
          </cell>
          <cell r="M175">
            <v>11282287.5</v>
          </cell>
          <cell r="N175">
            <v>4.9529992848542882E-3</v>
          </cell>
          <cell r="O175">
            <v>0</v>
          </cell>
          <cell r="P175" t="str">
            <v/>
          </cell>
          <cell r="Q175">
            <v>12537920.289999999</v>
          </cell>
          <cell r="R175">
            <v>12537920.289999999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759.75</v>
          </cell>
          <cell r="AA175">
            <v>760.1</v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INE797F01020</v>
          </cell>
          <cell r="F176" t="str">
            <v>Jubilant Foodworks Limited.</v>
          </cell>
          <cell r="G176" t="str">
            <v>JUBILANT FOODWORKS LIMITED</v>
          </cell>
          <cell r="H176" t="str">
            <v>56101</v>
          </cell>
          <cell r="I176" t="str">
            <v>Restaurants without bars</v>
          </cell>
          <cell r="J176">
            <v>0</v>
          </cell>
          <cell r="K176" t="str">
            <v>Equity</v>
          </cell>
          <cell r="L176">
            <v>22175</v>
          </cell>
          <cell r="M176">
            <v>11359143.75</v>
          </cell>
          <cell r="N176">
            <v>4.9867396900058663E-3</v>
          </cell>
          <cell r="O176">
            <v>0</v>
          </cell>
          <cell r="P176" t="str">
            <v/>
          </cell>
          <cell r="Q176">
            <v>12629155.34</v>
          </cell>
          <cell r="R176">
            <v>12629155.34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512.25</v>
          </cell>
          <cell r="AA176">
            <v>511.75</v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INE123W01016</v>
          </cell>
          <cell r="F177" t="str">
            <v>SBI LIFE INSURANCE COMPANY LIMITED</v>
          </cell>
          <cell r="G177" t="str">
            <v>SBI LIFE INSURANCE CO. LTD.</v>
          </cell>
          <cell r="H177" t="str">
            <v>65110</v>
          </cell>
          <cell r="I177" t="str">
            <v>Life insurance</v>
          </cell>
          <cell r="J177">
            <v>0</v>
          </cell>
          <cell r="K177" t="str">
            <v>Equity</v>
          </cell>
          <cell r="L177">
            <v>20060</v>
          </cell>
          <cell r="M177">
            <v>21696896</v>
          </cell>
          <cell r="N177">
            <v>9.525081715171491E-3</v>
          </cell>
          <cell r="O177">
            <v>0</v>
          </cell>
          <cell r="P177" t="str">
            <v/>
          </cell>
          <cell r="Q177">
            <v>16692293.51</v>
          </cell>
          <cell r="R177">
            <v>16692293.51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1081.5999999999999</v>
          </cell>
          <cell r="AA177">
            <v>1082.9000000000001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INE216A01030</v>
          </cell>
          <cell r="F178" t="str">
            <v>Britannia Industries Limited</v>
          </cell>
          <cell r="G178" t="str">
            <v>BRITANNIA INDUSTRIES LIMITED</v>
          </cell>
          <cell r="H178" t="str">
            <v>10712</v>
          </cell>
          <cell r="I178" t="str">
            <v>Manufacture of biscuits, cakes, pastries, rusks etc.</v>
          </cell>
          <cell r="J178">
            <v>0</v>
          </cell>
          <cell r="K178" t="str">
            <v>Equity</v>
          </cell>
          <cell r="L178">
            <v>3760</v>
          </cell>
          <cell r="M178">
            <v>13033664</v>
          </cell>
          <cell r="N178">
            <v>5.7218652220155783E-3</v>
          </cell>
          <cell r="O178">
            <v>0</v>
          </cell>
          <cell r="P178" t="str">
            <v/>
          </cell>
          <cell r="Q178">
            <v>12925158.539999999</v>
          </cell>
          <cell r="R178">
            <v>12925158.539999999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3466.4</v>
          </cell>
          <cell r="AA178">
            <v>3465.65</v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INE465A01025</v>
          </cell>
          <cell r="F179" t="str">
            <v>Bharat Forge Limited</v>
          </cell>
          <cell r="G179" t="str">
            <v>BHARAT FORGE LIMITED</v>
          </cell>
          <cell r="H179" t="str">
            <v>25910</v>
          </cell>
          <cell r="I179" t="str">
            <v>Forging, pressing, stamping and roll-forming of metal; powder metallurgy</v>
          </cell>
          <cell r="J179">
            <v>0</v>
          </cell>
          <cell r="K179" t="str">
            <v>Equity</v>
          </cell>
          <cell r="L179">
            <v>19165</v>
          </cell>
          <cell r="M179">
            <v>12491747</v>
          </cell>
          <cell r="N179">
            <v>5.4839600530992233E-3</v>
          </cell>
          <cell r="O179">
            <v>0</v>
          </cell>
          <cell r="P179" t="str">
            <v/>
          </cell>
          <cell r="Q179">
            <v>10933670.65</v>
          </cell>
          <cell r="R179">
            <v>10933670.65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651.79999999999995</v>
          </cell>
          <cell r="AA179">
            <v>651.75</v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10620</v>
          </cell>
          <cell r="M180">
            <v>7501437</v>
          </cell>
          <cell r="N180">
            <v>3.2931807575706166E-3</v>
          </cell>
          <cell r="O180">
            <v>0</v>
          </cell>
          <cell r="P180" t="str">
            <v/>
          </cell>
          <cell r="Q180">
            <v>7177367.5300000003</v>
          </cell>
          <cell r="R180">
            <v>7177367.5300000003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706.35</v>
          </cell>
          <cell r="AA180">
            <v>707.25</v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INE016A01026</v>
          </cell>
          <cell r="F181" t="str">
            <v>Dabur India Limited</v>
          </cell>
          <cell r="G181" t="str">
            <v>DABUR INDIA LIMITED</v>
          </cell>
          <cell r="H181" t="str">
            <v>20236</v>
          </cell>
          <cell r="I181" t="str">
            <v>Manufacture of hair oil, shampoo, hair dye etc.</v>
          </cell>
          <cell r="J181">
            <v>0</v>
          </cell>
          <cell r="K181" t="str">
            <v>Equity</v>
          </cell>
          <cell r="L181">
            <v>29000</v>
          </cell>
          <cell r="M181">
            <v>14382550</v>
          </cell>
          <cell r="N181">
            <v>6.3140351515046083E-3</v>
          </cell>
          <cell r="O181">
            <v>0</v>
          </cell>
          <cell r="P181" t="str">
            <v/>
          </cell>
          <cell r="Q181">
            <v>14706796.6</v>
          </cell>
          <cell r="R181">
            <v>14706796.6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495.95</v>
          </cell>
          <cell r="AA181">
            <v>495.95</v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INE070A01015</v>
          </cell>
          <cell r="F182" t="str">
            <v>Shree CEMENT LIMITED</v>
          </cell>
          <cell r="G182" t="str">
            <v>SHREE CEMENT LIMITED</v>
          </cell>
          <cell r="H182" t="str">
            <v>23949</v>
          </cell>
          <cell r="I182" t="str">
            <v>Manufacture of other cement and plaster n.e.c.</v>
          </cell>
          <cell r="J182">
            <v>0</v>
          </cell>
          <cell r="K182" t="str">
            <v>Equity</v>
          </cell>
          <cell r="L182">
            <v>306</v>
          </cell>
          <cell r="M182">
            <v>5816968.2000000002</v>
          </cell>
          <cell r="N182">
            <v>2.5536877459132411E-3</v>
          </cell>
          <cell r="O182">
            <v>0</v>
          </cell>
          <cell r="P182" t="str">
            <v/>
          </cell>
          <cell r="Q182">
            <v>7651236.6799999997</v>
          </cell>
          <cell r="R182">
            <v>7651236.6799999997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19009.7</v>
          </cell>
          <cell r="AA182">
            <v>19119.8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INE298A01020</v>
          </cell>
          <cell r="F183" t="str">
            <v>CUMMINS INDIA LIMITED</v>
          </cell>
          <cell r="G183" t="str">
            <v>CUMMINS INDIA LIMITED FV 2</v>
          </cell>
          <cell r="H183" t="str">
            <v>28110</v>
          </cell>
          <cell r="I183" t="str">
            <v>Manufacture of engines and turbines, except aircraft, vehicle</v>
          </cell>
          <cell r="J183">
            <v>0</v>
          </cell>
          <cell r="K183" t="str">
            <v>Equity</v>
          </cell>
          <cell r="L183">
            <v>16290</v>
          </cell>
          <cell r="M183">
            <v>16684218</v>
          </cell>
          <cell r="N183">
            <v>7.3244827188061858E-3</v>
          </cell>
          <cell r="O183">
            <v>0</v>
          </cell>
          <cell r="P183" t="str">
            <v/>
          </cell>
          <cell r="Q183">
            <v>15847559.619999999</v>
          </cell>
          <cell r="R183">
            <v>15847559.619999999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1024.2</v>
          </cell>
          <cell r="AA183">
            <v>1021.55</v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INE263A01024</v>
          </cell>
          <cell r="F184" t="str">
            <v>BHARAT ELECTRONICS LIMITED</v>
          </cell>
          <cell r="G184" t="str">
            <v>BHARAT ELECTRONICS LTD</v>
          </cell>
          <cell r="H184" t="str">
            <v>26515</v>
          </cell>
          <cell r="I184" t="str">
            <v>Manufacture of radar equipment, GPS devices, search, detection, navig</v>
          </cell>
          <cell r="J184">
            <v>0</v>
          </cell>
          <cell r="K184" t="str">
            <v>Equity</v>
          </cell>
          <cell r="L184">
            <v>48900</v>
          </cell>
          <cell r="M184">
            <v>11447490</v>
          </cell>
          <cell r="N184">
            <v>5.0255242816119178E-3</v>
          </cell>
          <cell r="O184">
            <v>0</v>
          </cell>
          <cell r="P184" t="str">
            <v/>
          </cell>
          <cell r="Q184">
            <v>6999373.6900000004</v>
          </cell>
          <cell r="R184">
            <v>6999373.6900000004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234.1</v>
          </cell>
          <cell r="AA184">
            <v>234.1</v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INE669C01036</v>
          </cell>
          <cell r="F185" t="str">
            <v>TECH MAHINDRA LIMITED</v>
          </cell>
          <cell r="G185" t="str">
            <v>TECH MAHINDRA  LIMITED</v>
          </cell>
          <cell r="H185" t="str">
            <v>62020</v>
          </cell>
          <cell r="I185" t="str">
            <v>Computer consultancy</v>
          </cell>
          <cell r="J185">
            <v>0</v>
          </cell>
          <cell r="K185" t="str">
            <v>Equity</v>
          </cell>
          <cell r="L185">
            <v>23150</v>
          </cell>
          <cell r="M185">
            <v>23150000</v>
          </cell>
          <cell r="N185">
            <v>1.0163004040127216E-2</v>
          </cell>
          <cell r="O185">
            <v>0</v>
          </cell>
          <cell r="P185" t="str">
            <v/>
          </cell>
          <cell r="Q185">
            <v>29451824.579999998</v>
          </cell>
          <cell r="R185">
            <v>29451824.579999998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1000</v>
          </cell>
          <cell r="AA185">
            <v>999.7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INE860A01027</v>
          </cell>
          <cell r="F186" t="str">
            <v>HCL Technologies Limited</v>
          </cell>
          <cell r="G186" t="str">
            <v>HCL TECHNOLOGIES LTD</v>
          </cell>
          <cell r="H186" t="str">
            <v>62011</v>
          </cell>
          <cell r="I186" t="str">
            <v>Writing , modifying, testing of computer program</v>
          </cell>
          <cell r="J186">
            <v>0</v>
          </cell>
          <cell r="K186" t="str">
            <v>Equity</v>
          </cell>
          <cell r="L186">
            <v>29680</v>
          </cell>
          <cell r="M186">
            <v>28886060</v>
          </cell>
          <cell r="N186">
            <v>1.2681172547877198E-2</v>
          </cell>
          <cell r="O186">
            <v>0</v>
          </cell>
          <cell r="P186" t="str">
            <v/>
          </cell>
          <cell r="Q186">
            <v>23025583.199999999</v>
          </cell>
          <cell r="R186">
            <v>23025583.199999999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973.25</v>
          </cell>
          <cell r="AA186">
            <v>973.05</v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INE733E01010</v>
          </cell>
          <cell r="F187" t="str">
            <v>NTPC LIMITED</v>
          </cell>
          <cell r="G187" t="str">
            <v>NTPC LIMITED</v>
          </cell>
          <cell r="H187" t="str">
            <v>35102</v>
          </cell>
          <cell r="I187" t="str">
            <v>Electric power generation by coal based thermal power plants</v>
          </cell>
          <cell r="J187">
            <v>0</v>
          </cell>
          <cell r="K187" t="str">
            <v>Equity</v>
          </cell>
          <cell r="L187">
            <v>192050</v>
          </cell>
          <cell r="M187">
            <v>27443945</v>
          </cell>
          <cell r="N187">
            <v>1.2048074467042293E-2</v>
          </cell>
          <cell r="O187">
            <v>0</v>
          </cell>
          <cell r="P187" t="str">
            <v/>
          </cell>
          <cell r="Q187">
            <v>24648124.809999999</v>
          </cell>
          <cell r="R187">
            <v>24648124.809999999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142.9</v>
          </cell>
          <cell r="AA187">
            <v>143.15</v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INE009A01021</v>
          </cell>
          <cell r="F188" t="str">
            <v>INFOSYS LTD EQ</v>
          </cell>
          <cell r="G188" t="str">
            <v>INFOSYS  LIMITED</v>
          </cell>
          <cell r="H188" t="str">
            <v>62011</v>
          </cell>
          <cell r="I188" t="str">
            <v>Writing , modifying, testing of computer program</v>
          </cell>
          <cell r="J188">
            <v>0</v>
          </cell>
          <cell r="K188" t="str">
            <v>Equity</v>
          </cell>
          <cell r="L188">
            <v>112065</v>
          </cell>
          <cell r="M188">
            <v>163827823.5</v>
          </cell>
          <cell r="N188">
            <v>7.1921504627030161E-2</v>
          </cell>
          <cell r="O188">
            <v>0</v>
          </cell>
          <cell r="P188" t="str">
            <v/>
          </cell>
          <cell r="Q188">
            <v>124782707</v>
          </cell>
          <cell r="R188">
            <v>124782707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1461.9</v>
          </cell>
          <cell r="AA188">
            <v>1461.2</v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INE040A01034</v>
          </cell>
          <cell r="F189" t="str">
            <v>HDFC BANK LTD</v>
          </cell>
          <cell r="G189" t="str">
            <v>HDFC BANK LTD</v>
          </cell>
          <cell r="H189" t="str">
            <v>64191</v>
          </cell>
          <cell r="I189" t="str">
            <v>Monetary intermediation of commercial banks, saving banks. postal savings</v>
          </cell>
          <cell r="J189">
            <v>0</v>
          </cell>
          <cell r="K189" t="str">
            <v>Equity</v>
          </cell>
          <cell r="L189">
            <v>125332</v>
          </cell>
          <cell r="M189">
            <v>168947536</v>
          </cell>
          <cell r="N189">
            <v>7.4169092481103163E-2</v>
          </cell>
          <cell r="O189">
            <v>0</v>
          </cell>
          <cell r="P189" t="str">
            <v/>
          </cell>
          <cell r="Q189">
            <v>160607039.56999999</v>
          </cell>
          <cell r="R189">
            <v>160607039.56999999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1348</v>
          </cell>
          <cell r="AA189">
            <v>1347.5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INE038A01020</v>
          </cell>
          <cell r="F190" t="str">
            <v>HINDALCO INDUSTRIES LTD.</v>
          </cell>
          <cell r="G190" t="str">
            <v>HINDALCO INDUSTRIES LTD.</v>
          </cell>
          <cell r="H190" t="str">
            <v>24202</v>
          </cell>
          <cell r="I190" t="str">
            <v>Manufacture of Aluminium from alumina and by other methods and products</v>
          </cell>
          <cell r="J190">
            <v>0</v>
          </cell>
          <cell r="K190" t="str">
            <v>Equity</v>
          </cell>
          <cell r="L190">
            <v>34440</v>
          </cell>
          <cell r="M190">
            <v>11663106</v>
          </cell>
          <cell r="N190">
            <v>5.1201811403210349E-3</v>
          </cell>
          <cell r="O190">
            <v>0</v>
          </cell>
          <cell r="P190" t="str">
            <v/>
          </cell>
          <cell r="Q190">
            <v>14948283.619999999</v>
          </cell>
          <cell r="R190">
            <v>14948283.619999999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338.65</v>
          </cell>
          <cell r="AA190">
            <v>338.8</v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INE059A01026</v>
          </cell>
          <cell r="F191" t="str">
            <v>CIPLA LIMITED</v>
          </cell>
          <cell r="G191" t="str">
            <v>CIPLA  LIMITED</v>
          </cell>
          <cell r="H191" t="str">
            <v>21001</v>
          </cell>
          <cell r="I191" t="str">
            <v>Manufacture of medicinal substances used in the manufacture of pharmaceuticals:</v>
          </cell>
          <cell r="J191">
            <v>0</v>
          </cell>
          <cell r="K191" t="str">
            <v>Equity</v>
          </cell>
          <cell r="L191">
            <v>18690</v>
          </cell>
          <cell r="M191">
            <v>17142468</v>
          </cell>
          <cell r="N191">
            <v>7.5256575180022243E-3</v>
          </cell>
          <cell r="O191">
            <v>0</v>
          </cell>
          <cell r="P191" t="str">
            <v/>
          </cell>
          <cell r="Q191">
            <v>12437187.84</v>
          </cell>
          <cell r="R191">
            <v>12437187.84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917.2</v>
          </cell>
          <cell r="AA191">
            <v>915.2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INE081A01012</v>
          </cell>
          <cell r="F192" t="str">
            <v>TATA STEEL LIMITED.</v>
          </cell>
          <cell r="G192" t="str">
            <v>TATA STEEL LTD</v>
          </cell>
          <cell r="H192" t="str">
            <v>24319</v>
          </cell>
          <cell r="I192" t="str">
            <v>Manufacture of other iron and steel casting and products thereof</v>
          </cell>
          <cell r="J192">
            <v>0</v>
          </cell>
          <cell r="K192" t="str">
            <v>Equity</v>
          </cell>
          <cell r="L192">
            <v>25985</v>
          </cell>
          <cell r="M192">
            <v>22530294.25</v>
          </cell>
          <cell r="N192">
            <v>9.8909490923544258E-3</v>
          </cell>
          <cell r="O192">
            <v>0</v>
          </cell>
          <cell r="P192" t="str">
            <v/>
          </cell>
          <cell r="Q192">
            <v>28202837.039999999</v>
          </cell>
          <cell r="R192">
            <v>28202837.039999999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867.05</v>
          </cell>
          <cell r="AA192">
            <v>866.95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INE062A01020</v>
          </cell>
          <cell r="F193" t="str">
            <v>STATE BANK OF INDIA</v>
          </cell>
          <cell r="G193" t="str">
            <v>STATE BANK OF INDIA</v>
          </cell>
          <cell r="H193" t="str">
            <v>64191</v>
          </cell>
          <cell r="I193" t="str">
            <v>Monetary intermediation of commercial banks, saving banks. postal savings</v>
          </cell>
          <cell r="J193">
            <v>0</v>
          </cell>
          <cell r="K193" t="str">
            <v>Equity</v>
          </cell>
          <cell r="L193">
            <v>157950</v>
          </cell>
          <cell r="M193">
            <v>73588905</v>
          </cell>
          <cell r="N193">
            <v>3.2306018955660383E-2</v>
          </cell>
          <cell r="O193">
            <v>0</v>
          </cell>
          <cell r="P193" t="str">
            <v/>
          </cell>
          <cell r="Q193">
            <v>59286059.799999997</v>
          </cell>
          <cell r="R193">
            <v>59286895.409999996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465.9</v>
          </cell>
          <cell r="AA193">
            <v>465.8</v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INE095A01012</v>
          </cell>
          <cell r="F194" t="str">
            <v>IndusInd Bank Limited</v>
          </cell>
          <cell r="G194" t="str">
            <v>INDUS IND BANK LTD</v>
          </cell>
          <cell r="H194" t="str">
            <v>64191</v>
          </cell>
          <cell r="I194" t="str">
            <v>Monetary intermediation of commercial banks, saving banks. postal savings</v>
          </cell>
          <cell r="J194">
            <v>0</v>
          </cell>
          <cell r="K194" t="str">
            <v>Equity</v>
          </cell>
          <cell r="L194">
            <v>12706</v>
          </cell>
          <cell r="M194">
            <v>10093011.1</v>
          </cell>
          <cell r="N194">
            <v>4.4308990318077243E-3</v>
          </cell>
          <cell r="O194">
            <v>0</v>
          </cell>
          <cell r="P194" t="str">
            <v/>
          </cell>
          <cell r="Q194">
            <v>11346504.470000001</v>
          </cell>
          <cell r="R194">
            <v>11346504.470000001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794.35</v>
          </cell>
          <cell r="AA194">
            <v>794.55</v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INE154A01025</v>
          </cell>
          <cell r="F195" t="str">
            <v>ITC LTD</v>
          </cell>
          <cell r="G195" t="str">
            <v>ITC LTD</v>
          </cell>
          <cell r="H195" t="str">
            <v>12003</v>
          </cell>
          <cell r="I195" t="str">
            <v>Manufacture of cigarettes, cigarette tobacco</v>
          </cell>
          <cell r="J195">
            <v>0</v>
          </cell>
          <cell r="K195" t="str">
            <v>Equity</v>
          </cell>
          <cell r="L195">
            <v>239220</v>
          </cell>
          <cell r="M195">
            <v>65426670</v>
          </cell>
          <cell r="N195">
            <v>2.8722743479139095E-2</v>
          </cell>
          <cell r="O195">
            <v>0</v>
          </cell>
          <cell r="P195" t="str">
            <v/>
          </cell>
          <cell r="Q195">
            <v>57270065.850000001</v>
          </cell>
          <cell r="R195">
            <v>57278330.68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273.5</v>
          </cell>
          <cell r="AA195">
            <v>273.45</v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INE001A01036</v>
          </cell>
          <cell r="F196" t="str">
            <v>HOUSING DEVELOPMENT FINANCE CORPORATION</v>
          </cell>
          <cell r="G196" t="str">
            <v>HOUSING DEVELOPMENT FINANCE CORPORA</v>
          </cell>
          <cell r="H196" t="str">
            <v>64192</v>
          </cell>
          <cell r="I196" t="str">
            <v>Activities of specialized institutions granting credit for house purchases</v>
          </cell>
          <cell r="J196">
            <v>0</v>
          </cell>
          <cell r="K196" t="str">
            <v>Equity</v>
          </cell>
          <cell r="L196">
            <v>40271</v>
          </cell>
          <cell r="M196">
            <v>87422300.349999994</v>
          </cell>
          <cell r="N196">
            <v>3.8378971561739299E-2</v>
          </cell>
          <cell r="O196">
            <v>0</v>
          </cell>
          <cell r="P196" t="str">
            <v/>
          </cell>
          <cell r="Q196">
            <v>89326251.040000007</v>
          </cell>
          <cell r="R196">
            <v>89331697.230000004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2170.85</v>
          </cell>
          <cell r="AA196">
            <v>2163.5500000000002</v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INE044A01036</v>
          </cell>
          <cell r="F197" t="str">
            <v>SUN PHARMACEUTICALS INDUSTRIES LTD</v>
          </cell>
          <cell r="G197" t="str">
            <v>SUN PHARMACEUTICAL INDS LTD</v>
          </cell>
          <cell r="H197" t="str">
            <v>21001</v>
          </cell>
          <cell r="I197" t="str">
            <v>Manufacture of medicinal substances used in the manufacture of pharmaceuticals:</v>
          </cell>
          <cell r="J197">
            <v>0</v>
          </cell>
          <cell r="K197" t="str">
            <v>Equity</v>
          </cell>
          <cell r="L197">
            <v>37505</v>
          </cell>
          <cell r="M197">
            <v>31151653</v>
          </cell>
          <cell r="N197">
            <v>1.3675782950135685E-2</v>
          </cell>
          <cell r="O197">
            <v>0</v>
          </cell>
          <cell r="P197" t="str">
            <v/>
          </cell>
          <cell r="Q197">
            <v>22813096.129999999</v>
          </cell>
          <cell r="R197">
            <v>22810639.57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830.6</v>
          </cell>
          <cell r="AA197">
            <v>830.8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INE239A01016</v>
          </cell>
          <cell r="F198" t="str">
            <v>NESTLE INDIA LTD</v>
          </cell>
          <cell r="G198" t="str">
            <v>NESTLE INDIA LTD</v>
          </cell>
          <cell r="H198" t="str">
            <v>10502</v>
          </cell>
          <cell r="I198" t="str">
            <v>Manufacture of milk-powder, ice-cream powder and condensed milk except</v>
          </cell>
          <cell r="J198">
            <v>0</v>
          </cell>
          <cell r="K198" t="str">
            <v>Equity</v>
          </cell>
          <cell r="L198">
            <v>1152</v>
          </cell>
          <cell r="M198">
            <v>20125440</v>
          </cell>
          <cell r="N198">
            <v>8.835202074701419E-3</v>
          </cell>
          <cell r="O198">
            <v>0</v>
          </cell>
          <cell r="P198" t="str">
            <v/>
          </cell>
          <cell r="Q198">
            <v>20358168.370000001</v>
          </cell>
          <cell r="R198">
            <v>20358168.370000001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17470</v>
          </cell>
          <cell r="AA198">
            <v>17493.150000000001</v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INE752E01010</v>
          </cell>
          <cell r="F199" t="str">
            <v>POWER GRID CORPORATION OF INDIA LIMITED</v>
          </cell>
          <cell r="G199" t="str">
            <v>POWER GRID CORPN OF INDIA LTD</v>
          </cell>
          <cell r="H199" t="str">
            <v>35107</v>
          </cell>
          <cell r="I199" t="str">
            <v>Transmission of electric energy</v>
          </cell>
          <cell r="J199">
            <v>0</v>
          </cell>
          <cell r="K199" t="str">
            <v>Equity</v>
          </cell>
          <cell r="L199">
            <v>89320</v>
          </cell>
          <cell r="M199">
            <v>18926908</v>
          </cell>
          <cell r="N199">
            <v>8.3090385516680822E-3</v>
          </cell>
          <cell r="O199">
            <v>0</v>
          </cell>
          <cell r="P199" t="str">
            <v/>
          </cell>
          <cell r="Q199">
            <v>12215273.65</v>
          </cell>
          <cell r="R199">
            <v>12215273.65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211.9</v>
          </cell>
          <cell r="AA199">
            <v>211.85</v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INE101A01026</v>
          </cell>
          <cell r="F200" t="str">
            <v>MAHINDRA AND MAHINDRA LTD</v>
          </cell>
          <cell r="G200" t="str">
            <v>MAHINDRA AND MAHINDRA LTD</v>
          </cell>
          <cell r="H200" t="str">
            <v>28211</v>
          </cell>
          <cell r="I200" t="str">
            <v>Manufacture of tractors used in agriculture and forestry</v>
          </cell>
          <cell r="J200">
            <v>0</v>
          </cell>
          <cell r="K200" t="str">
            <v>Equity</v>
          </cell>
          <cell r="L200">
            <v>27698</v>
          </cell>
          <cell r="M200">
            <v>30278068.699999999</v>
          </cell>
          <cell r="N200">
            <v>1.3292273629604725E-2</v>
          </cell>
          <cell r="O200">
            <v>0</v>
          </cell>
          <cell r="P200" t="str">
            <v/>
          </cell>
          <cell r="Q200">
            <v>21415541.940000001</v>
          </cell>
          <cell r="R200">
            <v>21418604.600000001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1093.1500000000001</v>
          </cell>
          <cell r="AA200">
            <v>1095.05</v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INE238A01034</v>
          </cell>
          <cell r="F201" t="str">
            <v>AXIS BANK</v>
          </cell>
          <cell r="G201" t="str">
            <v>AXIS BANK LTD.</v>
          </cell>
          <cell r="H201" t="str">
            <v>64191</v>
          </cell>
          <cell r="I201" t="str">
            <v>Monetary intermediation of commercial banks, saving banks. postal savings</v>
          </cell>
          <cell r="J201">
            <v>0</v>
          </cell>
          <cell r="K201" t="str">
            <v>Equity</v>
          </cell>
          <cell r="L201">
            <v>79110</v>
          </cell>
          <cell r="M201">
            <v>50377248</v>
          </cell>
          <cell r="N201">
            <v>2.2115947082267415E-2</v>
          </cell>
          <cell r="O201">
            <v>0</v>
          </cell>
          <cell r="P201" t="str">
            <v/>
          </cell>
          <cell r="Q201">
            <v>56152571.979999997</v>
          </cell>
          <cell r="R201">
            <v>56152571.979999997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636.79999999999995</v>
          </cell>
          <cell r="AA201">
            <v>636.70000000000005</v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INE018A01030</v>
          </cell>
          <cell r="F202" t="str">
            <v>LARSEN AND TOUBRO LIMITED</v>
          </cell>
          <cell r="G202" t="str">
            <v>LARSEN AND TOUBRO LTD</v>
          </cell>
          <cell r="H202" t="str">
            <v>42909</v>
          </cell>
          <cell r="I202" t="str">
            <v>Other civil engineering projects n.e.c.</v>
          </cell>
          <cell r="J202">
            <v>0</v>
          </cell>
          <cell r="K202" t="str">
            <v>Equity</v>
          </cell>
          <cell r="L202">
            <v>42836</v>
          </cell>
          <cell r="M202">
            <v>66749197</v>
          </cell>
          <cell r="N202">
            <v>2.9303341632235309E-2</v>
          </cell>
          <cell r="O202">
            <v>0</v>
          </cell>
          <cell r="P202" t="str">
            <v/>
          </cell>
          <cell r="Q202">
            <v>57921370.960000001</v>
          </cell>
          <cell r="R202">
            <v>57923734.490000002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1558.25</v>
          </cell>
          <cell r="AA202">
            <v>1557.05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INE090A01021</v>
          </cell>
          <cell r="F203" t="str">
            <v>ICICI BANK LTD</v>
          </cell>
          <cell r="G203" t="str">
            <v>ICICI BANK LTD</v>
          </cell>
          <cell r="H203" t="str">
            <v>64191</v>
          </cell>
          <cell r="I203" t="str">
            <v>Monetary intermediation of commercial banks, saving banks. postal savings</v>
          </cell>
          <cell r="J203">
            <v>0</v>
          </cell>
          <cell r="K203" t="str">
            <v>Equity</v>
          </cell>
          <cell r="L203">
            <v>231816</v>
          </cell>
          <cell r="M203">
            <v>163940275.19999999</v>
          </cell>
          <cell r="N203">
            <v>7.1970871671583905E-2</v>
          </cell>
          <cell r="O203">
            <v>0</v>
          </cell>
          <cell r="P203" t="str">
            <v/>
          </cell>
          <cell r="Q203">
            <v>119887243.63</v>
          </cell>
          <cell r="R203">
            <v>119890706.97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707.2</v>
          </cell>
          <cell r="AA203">
            <v>706.85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INE467B01029</v>
          </cell>
          <cell r="F204" t="str">
            <v>TATA CONSULTANCY SERVICES LIMITED</v>
          </cell>
          <cell r="G204" t="str">
            <v>TATA CONSULTANCY SERVICES LIMITED</v>
          </cell>
          <cell r="H204" t="str">
            <v>62020</v>
          </cell>
          <cell r="I204" t="str">
            <v>Computer consultancy</v>
          </cell>
          <cell r="J204">
            <v>0</v>
          </cell>
          <cell r="K204" t="str">
            <v>Equity</v>
          </cell>
          <cell r="L204">
            <v>28929</v>
          </cell>
          <cell r="M204">
            <v>94513935.900000006</v>
          </cell>
          <cell r="N204">
            <v>4.1492246755940591E-2</v>
          </cell>
          <cell r="O204">
            <v>0</v>
          </cell>
          <cell r="P204" t="str">
            <v/>
          </cell>
          <cell r="Q204">
            <v>76218925.989999995</v>
          </cell>
          <cell r="R204">
            <v>76218925.989999995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3267.1</v>
          </cell>
          <cell r="AA204">
            <v>3265.25</v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INE129A01019</v>
          </cell>
          <cell r="F205" t="str">
            <v>GAIL (INDIA) LIMITED</v>
          </cell>
          <cell r="G205" t="str">
            <v>G A I L (INDIA) LTD</v>
          </cell>
          <cell r="H205" t="str">
            <v>35202</v>
          </cell>
          <cell r="I205" t="str">
            <v>Disrtibution and sale of gaseous fuels through mains</v>
          </cell>
          <cell r="J205">
            <v>0</v>
          </cell>
          <cell r="K205" t="str">
            <v>Equity</v>
          </cell>
          <cell r="L205">
            <v>58588</v>
          </cell>
          <cell r="M205">
            <v>7921097.5999999996</v>
          </cell>
          <cell r="N205">
            <v>3.4774145533927421E-3</v>
          </cell>
          <cell r="O205">
            <v>0</v>
          </cell>
          <cell r="P205" t="str">
            <v/>
          </cell>
          <cell r="Q205">
            <v>8338638.1299999999</v>
          </cell>
          <cell r="R205">
            <v>8337502.5099999998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135.19999999999999</v>
          </cell>
          <cell r="AA205">
            <v>135.1</v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INE066A01021</v>
          </cell>
          <cell r="F206" t="str">
            <v>EICHER MOTORS LTD</v>
          </cell>
          <cell r="G206" t="str">
            <v>EICHER MOTORS LTD</v>
          </cell>
          <cell r="H206" t="str">
            <v>30911</v>
          </cell>
          <cell r="I206" t="str">
            <v>Manufacture of motorcycles, scooters, mopeds etc. and their</v>
          </cell>
          <cell r="J206">
            <v>0</v>
          </cell>
          <cell r="K206" t="str">
            <v>Equity</v>
          </cell>
          <cell r="L206">
            <v>3790</v>
          </cell>
          <cell r="M206">
            <v>10590586.5</v>
          </cell>
          <cell r="N206">
            <v>4.6493379432750214E-3</v>
          </cell>
          <cell r="O206">
            <v>0</v>
          </cell>
          <cell r="P206" t="str">
            <v/>
          </cell>
          <cell r="Q206">
            <v>7248050.2199999997</v>
          </cell>
          <cell r="R206">
            <v>7248050.2199999997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2794.35</v>
          </cell>
          <cell r="AA206">
            <v>2793.8</v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INE397D01024</v>
          </cell>
          <cell r="F207" t="str">
            <v>BHARTI AIRTEL LTD</v>
          </cell>
          <cell r="G207" t="str">
            <v>BHARTI AIRTEL LTD</v>
          </cell>
          <cell r="H207" t="str">
            <v>61202</v>
          </cell>
          <cell r="I207" t="str">
            <v>Activities of maintaining and operating pageing</v>
          </cell>
          <cell r="J207">
            <v>0</v>
          </cell>
          <cell r="K207" t="str">
            <v>Equity</v>
          </cell>
          <cell r="L207">
            <v>83482</v>
          </cell>
          <cell r="M207">
            <v>57180995.899999999</v>
          </cell>
          <cell r="N207">
            <v>2.5102837682513941E-2</v>
          </cell>
          <cell r="O207">
            <v>0</v>
          </cell>
          <cell r="P207" t="str">
            <v/>
          </cell>
          <cell r="Q207">
            <v>42684315.07</v>
          </cell>
          <cell r="R207">
            <v>42684315.07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684.95</v>
          </cell>
          <cell r="AA207">
            <v>683.9</v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INE481G01011</v>
          </cell>
          <cell r="F208" t="str">
            <v>UltraTech Cement Limited</v>
          </cell>
          <cell r="G208" t="str">
            <v>ULTRATECH CEMENT LIMITED</v>
          </cell>
          <cell r="H208" t="str">
            <v>23941</v>
          </cell>
          <cell r="I208" t="str">
            <v>Manufacture of clinkers and cement</v>
          </cell>
          <cell r="J208">
            <v>0</v>
          </cell>
          <cell r="K208" t="str">
            <v>Equity</v>
          </cell>
          <cell r="L208">
            <v>6450</v>
          </cell>
          <cell r="M208">
            <v>36167085</v>
          </cell>
          <cell r="N208">
            <v>1.5877590970826107E-2</v>
          </cell>
          <cell r="O208">
            <v>0</v>
          </cell>
          <cell r="P208" t="str">
            <v/>
          </cell>
          <cell r="Q208">
            <v>33392973.920000002</v>
          </cell>
          <cell r="R208">
            <v>33392973.920000002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5607.3</v>
          </cell>
          <cell r="AA208">
            <v>5599.95</v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INE155A01022</v>
          </cell>
          <cell r="F209" t="str">
            <v>TATA MOTORS LTD</v>
          </cell>
          <cell r="G209" t="str">
            <v>TATA MOTORS LTD</v>
          </cell>
          <cell r="H209" t="str">
            <v>29102</v>
          </cell>
          <cell r="I209" t="str">
            <v>Manufacture of commercial vehicles such as vans, lorries, over-the-road</v>
          </cell>
          <cell r="J209">
            <v>0</v>
          </cell>
          <cell r="K209" t="str">
            <v>Equity</v>
          </cell>
          <cell r="L209">
            <v>48550</v>
          </cell>
          <cell r="M209">
            <v>19992890</v>
          </cell>
          <cell r="N209">
            <v>8.7770117427135638E-3</v>
          </cell>
          <cell r="O209">
            <v>0</v>
          </cell>
          <cell r="P209" t="str">
            <v/>
          </cell>
          <cell r="Q209">
            <v>15449576.27</v>
          </cell>
          <cell r="R209">
            <v>15449576.27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411.8</v>
          </cell>
          <cell r="AA209">
            <v>411.7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INE245A01021</v>
          </cell>
          <cell r="F210" t="str">
            <v>TATA POWER COMPANY LIMITED</v>
          </cell>
          <cell r="G210" t="str">
            <v>TATA POWER COMPANY LIMITED</v>
          </cell>
          <cell r="H210" t="str">
            <v>35102</v>
          </cell>
          <cell r="I210" t="str">
            <v>Electric power generation by coal based thermal power plants</v>
          </cell>
          <cell r="J210">
            <v>0</v>
          </cell>
          <cell r="K210" t="str">
            <v>Equity</v>
          </cell>
          <cell r="L210">
            <v>43000</v>
          </cell>
          <cell r="M210">
            <v>8694600</v>
          </cell>
          <cell r="N210">
            <v>3.8169872538786212E-3</v>
          </cell>
          <cell r="O210">
            <v>0</v>
          </cell>
          <cell r="P210" t="str">
            <v/>
          </cell>
          <cell r="Q210">
            <v>5584129.8600000003</v>
          </cell>
          <cell r="R210">
            <v>5584129.8600000003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202.2</v>
          </cell>
          <cell r="AA210">
            <v>202.35</v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INE849A01020</v>
          </cell>
          <cell r="F211" t="str">
            <v>TRENT LTD</v>
          </cell>
          <cell r="G211" t="str">
            <v>TRENT LTD</v>
          </cell>
          <cell r="H211" t="str">
            <v>47711</v>
          </cell>
          <cell r="I211" t="str">
            <v>Retail sale of readymade garments, hosiery goods, other articles</v>
          </cell>
          <cell r="J211">
            <v>0</v>
          </cell>
          <cell r="K211" t="str">
            <v>Equity</v>
          </cell>
          <cell r="L211">
            <v>10500</v>
          </cell>
          <cell r="M211">
            <v>11278575</v>
          </cell>
          <cell r="N211">
            <v>4.9513694726513093E-3</v>
          </cell>
          <cell r="O211">
            <v>0</v>
          </cell>
          <cell r="P211" t="str">
            <v/>
          </cell>
          <cell r="Q211">
            <v>11377108.75</v>
          </cell>
          <cell r="R211">
            <v>11377108.75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1074.1500000000001</v>
          </cell>
          <cell r="AA211">
            <v>1074.45</v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INE121A01024</v>
          </cell>
          <cell r="F212" t="str">
            <v>CHOLAMANDALAM INVESTMENT AND FINANCE COMPANY</v>
          </cell>
          <cell r="G212" t="str">
            <v>CHOLAMANDALAM INVESTMENT AND FIN. C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17860</v>
          </cell>
          <cell r="M212">
            <v>11064270</v>
          </cell>
          <cell r="N212">
            <v>4.8572881516655867E-3</v>
          </cell>
          <cell r="O212">
            <v>0</v>
          </cell>
          <cell r="P212" t="str">
            <v/>
          </cell>
          <cell r="Q212">
            <v>11180403.75</v>
          </cell>
          <cell r="R212">
            <v>11180403.75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619.5</v>
          </cell>
          <cell r="AA212">
            <v>619.70000000000005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INE361B01024</v>
          </cell>
          <cell r="F213" t="str">
            <v>DIVI'S LABORATORIES LTD</v>
          </cell>
          <cell r="G213" t="str">
            <v>DIVIS LABORATORIES LTD</v>
          </cell>
          <cell r="H213" t="str">
            <v>21002</v>
          </cell>
          <cell r="I213" t="str">
            <v>Manufacture of allopathic pharmaceutical preparations</v>
          </cell>
          <cell r="J213">
            <v>0</v>
          </cell>
          <cell r="K213" t="str">
            <v>Equity</v>
          </cell>
          <cell r="L213">
            <v>3990</v>
          </cell>
          <cell r="M213">
            <v>14485296</v>
          </cell>
          <cell r="N213">
            <v>6.3591413291766126E-3</v>
          </cell>
          <cell r="O213">
            <v>0</v>
          </cell>
          <cell r="P213" t="str">
            <v/>
          </cell>
          <cell r="Q213">
            <v>18052060.530000001</v>
          </cell>
          <cell r="R213">
            <v>18052060.530000001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3630.4</v>
          </cell>
          <cell r="AA213">
            <v>3631</v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INE299U01018</v>
          </cell>
          <cell r="F214" t="str">
            <v>Crompton Greaves Consumer Electricals</v>
          </cell>
          <cell r="G214" t="str">
            <v>CROMPTON GREAVES CONSUMER ELECTRICA</v>
          </cell>
          <cell r="H214" t="str">
            <v>27400</v>
          </cell>
          <cell r="I214" t="str">
            <v>Manufacture of electric lighting equipment</v>
          </cell>
          <cell r="J214">
            <v>0</v>
          </cell>
          <cell r="K214" t="str">
            <v>Equity</v>
          </cell>
          <cell r="L214">
            <v>19850</v>
          </cell>
          <cell r="M214">
            <v>6751977.5</v>
          </cell>
          <cell r="N214">
            <v>2.9641630501662224E-3</v>
          </cell>
          <cell r="O214">
            <v>0</v>
          </cell>
          <cell r="P214" t="str">
            <v/>
          </cell>
          <cell r="Q214">
            <v>8464882.1899999995</v>
          </cell>
          <cell r="R214">
            <v>8464882.1899999995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340.15</v>
          </cell>
          <cell r="AA214">
            <v>340.4</v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INE203G01027</v>
          </cell>
          <cell r="F215" t="str">
            <v>INDRAPRASTHA GAS</v>
          </cell>
          <cell r="G215" t="str">
            <v>INDRAPRASTHA GAS LIMITED</v>
          </cell>
          <cell r="H215" t="str">
            <v>35202</v>
          </cell>
          <cell r="I215" t="str">
            <v>Disrtibution and sale of gaseous fuels through mains</v>
          </cell>
          <cell r="J215">
            <v>0</v>
          </cell>
          <cell r="K215" t="str">
            <v>Equity</v>
          </cell>
          <cell r="L215">
            <v>29820</v>
          </cell>
          <cell r="M215">
            <v>10612938</v>
          </cell>
          <cell r="N215">
            <v>4.6591504005019284E-3</v>
          </cell>
          <cell r="O215">
            <v>0</v>
          </cell>
          <cell r="P215" t="str">
            <v/>
          </cell>
          <cell r="Q215">
            <v>10690502.800000001</v>
          </cell>
          <cell r="R215">
            <v>10690502.800000001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355.9</v>
          </cell>
          <cell r="AA215">
            <v>356.1</v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IN9397D01014</v>
          </cell>
          <cell r="F216" t="str">
            <v>Bharti Airtel partly Paid(14:1)</v>
          </cell>
          <cell r="G216" t="str">
            <v>BHARTI AIRTEL LTD</v>
          </cell>
          <cell r="H216" t="str">
            <v>61202</v>
          </cell>
          <cell r="I216" t="str">
            <v>Activities of maintaining and operating pageing</v>
          </cell>
          <cell r="J216">
            <v>0</v>
          </cell>
          <cell r="K216" t="str">
            <v>Equity</v>
          </cell>
          <cell r="L216">
            <v>5748</v>
          </cell>
          <cell r="M216">
            <v>1738195.2</v>
          </cell>
          <cell r="N216">
            <v>7.6307925875290425E-4</v>
          </cell>
          <cell r="O216">
            <v>0</v>
          </cell>
          <cell r="P216" t="str">
            <v/>
          </cell>
          <cell r="Q216">
            <v>768795</v>
          </cell>
          <cell r="R216">
            <v>768795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302.39999999999998</v>
          </cell>
          <cell r="AA216">
            <v>302.2</v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INE271C01023</v>
          </cell>
          <cell r="F217" t="str">
            <v>DLF Ltd</v>
          </cell>
          <cell r="G217" t="str">
            <v>DLF LTD</v>
          </cell>
          <cell r="H217" t="str">
            <v>68100</v>
          </cell>
          <cell r="I217" t="str">
            <v>Real estate activities with own or leased property</v>
          </cell>
          <cell r="J217">
            <v>0</v>
          </cell>
          <cell r="K217" t="str">
            <v>Equity</v>
          </cell>
          <cell r="L217">
            <v>37200</v>
          </cell>
          <cell r="M217">
            <v>11632440</v>
          </cell>
          <cell r="N217">
            <v>5.1067185622694347E-3</v>
          </cell>
          <cell r="O217">
            <v>0</v>
          </cell>
          <cell r="P217" t="str">
            <v/>
          </cell>
          <cell r="Q217">
            <v>12544605.460000001</v>
          </cell>
          <cell r="R217">
            <v>12544605.460000001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312.7</v>
          </cell>
          <cell r="AA217">
            <v>312.39999999999998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INE075A01022</v>
          </cell>
          <cell r="F218" t="str">
            <v>WIPRO LTD</v>
          </cell>
          <cell r="G218" t="str">
            <v>WIPRO LTD</v>
          </cell>
          <cell r="H218" t="str">
            <v>62011</v>
          </cell>
          <cell r="I218" t="str">
            <v>Writing , modifying, testing of computer program</v>
          </cell>
          <cell r="J218">
            <v>0</v>
          </cell>
          <cell r="K218" t="str">
            <v>Equity</v>
          </cell>
          <cell r="L218">
            <v>35000</v>
          </cell>
          <cell r="M218">
            <v>14561750</v>
          </cell>
          <cell r="N218">
            <v>6.3927051439016192E-3</v>
          </cell>
          <cell r="O218">
            <v>0</v>
          </cell>
          <cell r="P218" t="str">
            <v/>
          </cell>
          <cell r="Q218">
            <v>17113380.809999999</v>
          </cell>
          <cell r="R218">
            <v>17113380.809999999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416.05</v>
          </cell>
          <cell r="AA218">
            <v>416.05</v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INE073K01018</v>
          </cell>
          <cell r="F219" t="str">
            <v>Sona BLW Precision Forgings Limited</v>
          </cell>
          <cell r="G219" t="str">
            <v>SONA BLW PRECISION FORGINGS LTD</v>
          </cell>
          <cell r="H219" t="str">
            <v>28140</v>
          </cell>
          <cell r="I219" t="str">
            <v>Manufacture of bearings, gears, gearing and driving elements</v>
          </cell>
          <cell r="J219">
            <v>0</v>
          </cell>
          <cell r="K219" t="str">
            <v>Equity</v>
          </cell>
          <cell r="L219">
            <v>14767</v>
          </cell>
          <cell r="M219">
            <v>8177964.5999999996</v>
          </cell>
          <cell r="N219">
            <v>3.5901808755860621E-3</v>
          </cell>
          <cell r="O219">
            <v>0</v>
          </cell>
          <cell r="P219" t="str">
            <v/>
          </cell>
          <cell r="Q219">
            <v>8589887.8200000003</v>
          </cell>
          <cell r="R219">
            <v>8589887.8200000003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553.79999999999995</v>
          </cell>
          <cell r="AA219">
            <v>554.25</v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INE765G01017</v>
          </cell>
          <cell r="F220" t="str">
            <v>ICICI LOMBARD GENERAL INSURANCE CO LTD</v>
          </cell>
          <cell r="G220" t="str">
            <v>ICICI LOMBARD GENERAL INSURANCE CO</v>
          </cell>
          <cell r="H220" t="str">
            <v>65120</v>
          </cell>
          <cell r="I220" t="str">
            <v>Non-life insurance</v>
          </cell>
          <cell r="J220">
            <v>0</v>
          </cell>
          <cell r="K220" t="str">
            <v>Equity</v>
          </cell>
          <cell r="L220">
            <v>7100</v>
          </cell>
          <cell r="M220">
            <v>7958745</v>
          </cell>
          <cell r="N220">
            <v>3.4939420124985862E-3</v>
          </cell>
          <cell r="O220">
            <v>0</v>
          </cell>
          <cell r="P220" t="str">
            <v/>
          </cell>
          <cell r="Q220">
            <v>9671820.9800000004</v>
          </cell>
          <cell r="R220">
            <v>9671820.9800000004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1120.95</v>
          </cell>
          <cell r="AA220">
            <v>1121.9000000000001</v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INE414G01012</v>
          </cell>
          <cell r="F221" t="str">
            <v>MUTHOOT FINANCE LIMITED</v>
          </cell>
          <cell r="G221" t="str">
            <v>MUTHOOT FINANCE LTD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5989</v>
          </cell>
          <cell r="M221">
            <v>5847060.7000000002</v>
          </cell>
          <cell r="N221">
            <v>2.5668985536487715E-3</v>
          </cell>
          <cell r="O221">
            <v>0</v>
          </cell>
          <cell r="P221" t="str">
            <v/>
          </cell>
          <cell r="Q221">
            <v>7888609.1500000004</v>
          </cell>
          <cell r="R221">
            <v>7888609.1500000004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976.3</v>
          </cell>
          <cell r="AA221">
            <v>976.35</v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INE795G01014</v>
          </cell>
          <cell r="F222" t="str">
            <v>HDFC LIFE INSURANCE COMPANY LTD</v>
          </cell>
          <cell r="G222" t="str">
            <v>HDFC STANDARD LIFE INSURANCE CO. LT</v>
          </cell>
          <cell r="H222" t="str">
            <v>65110</v>
          </cell>
          <cell r="I222" t="str">
            <v>Life insurance</v>
          </cell>
          <cell r="J222">
            <v>0</v>
          </cell>
          <cell r="K222" t="str">
            <v>Equity</v>
          </cell>
          <cell r="L222">
            <v>27175</v>
          </cell>
          <cell r="M222">
            <v>14946250</v>
          </cell>
          <cell r="N222">
            <v>6.5615032023650707E-3</v>
          </cell>
          <cell r="O222">
            <v>0</v>
          </cell>
          <cell r="P222" t="str">
            <v/>
          </cell>
          <cell r="Q222">
            <v>17716872.07</v>
          </cell>
          <cell r="R222">
            <v>17716872.07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550</v>
          </cell>
          <cell r="AA222">
            <v>550.20000000000005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>
            <v>0</v>
          </cell>
          <cell r="K223" t="str">
            <v>MF</v>
          </cell>
          <cell r="L223">
            <v>83865.521999999997</v>
          </cell>
          <cell r="M223">
            <v>95188038.390000001</v>
          </cell>
          <cell r="N223">
            <v>4.1788182234529347E-2</v>
          </cell>
          <cell r="O223">
            <v>0</v>
          </cell>
          <cell r="P223" t="str">
            <v/>
          </cell>
          <cell r="Q223">
            <v>95188532.599999994</v>
          </cell>
          <cell r="R223">
            <v>95188532.599999994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INE918I01018</v>
          </cell>
          <cell r="F224" t="str">
            <v>BAJAJ FINSERV LTD</v>
          </cell>
          <cell r="G224" t="str">
            <v>BAJAJ FINANCE LIMITED</v>
          </cell>
          <cell r="H224" t="str">
            <v>64920</v>
          </cell>
          <cell r="I224" t="str">
            <v>Other credit granting</v>
          </cell>
          <cell r="J224">
            <v>0</v>
          </cell>
          <cell r="K224" t="str">
            <v>Equity</v>
          </cell>
          <cell r="L224">
            <v>1829</v>
          </cell>
          <cell r="M224">
            <v>19994170.75</v>
          </cell>
          <cell r="N224">
            <v>8.7775740004856755E-3</v>
          </cell>
          <cell r="O224">
            <v>0</v>
          </cell>
          <cell r="P224" t="str">
            <v/>
          </cell>
          <cell r="Q224">
            <v>29290870.440000001</v>
          </cell>
          <cell r="R224">
            <v>29290870.440000001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10931.75</v>
          </cell>
          <cell r="AA224">
            <v>10929.3</v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INE628A01036</v>
          </cell>
          <cell r="F225" t="str">
            <v>UPL LIMITED</v>
          </cell>
          <cell r="G225" t="str">
            <v>UPL LIMITED</v>
          </cell>
          <cell r="H225" t="str">
            <v>20211</v>
          </cell>
          <cell r="I225" t="str">
            <v>Manufacture of insecticides, rodenticides, fungicides, herbicides</v>
          </cell>
          <cell r="J225">
            <v>0</v>
          </cell>
          <cell r="K225" t="str">
            <v>Equity</v>
          </cell>
          <cell r="L225">
            <v>17400</v>
          </cell>
          <cell r="M225">
            <v>11003760</v>
          </cell>
          <cell r="N225">
            <v>4.8307238590319761E-3</v>
          </cell>
          <cell r="O225">
            <v>0</v>
          </cell>
          <cell r="P225" t="str">
            <v/>
          </cell>
          <cell r="Q225">
            <v>13142693.32</v>
          </cell>
          <cell r="R225">
            <v>13142693.32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632.4</v>
          </cell>
          <cell r="AA225">
            <v>631.95000000000005</v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/>
          </cell>
          <cell r="F226" t="str">
            <v>Net Current Asset</v>
          </cell>
          <cell r="G226" t="str">
            <v/>
          </cell>
          <cell r="H226" t="str">
            <v/>
          </cell>
          <cell r="I226" t="str">
            <v/>
          </cell>
          <cell r="J226">
            <v>0</v>
          </cell>
          <cell r="K226" t="str">
            <v>NCA</v>
          </cell>
          <cell r="L226">
            <v>0</v>
          </cell>
          <cell r="M226">
            <v>15257907.449999999</v>
          </cell>
          <cell r="N226">
            <v>6.6983228966841094E-3</v>
          </cell>
          <cell r="O226">
            <v>0</v>
          </cell>
          <cell r="P226" t="str">
            <v/>
          </cell>
          <cell r="Q226">
            <v>0</v>
          </cell>
          <cell r="R226">
            <v>15257907.449999999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INE208A01029</v>
          </cell>
          <cell r="F227" t="str">
            <v>ASHOK LEYLAND LTD</v>
          </cell>
          <cell r="G227" t="str">
            <v>ASHOK LEYLAND LIMITED</v>
          </cell>
          <cell r="H227" t="str">
            <v>29102</v>
          </cell>
          <cell r="I227" t="str">
            <v>Manufacture of commercial vehicles such as vans, lorries, over-the-road</v>
          </cell>
          <cell r="J227">
            <v>0</v>
          </cell>
          <cell r="K227" t="str">
            <v>Equity</v>
          </cell>
          <cell r="L227">
            <v>86200</v>
          </cell>
          <cell r="M227">
            <v>12740360</v>
          </cell>
          <cell r="N227">
            <v>5.5931028143704174E-3</v>
          </cell>
          <cell r="O227">
            <v>0</v>
          </cell>
          <cell r="P227" t="str">
            <v/>
          </cell>
          <cell r="Q227">
            <v>11039521.800000001</v>
          </cell>
          <cell r="R227">
            <v>11039521.800000001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147.80000000000001</v>
          </cell>
          <cell r="AA227">
            <v>147.85</v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INE669C01036</v>
          </cell>
          <cell r="F228" t="str">
            <v>TECH MAHINDRA LIMITED</v>
          </cell>
          <cell r="G228" t="str">
            <v>TECH MAHINDRA  LIMITED</v>
          </cell>
          <cell r="H228" t="str">
            <v>62020</v>
          </cell>
          <cell r="I228" t="str">
            <v>Computer consultancy</v>
          </cell>
          <cell r="J228">
            <v>0</v>
          </cell>
          <cell r="K228" t="str">
            <v>Equity</v>
          </cell>
          <cell r="L228">
            <v>1945</v>
          </cell>
          <cell r="M228">
            <v>1945000</v>
          </cell>
          <cell r="N228">
            <v>1.0510349439853631E-2</v>
          </cell>
          <cell r="O228">
            <v>0</v>
          </cell>
          <cell r="P228" t="str">
            <v/>
          </cell>
          <cell r="Q228">
            <v>2688369.26</v>
          </cell>
          <cell r="R228">
            <v>2688369.26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1000</v>
          </cell>
          <cell r="AA228">
            <v>999.7</v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INE002A01018</v>
          </cell>
          <cell r="F229" t="str">
            <v>RELIANCE INDUSTRIES LIMITED</v>
          </cell>
          <cell r="G229" t="str">
            <v>RELIANCE INDUSTRIES LTD.</v>
          </cell>
          <cell r="H229" t="str">
            <v>19209</v>
          </cell>
          <cell r="I229" t="str">
            <v>Manufacture of other petroleum n.e.c.</v>
          </cell>
          <cell r="J229">
            <v>0</v>
          </cell>
          <cell r="K229" t="str">
            <v>Equity</v>
          </cell>
          <cell r="L229">
            <v>6732</v>
          </cell>
          <cell r="M229">
            <v>17473915.800000001</v>
          </cell>
          <cell r="N229">
            <v>9.4425172822920067E-2</v>
          </cell>
          <cell r="O229">
            <v>0</v>
          </cell>
          <cell r="P229" t="str">
            <v/>
          </cell>
          <cell r="Q229">
            <v>10334637.09</v>
          </cell>
          <cell r="R229">
            <v>10334729.07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2595.65</v>
          </cell>
          <cell r="AA229">
            <v>2594.0500000000002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INE860A01027</v>
          </cell>
          <cell r="F230" t="str">
            <v>HCL Technologies Limited</v>
          </cell>
          <cell r="G230" t="str">
            <v>HCL TECHNOLOGIES LTD</v>
          </cell>
          <cell r="H230" t="str">
            <v>62011</v>
          </cell>
          <cell r="I230" t="str">
            <v>Writing , modifying, testing of computer program</v>
          </cell>
          <cell r="J230">
            <v>0</v>
          </cell>
          <cell r="K230" t="str">
            <v>Equity</v>
          </cell>
          <cell r="L230">
            <v>2370</v>
          </cell>
          <cell r="M230">
            <v>2306602.5</v>
          </cell>
          <cell r="N230">
            <v>1.2464369302745495E-2</v>
          </cell>
          <cell r="O230">
            <v>0</v>
          </cell>
          <cell r="P230" t="str">
            <v/>
          </cell>
          <cell r="Q230">
            <v>1776001.09</v>
          </cell>
          <cell r="R230">
            <v>1776001.09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973.25</v>
          </cell>
          <cell r="AA230">
            <v>973.05</v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INE481G01011</v>
          </cell>
          <cell r="F231" t="str">
            <v>UltraTech Cement Limited</v>
          </cell>
          <cell r="G231" t="str">
            <v>ULTRATECH CEMENT LIMITED</v>
          </cell>
          <cell r="H231" t="str">
            <v>23941</v>
          </cell>
          <cell r="I231" t="str">
            <v>Manufacture of clinkers and cement</v>
          </cell>
          <cell r="J231">
            <v>0</v>
          </cell>
          <cell r="K231" t="str">
            <v>Equity</v>
          </cell>
          <cell r="L231">
            <v>520</v>
          </cell>
          <cell r="M231">
            <v>2915796</v>
          </cell>
          <cell r="N231">
            <v>1.5756316120990981E-2</v>
          </cell>
          <cell r="O231">
            <v>0</v>
          </cell>
          <cell r="P231" t="str">
            <v/>
          </cell>
          <cell r="Q231">
            <v>2526234.29</v>
          </cell>
          <cell r="R231">
            <v>2526234.29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5607.3</v>
          </cell>
          <cell r="AA231">
            <v>5599.95</v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INE245A01021</v>
          </cell>
          <cell r="F232" t="str">
            <v>TATA POWER COMPANY LIMITED</v>
          </cell>
          <cell r="G232" t="str">
            <v>TATA POWER COMPANY LIMITED</v>
          </cell>
          <cell r="H232" t="str">
            <v>35102</v>
          </cell>
          <cell r="I232" t="str">
            <v>Electric power generation by coal based thermal power plants</v>
          </cell>
          <cell r="J232">
            <v>0</v>
          </cell>
          <cell r="K232" t="str">
            <v>Equity</v>
          </cell>
          <cell r="L232">
            <v>3315</v>
          </cell>
          <cell r="M232">
            <v>670293</v>
          </cell>
          <cell r="N232">
            <v>3.6221149907906479E-3</v>
          </cell>
          <cell r="O232">
            <v>0</v>
          </cell>
          <cell r="P232" t="str">
            <v/>
          </cell>
          <cell r="Q232">
            <v>423491.25</v>
          </cell>
          <cell r="R232">
            <v>423491.25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202.2</v>
          </cell>
          <cell r="AA232">
            <v>202.35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INE079A01024</v>
          </cell>
          <cell r="F233" t="str">
            <v>AMBUJA CEMENTS LTD</v>
          </cell>
          <cell r="G233" t="str">
            <v>AMBUJA CEMENTS LTD.</v>
          </cell>
          <cell r="H233" t="str">
            <v>23941</v>
          </cell>
          <cell r="I233" t="str">
            <v>Manufacture of clinkers and cement</v>
          </cell>
          <cell r="J233">
            <v>0</v>
          </cell>
          <cell r="K233" t="str">
            <v>Equity</v>
          </cell>
          <cell r="L233">
            <v>3060</v>
          </cell>
          <cell r="M233">
            <v>1110780</v>
          </cell>
          <cell r="N233">
            <v>6.0024092292034021E-3</v>
          </cell>
          <cell r="O233">
            <v>0</v>
          </cell>
          <cell r="P233" t="str">
            <v/>
          </cell>
          <cell r="Q233">
            <v>1068002.8999999999</v>
          </cell>
          <cell r="R233">
            <v>1068002.8999999999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363</v>
          </cell>
          <cell r="AA233">
            <v>362.95</v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/>
          </cell>
          <cell r="F234" t="str">
            <v>Net Current Asset</v>
          </cell>
          <cell r="G234" t="str">
            <v/>
          </cell>
          <cell r="H234" t="str">
            <v/>
          </cell>
          <cell r="I234" t="str">
            <v/>
          </cell>
          <cell r="J234">
            <v>0</v>
          </cell>
          <cell r="K234" t="str">
            <v>NCA</v>
          </cell>
          <cell r="L234">
            <v>0</v>
          </cell>
          <cell r="M234">
            <v>1064872.23</v>
          </cell>
          <cell r="N234">
            <v>5.7543338026201478E-3</v>
          </cell>
          <cell r="O234">
            <v>0</v>
          </cell>
          <cell r="P234" t="str">
            <v/>
          </cell>
          <cell r="Q234">
            <v>0</v>
          </cell>
          <cell r="R234">
            <v>1064872.23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INE121A01024</v>
          </cell>
          <cell r="F235" t="str">
            <v>CHOLAMANDALAM INVESTMENT AND FINANCE COMPANY</v>
          </cell>
          <cell r="G235" t="str">
            <v>CHOLAMANDALAM INVESTMENT AND FIN. C</v>
          </cell>
          <cell r="H235" t="str">
            <v>64920</v>
          </cell>
          <cell r="I235" t="str">
            <v>Other credit granting</v>
          </cell>
          <cell r="J235">
            <v>0</v>
          </cell>
          <cell r="K235" t="str">
            <v>Equity</v>
          </cell>
          <cell r="L235">
            <v>1471</v>
          </cell>
          <cell r="M235">
            <v>911284.5</v>
          </cell>
          <cell r="N235">
            <v>4.9243797090603066E-3</v>
          </cell>
          <cell r="O235">
            <v>0</v>
          </cell>
          <cell r="P235" t="str">
            <v/>
          </cell>
          <cell r="Q235">
            <v>909888.63</v>
          </cell>
          <cell r="R235">
            <v>909888.63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619.5</v>
          </cell>
          <cell r="AA235">
            <v>619.70000000000005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INE009A01021</v>
          </cell>
          <cell r="F236" t="str">
            <v>INFOSYS LTD EQ</v>
          </cell>
          <cell r="G236" t="str">
            <v>INFOSYS  LIMITED</v>
          </cell>
          <cell r="H236" t="str">
            <v>62011</v>
          </cell>
          <cell r="I236" t="str">
            <v>Writing , modifying, testing of computer program</v>
          </cell>
          <cell r="J236">
            <v>0</v>
          </cell>
          <cell r="K236" t="str">
            <v>Equity</v>
          </cell>
          <cell r="L236">
            <v>9107</v>
          </cell>
          <cell r="M236">
            <v>13313523.300000001</v>
          </cell>
          <cell r="N236">
            <v>7.1943332729374435E-2</v>
          </cell>
          <cell r="O236">
            <v>0</v>
          </cell>
          <cell r="P236" t="str">
            <v/>
          </cell>
          <cell r="Q236">
            <v>9122634.5399999991</v>
          </cell>
          <cell r="R236">
            <v>9122634.5399999991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1461.9</v>
          </cell>
          <cell r="AA236">
            <v>1461.2</v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INE397D01024</v>
          </cell>
          <cell r="F237" t="str">
            <v>BHARTI AIRTEL LTD</v>
          </cell>
          <cell r="G237" t="str">
            <v>BHARTI AIRTEL LTD</v>
          </cell>
          <cell r="H237" t="str">
            <v>61202</v>
          </cell>
          <cell r="I237" t="str">
            <v>Activities of maintaining and operating pageing</v>
          </cell>
          <cell r="J237">
            <v>0</v>
          </cell>
          <cell r="K237" t="str">
            <v>Equity</v>
          </cell>
          <cell r="L237">
            <v>6753</v>
          </cell>
          <cell r="M237">
            <v>4625467.3499999996</v>
          </cell>
          <cell r="N237">
            <v>2.4995001630402962E-2</v>
          </cell>
          <cell r="O237">
            <v>0</v>
          </cell>
          <cell r="P237" t="str">
            <v/>
          </cell>
          <cell r="Q237">
            <v>3376534.25</v>
          </cell>
          <cell r="R237">
            <v>3376534.25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684.95</v>
          </cell>
          <cell r="AA237">
            <v>683.9</v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>
            <v>0</v>
          </cell>
          <cell r="K238" t="str">
            <v>Equity</v>
          </cell>
          <cell r="L238">
            <v>285</v>
          </cell>
          <cell r="M238">
            <v>796389.75</v>
          </cell>
          <cell r="N238">
            <v>4.3035139140450767E-3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2794.35</v>
          </cell>
          <cell r="AA238">
            <v>2793.8</v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INE467B01029</v>
          </cell>
          <cell r="F239" t="str">
            <v>TATA CONSULTANCY SERVICES LIMITED</v>
          </cell>
          <cell r="G239" t="str">
            <v>TATA CONSULTANCY SERVICES LIMITED</v>
          </cell>
          <cell r="H239" t="str">
            <v>62020</v>
          </cell>
          <cell r="I239" t="str">
            <v>Computer consultancy</v>
          </cell>
          <cell r="J239">
            <v>0</v>
          </cell>
          <cell r="K239" t="str">
            <v>Equity</v>
          </cell>
          <cell r="L239">
            <v>2362</v>
          </cell>
          <cell r="M239">
            <v>7716890.2000000002</v>
          </cell>
          <cell r="N239">
            <v>4.1700366370684826E-2</v>
          </cell>
          <cell r="O239">
            <v>0</v>
          </cell>
          <cell r="P239" t="str">
            <v/>
          </cell>
          <cell r="Q239">
            <v>5860151.8399999999</v>
          </cell>
          <cell r="R239">
            <v>5860151.8399999999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3267.1</v>
          </cell>
          <cell r="AA239">
            <v>3265.25</v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INE299U01018</v>
          </cell>
          <cell r="F240" t="str">
            <v>Crompton Greaves Consumer Electricals</v>
          </cell>
          <cell r="G240" t="str">
            <v>CROMPTON GREAVES CONSUMER ELECTRICA</v>
          </cell>
          <cell r="H240" t="str">
            <v>27400</v>
          </cell>
          <cell r="I240" t="str">
            <v>Manufacture of electric lighting equipment</v>
          </cell>
          <cell r="J240">
            <v>0</v>
          </cell>
          <cell r="K240" t="str">
            <v>Equity</v>
          </cell>
          <cell r="L240">
            <v>1640</v>
          </cell>
          <cell r="M240">
            <v>557846</v>
          </cell>
          <cell r="N240">
            <v>3.0144762949226678E-3</v>
          </cell>
          <cell r="O240">
            <v>0</v>
          </cell>
          <cell r="P240" t="str">
            <v/>
          </cell>
          <cell r="Q240">
            <v>694790.48</v>
          </cell>
          <cell r="R240">
            <v>694790.48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340.15</v>
          </cell>
          <cell r="AA240">
            <v>340.4</v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INE733E01010</v>
          </cell>
          <cell r="F241" t="str">
            <v>NTPC LIMITED</v>
          </cell>
          <cell r="G241" t="str">
            <v>NTPC LIMITED</v>
          </cell>
          <cell r="H241" t="str">
            <v>35102</v>
          </cell>
          <cell r="I241" t="str">
            <v>Electric power generation by coal based thermal power plants</v>
          </cell>
          <cell r="J241">
            <v>0</v>
          </cell>
          <cell r="K241" t="str">
            <v>Equity</v>
          </cell>
          <cell r="L241">
            <v>15600</v>
          </cell>
          <cell r="M241">
            <v>2229240</v>
          </cell>
          <cell r="N241">
            <v>1.2046319478302987E-2</v>
          </cell>
          <cell r="O241">
            <v>0</v>
          </cell>
          <cell r="P241" t="str">
            <v/>
          </cell>
          <cell r="Q241">
            <v>1926155.12</v>
          </cell>
          <cell r="R241">
            <v>1926155.12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142.9</v>
          </cell>
          <cell r="AA241">
            <v>143.15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INE129A01019</v>
          </cell>
          <cell r="F242" t="str">
            <v>GAIL (INDIA) LIMITED</v>
          </cell>
          <cell r="G242" t="str">
            <v>G A I L (INDIA) LTD</v>
          </cell>
          <cell r="H242" t="str">
            <v>35202</v>
          </cell>
          <cell r="I242" t="str">
            <v>Disrtibution and sale of gaseous fuels through mains</v>
          </cell>
          <cell r="J242">
            <v>0</v>
          </cell>
          <cell r="K242" t="str">
            <v>Equity</v>
          </cell>
          <cell r="L242">
            <v>4698</v>
          </cell>
          <cell r="M242">
            <v>635169.6</v>
          </cell>
          <cell r="N242">
            <v>3.432315912376378E-3</v>
          </cell>
          <cell r="O242">
            <v>0</v>
          </cell>
          <cell r="P242" t="str">
            <v/>
          </cell>
          <cell r="Q242">
            <v>641956.65</v>
          </cell>
          <cell r="R242">
            <v>641943.41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135.19999999999999</v>
          </cell>
          <cell r="AA242">
            <v>135.1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IN9397D01014</v>
          </cell>
          <cell r="F243" t="str">
            <v>Bharti Airtel partly Paid(14:1)</v>
          </cell>
          <cell r="G243" t="str">
            <v>BHARTI AIRTEL LTD</v>
          </cell>
          <cell r="H243" t="str">
            <v>61202</v>
          </cell>
          <cell r="I243" t="str">
            <v>Activities of maintaining and operating pageing</v>
          </cell>
          <cell r="J243">
            <v>0</v>
          </cell>
          <cell r="K243" t="str">
            <v>Equity</v>
          </cell>
          <cell r="L243">
            <v>441</v>
          </cell>
          <cell r="M243">
            <v>133358.39999999999</v>
          </cell>
          <cell r="N243">
            <v>7.2063927235978221E-4</v>
          </cell>
          <cell r="O243">
            <v>0</v>
          </cell>
          <cell r="P243" t="str">
            <v/>
          </cell>
          <cell r="Q243">
            <v>58983.75</v>
          </cell>
          <cell r="R243">
            <v>58983.75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302.39999999999998</v>
          </cell>
          <cell r="AA243">
            <v>302.2</v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INE090A01021</v>
          </cell>
          <cell r="F244" t="str">
            <v>ICICI BANK LTD</v>
          </cell>
          <cell r="G244" t="str">
            <v>ICICI BANK LTD</v>
          </cell>
          <cell r="H244" t="str">
            <v>64191</v>
          </cell>
          <cell r="I244" t="str">
            <v>Monetary intermediation of commercial banks, saving banks. postal savings</v>
          </cell>
          <cell r="J244">
            <v>0</v>
          </cell>
          <cell r="K244" t="str">
            <v>Equity</v>
          </cell>
          <cell r="L244">
            <v>18782</v>
          </cell>
          <cell r="M244">
            <v>13282630.4</v>
          </cell>
          <cell r="N244">
            <v>7.1776394336464169E-2</v>
          </cell>
          <cell r="O244">
            <v>0</v>
          </cell>
          <cell r="P244" t="str">
            <v/>
          </cell>
          <cell r="Q244">
            <v>8697399.9399999995</v>
          </cell>
          <cell r="R244">
            <v>8697878.0600000005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707.2</v>
          </cell>
          <cell r="AA244">
            <v>706.85</v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INE238A01034</v>
          </cell>
          <cell r="F245" t="str">
            <v>AXIS BANK</v>
          </cell>
          <cell r="G245" t="str">
            <v>AXIS BANK LTD.</v>
          </cell>
          <cell r="H245" t="str">
            <v>64191</v>
          </cell>
          <cell r="I245" t="str">
            <v>Monetary intermediation of commercial banks, saving banks. postal savings</v>
          </cell>
          <cell r="J245">
            <v>0</v>
          </cell>
          <cell r="K245" t="str">
            <v>Equity</v>
          </cell>
          <cell r="L245">
            <v>6420</v>
          </cell>
          <cell r="M245">
            <v>4088256</v>
          </cell>
          <cell r="N245">
            <v>2.2092030416235604E-2</v>
          </cell>
          <cell r="O245">
            <v>0</v>
          </cell>
          <cell r="P245" t="str">
            <v/>
          </cell>
          <cell r="Q245">
            <v>4037071.86</v>
          </cell>
          <cell r="R245">
            <v>4037071.86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636.79999999999995</v>
          </cell>
          <cell r="AA245">
            <v>636.70000000000005</v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INE018A01030</v>
          </cell>
          <cell r="F246" t="str">
            <v>LARSEN AND TOUBRO LIMITED</v>
          </cell>
          <cell r="G246" t="str">
            <v>LARSEN AND TOUBRO LTD</v>
          </cell>
          <cell r="H246" t="str">
            <v>42909</v>
          </cell>
          <cell r="I246" t="str">
            <v>Other civil engineering projects n.e.c.</v>
          </cell>
          <cell r="J246">
            <v>0</v>
          </cell>
          <cell r="K246" t="str">
            <v>Equity</v>
          </cell>
          <cell r="L246">
            <v>3451</v>
          </cell>
          <cell r="M246">
            <v>5377520.75</v>
          </cell>
          <cell r="N246">
            <v>2.9058931723683179E-2</v>
          </cell>
          <cell r="O246">
            <v>0</v>
          </cell>
          <cell r="P246" t="str">
            <v/>
          </cell>
          <cell r="Q246">
            <v>3977852.91</v>
          </cell>
          <cell r="R246">
            <v>3977551.7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1558.25</v>
          </cell>
          <cell r="AA246">
            <v>1557.05</v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INE040A01034</v>
          </cell>
          <cell r="F247" t="str">
            <v>HDFC BANK LTD</v>
          </cell>
          <cell r="G247" t="str">
            <v>HDFC BANK LTD</v>
          </cell>
          <cell r="H247" t="str">
            <v>64191</v>
          </cell>
          <cell r="I247" t="str">
            <v>Monetary intermediation of commercial banks, saving banks. postal savings</v>
          </cell>
          <cell r="J247">
            <v>0</v>
          </cell>
          <cell r="K247" t="str">
            <v>Equity</v>
          </cell>
          <cell r="L247">
            <v>10130</v>
          </cell>
          <cell r="M247">
            <v>13655240</v>
          </cell>
          <cell r="N247">
            <v>7.3789894131139802E-2</v>
          </cell>
          <cell r="O247">
            <v>0</v>
          </cell>
          <cell r="P247" t="str">
            <v/>
          </cell>
          <cell r="Q247">
            <v>12101463.15</v>
          </cell>
          <cell r="R247">
            <v>12101463.15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1348</v>
          </cell>
          <cell r="AA247">
            <v>1347.5</v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INE038A01020</v>
          </cell>
          <cell r="F248" t="str">
            <v>HINDALCO INDUSTRIES LTD.</v>
          </cell>
          <cell r="G248" t="str">
            <v>HINDALCO INDUSTRIES LTD.</v>
          </cell>
          <cell r="H248" t="str">
            <v>24202</v>
          </cell>
          <cell r="I248" t="str">
            <v>Manufacture of Aluminium from alumina and by other methods and products</v>
          </cell>
          <cell r="J248">
            <v>0</v>
          </cell>
          <cell r="K248" t="str">
            <v>Equity</v>
          </cell>
          <cell r="L248">
            <v>2800</v>
          </cell>
          <cell r="M248">
            <v>948220</v>
          </cell>
          <cell r="N248">
            <v>5.1239709747341955E-3</v>
          </cell>
          <cell r="O248">
            <v>0</v>
          </cell>
          <cell r="P248" t="str">
            <v/>
          </cell>
          <cell r="Q248">
            <v>1238943.33</v>
          </cell>
          <cell r="R248">
            <v>1238943.33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338.65</v>
          </cell>
          <cell r="AA248">
            <v>338.8</v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INE271C01023</v>
          </cell>
          <cell r="F249" t="str">
            <v>DLF Ltd</v>
          </cell>
          <cell r="G249" t="str">
            <v>DLF LTD</v>
          </cell>
          <cell r="H249" t="str">
            <v>68100</v>
          </cell>
          <cell r="I249" t="str">
            <v>Real estate activities with own or leased property</v>
          </cell>
          <cell r="J249">
            <v>0</v>
          </cell>
          <cell r="K249" t="str">
            <v>Equity</v>
          </cell>
          <cell r="L249">
            <v>3040</v>
          </cell>
          <cell r="M249">
            <v>950608</v>
          </cell>
          <cell r="N249">
            <v>5.1368751981081652E-3</v>
          </cell>
          <cell r="O249">
            <v>0</v>
          </cell>
          <cell r="P249" t="str">
            <v/>
          </cell>
          <cell r="Q249">
            <v>1024909.53</v>
          </cell>
          <cell r="R249">
            <v>1024909.53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312.7</v>
          </cell>
          <cell r="AA249">
            <v>312.39999999999998</v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INE101A01026</v>
          </cell>
          <cell r="F250" t="str">
            <v>MAHINDRA AND MAHINDRA LTD</v>
          </cell>
          <cell r="G250" t="str">
            <v>MAHINDRA AND MAHINDRA LTD</v>
          </cell>
          <cell r="H250" t="str">
            <v>28211</v>
          </cell>
          <cell r="I250" t="str">
            <v>Manufacture of tractors used in agriculture and forestry</v>
          </cell>
          <cell r="J250">
            <v>0</v>
          </cell>
          <cell r="K250" t="str">
            <v>Equity</v>
          </cell>
          <cell r="L250">
            <v>2335</v>
          </cell>
          <cell r="M250">
            <v>2552505.25</v>
          </cell>
          <cell r="N250">
            <v>1.3793173328823112E-2</v>
          </cell>
          <cell r="O250">
            <v>0</v>
          </cell>
          <cell r="P250" t="str">
            <v/>
          </cell>
          <cell r="Q250">
            <v>1850575.88</v>
          </cell>
          <cell r="R250">
            <v>1851056.77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1093.1500000000001</v>
          </cell>
          <cell r="AA250">
            <v>1095.05</v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>
            <v>0</v>
          </cell>
          <cell r="K251" t="str">
            <v>Equity</v>
          </cell>
          <cell r="L251">
            <v>96</v>
          </cell>
          <cell r="M251">
            <v>1677120</v>
          </cell>
          <cell r="N251">
            <v>9.0627852198289574E-3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17470</v>
          </cell>
          <cell r="AA251">
            <v>17493.150000000001</v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INE081A01012</v>
          </cell>
          <cell r="F252" t="str">
            <v>TATA STEEL LIMITED.</v>
          </cell>
          <cell r="G252" t="str">
            <v>TATA STEEL LTD</v>
          </cell>
          <cell r="H252" t="str">
            <v>24319</v>
          </cell>
          <cell r="I252" t="str">
            <v>Manufacture of other iron and steel casting and products thereof</v>
          </cell>
          <cell r="J252">
            <v>0</v>
          </cell>
          <cell r="K252" t="str">
            <v>Equity</v>
          </cell>
          <cell r="L252">
            <v>2128</v>
          </cell>
          <cell r="M252">
            <v>1845082.4</v>
          </cell>
          <cell r="N252">
            <v>9.9704168479813841E-3</v>
          </cell>
          <cell r="O252">
            <v>0</v>
          </cell>
          <cell r="P252" t="str">
            <v/>
          </cell>
          <cell r="Q252">
            <v>2309847.19</v>
          </cell>
          <cell r="R252">
            <v>2309847.19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867.05</v>
          </cell>
          <cell r="AA252">
            <v>866.95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INE752E01010</v>
          </cell>
          <cell r="F253" t="str">
            <v>POWER GRID CORPORATION OF INDIA LIMITED</v>
          </cell>
          <cell r="G253" t="str">
            <v>POWER GRID CORPN OF INDIA LTD</v>
          </cell>
          <cell r="H253" t="str">
            <v>35107</v>
          </cell>
          <cell r="I253" t="str">
            <v>Transmission of electric energy</v>
          </cell>
          <cell r="J253">
            <v>0</v>
          </cell>
          <cell r="K253" t="str">
            <v>Equity</v>
          </cell>
          <cell r="L253">
            <v>7231</v>
          </cell>
          <cell r="M253">
            <v>1532248.9</v>
          </cell>
          <cell r="N253">
            <v>8.2799338652089164E-3</v>
          </cell>
          <cell r="O253">
            <v>0</v>
          </cell>
          <cell r="P253" t="str">
            <v/>
          </cell>
          <cell r="Q253">
            <v>1014161.4</v>
          </cell>
          <cell r="R253">
            <v>1014161.4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211.9</v>
          </cell>
          <cell r="AA253">
            <v>211.85</v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INE073K01018</v>
          </cell>
          <cell r="F254" t="str">
            <v>Sona BLW Precision Forgings Limited</v>
          </cell>
          <cell r="G254" t="str">
            <v>SONA BLW PRECISION FORGINGS LTD</v>
          </cell>
          <cell r="H254" t="str">
            <v>28140</v>
          </cell>
          <cell r="I254" t="str">
            <v>Manufacture of bearings, gears, gearing and driving elements</v>
          </cell>
          <cell r="J254">
            <v>0</v>
          </cell>
          <cell r="K254" t="str">
            <v>Equity</v>
          </cell>
          <cell r="L254">
            <v>1281</v>
          </cell>
          <cell r="M254">
            <v>709417.8</v>
          </cell>
          <cell r="N254">
            <v>3.8335367490242652E-3</v>
          </cell>
          <cell r="O254">
            <v>0</v>
          </cell>
          <cell r="P254" t="str">
            <v/>
          </cell>
          <cell r="Q254">
            <v>736844.6</v>
          </cell>
          <cell r="R254">
            <v>736844.6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553.79999999999995</v>
          </cell>
          <cell r="AA254">
            <v>554.25</v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>
            <v>0</v>
          </cell>
          <cell r="K255" t="str">
            <v>Equity</v>
          </cell>
          <cell r="L255">
            <v>1425</v>
          </cell>
          <cell r="M255">
            <v>1307010</v>
          </cell>
          <cell r="N255">
            <v>7.0627927102226706E-3</v>
          </cell>
          <cell r="O255">
            <v>0</v>
          </cell>
          <cell r="P255" t="str">
            <v/>
          </cell>
          <cell r="Q255">
            <v>819785.36</v>
          </cell>
          <cell r="R255">
            <v>819785.36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917.2</v>
          </cell>
          <cell r="AA255">
            <v>915.2</v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INE044A01036</v>
          </cell>
          <cell r="F256" t="str">
            <v>SUN PHARMACEUTICALS INDUSTRIES LTD</v>
          </cell>
          <cell r="G256" t="str">
            <v>SUN PHARMACEUTICAL INDS LTD</v>
          </cell>
          <cell r="H256" t="str">
            <v>21001</v>
          </cell>
          <cell r="I256" t="str">
            <v>Manufacture of medicinal substances used in the manufacture of pharmaceuticals:</v>
          </cell>
          <cell r="J256">
            <v>0</v>
          </cell>
          <cell r="K256" t="str">
            <v>Equity</v>
          </cell>
          <cell r="L256">
            <v>3038</v>
          </cell>
          <cell r="M256">
            <v>2523362.7999999998</v>
          </cell>
          <cell r="N256">
            <v>1.3635693980219788E-2</v>
          </cell>
          <cell r="O256">
            <v>0</v>
          </cell>
          <cell r="P256" t="str">
            <v/>
          </cell>
          <cell r="Q256">
            <v>1722961.3</v>
          </cell>
          <cell r="R256">
            <v>1722961.3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830.6</v>
          </cell>
          <cell r="AA256">
            <v>830.8</v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INE062A01020</v>
          </cell>
          <cell r="F257" t="str">
            <v>STATE BANK OF INDIA</v>
          </cell>
          <cell r="G257" t="str">
            <v>STATE BANK OF INDIA</v>
          </cell>
          <cell r="H257" t="str">
            <v>64191</v>
          </cell>
          <cell r="I257" t="str">
            <v>Monetary intermediation of commercial banks, saving banks. postal savings</v>
          </cell>
          <cell r="J257">
            <v>0</v>
          </cell>
          <cell r="K257" t="str">
            <v>Equity</v>
          </cell>
          <cell r="L257">
            <v>12768</v>
          </cell>
          <cell r="M257">
            <v>5948611.2000000002</v>
          </cell>
          <cell r="N257">
            <v>3.2144978094512618E-2</v>
          </cell>
          <cell r="O257">
            <v>0</v>
          </cell>
          <cell r="P257" t="str">
            <v/>
          </cell>
          <cell r="Q257">
            <v>4696506.59</v>
          </cell>
          <cell r="R257">
            <v>4696500.0999999996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465.9</v>
          </cell>
          <cell r="AA257">
            <v>465.8</v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INE414G01012</v>
          </cell>
          <cell r="F258" t="str">
            <v>MUTHOOT FINANCE LIMITED</v>
          </cell>
          <cell r="G258" t="str">
            <v>MUTHOOT FINANCE LTD</v>
          </cell>
          <cell r="H258" t="str">
            <v>64920</v>
          </cell>
          <cell r="I258" t="str">
            <v>Other credit granting</v>
          </cell>
          <cell r="J258">
            <v>0</v>
          </cell>
          <cell r="K258" t="str">
            <v>Equity</v>
          </cell>
          <cell r="L258">
            <v>524</v>
          </cell>
          <cell r="M258">
            <v>511581.2</v>
          </cell>
          <cell r="N258">
            <v>2.7644715572543183E-3</v>
          </cell>
          <cell r="O258">
            <v>0</v>
          </cell>
          <cell r="P258" t="str">
            <v/>
          </cell>
          <cell r="Q258">
            <v>684354.03</v>
          </cell>
          <cell r="R258">
            <v>684354.03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976.3</v>
          </cell>
          <cell r="AA258">
            <v>976.35</v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>
            <v>0</v>
          </cell>
          <cell r="K259" t="str">
            <v>Equity</v>
          </cell>
          <cell r="L259">
            <v>3222</v>
          </cell>
          <cell r="M259">
            <v>6994478.7000000002</v>
          </cell>
          <cell r="N259">
            <v>3.7796614543245843E-2</v>
          </cell>
          <cell r="O259">
            <v>0</v>
          </cell>
          <cell r="P259" t="str">
            <v/>
          </cell>
          <cell r="Q259">
            <v>6667694.3200000003</v>
          </cell>
          <cell r="R259">
            <v>6668450.0899999999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2170.85</v>
          </cell>
          <cell r="AA259">
            <v>2163.5500000000002</v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INE095A01012</v>
          </cell>
          <cell r="F260" t="str">
            <v>IndusInd Bank Limited</v>
          </cell>
          <cell r="G260" t="str">
            <v>INDUS IND BANK LTD</v>
          </cell>
          <cell r="H260" t="str">
            <v>64191</v>
          </cell>
          <cell r="I260" t="str">
            <v>Monetary intermediation of commercial banks, saving banks. postal savings</v>
          </cell>
          <cell r="J260">
            <v>0</v>
          </cell>
          <cell r="K260" t="str">
            <v>Equity</v>
          </cell>
          <cell r="L260">
            <v>1008</v>
          </cell>
          <cell r="M260">
            <v>800704.8</v>
          </cell>
          <cell r="N260">
            <v>4.3268314890324497E-3</v>
          </cell>
          <cell r="O260">
            <v>0</v>
          </cell>
          <cell r="P260" t="str">
            <v/>
          </cell>
          <cell r="Q260">
            <v>891840.74</v>
          </cell>
          <cell r="R260">
            <v>891840.74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794.35</v>
          </cell>
          <cell r="AA260">
            <v>794.55</v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INF846K01N65</v>
          </cell>
          <cell r="F261" t="str">
            <v>AXIS OVERNIGHT FUND - DIRECT PLAN- GROWTH OPTION</v>
          </cell>
          <cell r="G261" t="str">
            <v>AXIS MUTUAL FUND</v>
          </cell>
          <cell r="H261" t="str">
            <v>66301</v>
          </cell>
          <cell r="I261" t="str">
            <v>Management of mutual funds</v>
          </cell>
          <cell r="J261">
            <v>0</v>
          </cell>
          <cell r="K261" t="str">
            <v>MF</v>
          </cell>
          <cell r="L261">
            <v>7419.0540000000001</v>
          </cell>
          <cell r="M261">
            <v>8420685.6400000006</v>
          </cell>
          <cell r="N261">
            <v>4.5503521130877904E-2</v>
          </cell>
          <cell r="O261">
            <v>0</v>
          </cell>
          <cell r="P261" t="str">
            <v/>
          </cell>
          <cell r="Q261">
            <v>8420798.0299999993</v>
          </cell>
          <cell r="R261">
            <v>8420798.0299999993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INE154A01025</v>
          </cell>
          <cell r="F262" t="str">
            <v>ITC LTD</v>
          </cell>
          <cell r="G262" t="str">
            <v>ITC LTD</v>
          </cell>
          <cell r="H262" t="str">
            <v>12003</v>
          </cell>
          <cell r="I262" t="str">
            <v>Manufacture of cigarettes, cigarette tobacco</v>
          </cell>
          <cell r="J262">
            <v>0</v>
          </cell>
          <cell r="K262" t="str">
            <v>Equity</v>
          </cell>
          <cell r="L262">
            <v>19468</v>
          </cell>
          <cell r="M262">
            <v>5324498</v>
          </cell>
          <cell r="N262">
            <v>2.8772408520206572E-2</v>
          </cell>
          <cell r="O262">
            <v>0</v>
          </cell>
          <cell r="P262" t="str">
            <v/>
          </cell>
          <cell r="Q262">
            <v>4762019.78</v>
          </cell>
          <cell r="R262">
            <v>4762199.45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273.5</v>
          </cell>
          <cell r="AA262">
            <v>273.45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INE263A01024</v>
          </cell>
          <cell r="F263" t="str">
            <v>BHARAT ELECTRONICS LIMITED</v>
          </cell>
          <cell r="G263" t="str">
            <v>BHARAT ELECTRONICS LTD</v>
          </cell>
          <cell r="H263" t="str">
            <v>26515</v>
          </cell>
          <cell r="I263" t="str">
            <v>Manufacture of radar equipment, GPS devices, search, detection, navig</v>
          </cell>
          <cell r="J263">
            <v>0</v>
          </cell>
          <cell r="K263" t="str">
            <v>Equity</v>
          </cell>
          <cell r="L263">
            <v>4940</v>
          </cell>
          <cell r="M263">
            <v>1156454</v>
          </cell>
          <cell r="N263">
            <v>6.2492214144557797E-3</v>
          </cell>
          <cell r="O263">
            <v>0</v>
          </cell>
          <cell r="P263" t="str">
            <v/>
          </cell>
          <cell r="Q263">
            <v>694776.42</v>
          </cell>
          <cell r="R263">
            <v>694776.42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234.1</v>
          </cell>
          <cell r="AA263">
            <v>234.1</v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INE155A01022</v>
          </cell>
          <cell r="F264" t="str">
            <v>TATA MOTORS LTD</v>
          </cell>
          <cell r="G264" t="str">
            <v>TATA MOTORS LTD</v>
          </cell>
          <cell r="H264" t="str">
            <v>29102</v>
          </cell>
          <cell r="I264" t="str">
            <v>Manufacture of commercial vehicles such as vans, lorries, over-the-road</v>
          </cell>
          <cell r="J264">
            <v>0</v>
          </cell>
          <cell r="K264" t="str">
            <v>Equity</v>
          </cell>
          <cell r="L264">
            <v>3920</v>
          </cell>
          <cell r="M264">
            <v>1614256</v>
          </cell>
          <cell r="N264">
            <v>8.7230820798870762E-3</v>
          </cell>
          <cell r="O264">
            <v>0</v>
          </cell>
          <cell r="P264" t="str">
            <v/>
          </cell>
          <cell r="Q264">
            <v>1289595.48</v>
          </cell>
          <cell r="R264">
            <v>1289595.48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411.8</v>
          </cell>
          <cell r="AA264">
            <v>411.7</v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INE298A01020</v>
          </cell>
          <cell r="F265" t="str">
            <v>CUMMINS INDIA LIMITED</v>
          </cell>
          <cell r="G265" t="str">
            <v>CUMMINS INDIA LIMITED FV 2</v>
          </cell>
          <cell r="H265" t="str">
            <v>28110</v>
          </cell>
          <cell r="I265" t="str">
            <v>Manufacture of engines and turbines, except aircraft, vehicle</v>
          </cell>
          <cell r="J265">
            <v>0</v>
          </cell>
          <cell r="K265" t="str">
            <v>Equity</v>
          </cell>
          <cell r="L265">
            <v>1298</v>
          </cell>
          <cell r="M265">
            <v>1329411.6000000001</v>
          </cell>
          <cell r="N265">
            <v>7.1838459976323503E-3</v>
          </cell>
          <cell r="O265">
            <v>0</v>
          </cell>
          <cell r="P265" t="str">
            <v/>
          </cell>
          <cell r="Q265">
            <v>1248790.5900000001</v>
          </cell>
          <cell r="R265">
            <v>1248790.5900000001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1024.2</v>
          </cell>
          <cell r="AA265">
            <v>1021.55</v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INE070A01015</v>
          </cell>
          <cell r="F266" t="str">
            <v>Shree CEMENT LIMITED</v>
          </cell>
          <cell r="G266" t="str">
            <v>SHREE CEMENT LIMITED</v>
          </cell>
          <cell r="H266" t="str">
            <v>23949</v>
          </cell>
          <cell r="I266" t="str">
            <v>Manufacture of other cement and plaster n.e.c.</v>
          </cell>
          <cell r="J266">
            <v>0</v>
          </cell>
          <cell r="K266" t="str">
            <v>Equity</v>
          </cell>
          <cell r="L266">
            <v>25</v>
          </cell>
          <cell r="M266">
            <v>475242.5</v>
          </cell>
          <cell r="N266">
            <v>2.5681052666681951E-3</v>
          </cell>
          <cell r="O266">
            <v>0</v>
          </cell>
          <cell r="P266" t="str">
            <v/>
          </cell>
          <cell r="Q266">
            <v>584870.36</v>
          </cell>
          <cell r="R266">
            <v>584870.36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19009.7</v>
          </cell>
          <cell r="AA266">
            <v>19119.8</v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INE016A01026</v>
          </cell>
          <cell r="F267" t="str">
            <v>Dabur India Limited</v>
          </cell>
          <cell r="G267" t="str">
            <v>DABUR INDIA LIMITED</v>
          </cell>
          <cell r="H267" t="str">
            <v>20236</v>
          </cell>
          <cell r="I267" t="str">
            <v>Manufacture of hair oil, shampoo, hair dye etc.</v>
          </cell>
          <cell r="J267">
            <v>0</v>
          </cell>
          <cell r="K267" t="str">
            <v>Equity</v>
          </cell>
          <cell r="L267">
            <v>2325</v>
          </cell>
          <cell r="M267">
            <v>1153083.75</v>
          </cell>
          <cell r="N267">
            <v>6.2310093295202184E-3</v>
          </cell>
          <cell r="O267">
            <v>0</v>
          </cell>
          <cell r="P267" t="str">
            <v/>
          </cell>
          <cell r="Q267">
            <v>1197019.21</v>
          </cell>
          <cell r="R267">
            <v>1197019.21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495.95</v>
          </cell>
          <cell r="AA267">
            <v>495.95</v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>
            <v>0</v>
          </cell>
          <cell r="K268" t="str">
            <v>Equity</v>
          </cell>
          <cell r="L268">
            <v>6720</v>
          </cell>
          <cell r="M268">
            <v>993216</v>
          </cell>
          <cell r="N268">
            <v>5.3671193980738639E-3</v>
          </cell>
          <cell r="O268">
            <v>0</v>
          </cell>
          <cell r="P268" t="str">
            <v/>
          </cell>
          <cell r="Q268">
            <v>860838.09</v>
          </cell>
          <cell r="R268">
            <v>860838.09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147.80000000000001</v>
          </cell>
          <cell r="AA268">
            <v>147.85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INE192A01025</v>
          </cell>
          <cell r="F269" t="str">
            <v>Tata Consumer Products Limited</v>
          </cell>
          <cell r="G269" t="str">
            <v>TATA CONSUMER PRODUCTS LIMITED</v>
          </cell>
          <cell r="H269" t="str">
            <v>10791</v>
          </cell>
          <cell r="I269" t="str">
            <v>Processing and blending of tea including manufacture of instant tea</v>
          </cell>
          <cell r="J269">
            <v>0</v>
          </cell>
          <cell r="K269" t="str">
            <v>Equity</v>
          </cell>
          <cell r="L269">
            <v>875</v>
          </cell>
          <cell r="M269">
            <v>618056.25</v>
          </cell>
          <cell r="N269">
            <v>3.3398391573190417E-3</v>
          </cell>
          <cell r="O269">
            <v>0</v>
          </cell>
          <cell r="P269" t="str">
            <v/>
          </cell>
          <cell r="Q269">
            <v>567860.64</v>
          </cell>
          <cell r="R269">
            <v>567860.64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706.35</v>
          </cell>
          <cell r="AA269">
            <v>707.25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INE465A01025</v>
          </cell>
          <cell r="F270" t="str">
            <v>Bharat Forge Limited</v>
          </cell>
          <cell r="G270" t="str">
            <v>BHARAT FORGE LIMITED</v>
          </cell>
          <cell r="H270" t="str">
            <v>25910</v>
          </cell>
          <cell r="I270" t="str">
            <v>Forging, pressing, stamping and roll-forming of metal; powder metallurgy</v>
          </cell>
          <cell r="J270">
            <v>0</v>
          </cell>
          <cell r="K270" t="str">
            <v>Equity</v>
          </cell>
          <cell r="L270">
            <v>1545</v>
          </cell>
          <cell r="M270">
            <v>1007031</v>
          </cell>
          <cell r="N270">
            <v>5.4417725998793017E-3</v>
          </cell>
          <cell r="O270">
            <v>0</v>
          </cell>
          <cell r="P270" t="str">
            <v/>
          </cell>
          <cell r="Q270">
            <v>780867.78</v>
          </cell>
          <cell r="R270">
            <v>780867.78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651.79999999999995</v>
          </cell>
          <cell r="AA270">
            <v>651.75</v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INE628A01036</v>
          </cell>
          <cell r="F271" t="str">
            <v>UPL LIMITED</v>
          </cell>
          <cell r="G271" t="str">
            <v>UPL LIMITED</v>
          </cell>
          <cell r="H271" t="str">
            <v>20211</v>
          </cell>
          <cell r="I271" t="str">
            <v>Manufacture of insecticides, rodenticides, fungicides, herbicides</v>
          </cell>
          <cell r="J271">
            <v>0</v>
          </cell>
          <cell r="K271" t="str">
            <v>Equity</v>
          </cell>
          <cell r="L271">
            <v>1425</v>
          </cell>
          <cell r="M271">
            <v>901170</v>
          </cell>
          <cell r="N271">
            <v>4.869723190083752E-3</v>
          </cell>
          <cell r="O271">
            <v>0</v>
          </cell>
          <cell r="P271" t="str">
            <v/>
          </cell>
          <cell r="Q271">
            <v>1051452.58</v>
          </cell>
          <cell r="R271">
            <v>1051452.58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632.4</v>
          </cell>
          <cell r="AA271">
            <v>631.95000000000005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INE216A01030</v>
          </cell>
          <cell r="F272" t="str">
            <v>Britannia Industries Limited</v>
          </cell>
          <cell r="G272" t="str">
            <v>BRITANNIA INDUSTRIES LIMITED</v>
          </cell>
          <cell r="H272" t="str">
            <v>10712</v>
          </cell>
          <cell r="I272" t="str">
            <v>Manufacture of biscuits, cakes, pastries, rusks etc.</v>
          </cell>
          <cell r="J272">
            <v>0</v>
          </cell>
          <cell r="K272" t="str">
            <v>Equity</v>
          </cell>
          <cell r="L272">
            <v>307</v>
          </cell>
          <cell r="M272">
            <v>1064184.8</v>
          </cell>
          <cell r="N272">
            <v>5.7506190830749352E-3</v>
          </cell>
          <cell r="O272">
            <v>0</v>
          </cell>
          <cell r="P272" t="str">
            <v/>
          </cell>
          <cell r="Q272">
            <v>1051034.76</v>
          </cell>
          <cell r="R272">
            <v>1051034.76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3466.4</v>
          </cell>
          <cell r="AA272">
            <v>3465.65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INE123W01016</v>
          </cell>
          <cell r="F273" t="str">
            <v>SBI LIFE INSURANCE COMPANY LIMITED</v>
          </cell>
          <cell r="G273" t="str">
            <v>SBI LIFE INSURANCE CO. LTD.</v>
          </cell>
          <cell r="H273" t="str">
            <v>65110</v>
          </cell>
          <cell r="I273" t="str">
            <v>Life insurance</v>
          </cell>
          <cell r="J273">
            <v>0</v>
          </cell>
          <cell r="K273" t="str">
            <v>Equity</v>
          </cell>
          <cell r="L273">
            <v>1615</v>
          </cell>
          <cell r="M273">
            <v>1746784</v>
          </cell>
          <cell r="N273">
            <v>9.4392340544705838E-3</v>
          </cell>
          <cell r="O273">
            <v>0</v>
          </cell>
          <cell r="P273" t="str">
            <v/>
          </cell>
          <cell r="Q273">
            <v>1368688.58</v>
          </cell>
          <cell r="R273">
            <v>1368688.58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1081.5999999999999</v>
          </cell>
          <cell r="AA273">
            <v>1082.9000000000001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INE918I01018</v>
          </cell>
          <cell r="F274" t="str">
            <v>BAJAJ FINSERV LTD</v>
          </cell>
          <cell r="G274" t="str">
            <v>BAJAJ FINANCE LIMITED</v>
          </cell>
          <cell r="H274" t="str">
            <v>64920</v>
          </cell>
          <cell r="I274" t="str">
            <v>Other credit granting</v>
          </cell>
          <cell r="J274">
            <v>0</v>
          </cell>
          <cell r="K274" t="str">
            <v>Equity</v>
          </cell>
          <cell r="L274">
            <v>147</v>
          </cell>
          <cell r="M274">
            <v>1606967.25</v>
          </cell>
          <cell r="N274">
            <v>8.6836952883807862E-3</v>
          </cell>
          <cell r="O274">
            <v>0</v>
          </cell>
          <cell r="P274" t="str">
            <v/>
          </cell>
          <cell r="Q274">
            <v>2357977.29</v>
          </cell>
          <cell r="R274">
            <v>2357977.29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10931.75</v>
          </cell>
          <cell r="AA274">
            <v>10929.3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INE797F01020</v>
          </cell>
          <cell r="F275" t="str">
            <v>Jubilant Foodworks Limited.</v>
          </cell>
          <cell r="G275" t="str">
            <v>JUBILANT FOODWORKS LIMITED</v>
          </cell>
          <cell r="H275" t="str">
            <v>56101</v>
          </cell>
          <cell r="I275" t="str">
            <v>Restaurants without bars</v>
          </cell>
          <cell r="J275">
            <v>0</v>
          </cell>
          <cell r="K275" t="str">
            <v>Equity</v>
          </cell>
          <cell r="L275">
            <v>1785</v>
          </cell>
          <cell r="M275">
            <v>914366.25</v>
          </cell>
          <cell r="N275">
            <v>4.9410328038604449E-3</v>
          </cell>
          <cell r="O275">
            <v>0</v>
          </cell>
          <cell r="P275" t="str">
            <v/>
          </cell>
          <cell r="Q275">
            <v>1015976.27</v>
          </cell>
          <cell r="R275">
            <v>1015976.27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512.25</v>
          </cell>
          <cell r="AA275">
            <v>511.75</v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INE854D01024</v>
          </cell>
          <cell r="F276" t="str">
            <v>United Spirits Limited</v>
          </cell>
          <cell r="G276" t="str">
            <v>UNITED SPIRITS LIMITED</v>
          </cell>
          <cell r="H276" t="str">
            <v>11011</v>
          </cell>
          <cell r="I276" t="str">
            <v>Manufacture of distilled, potable, alcoholic beverages</v>
          </cell>
          <cell r="J276">
            <v>0</v>
          </cell>
          <cell r="K276" t="str">
            <v>Equity</v>
          </cell>
          <cell r="L276">
            <v>1210</v>
          </cell>
          <cell r="M276">
            <v>919297.5</v>
          </cell>
          <cell r="N276">
            <v>4.9676801872410511E-3</v>
          </cell>
          <cell r="O276">
            <v>0</v>
          </cell>
          <cell r="P276" t="str">
            <v/>
          </cell>
          <cell r="Q276">
            <v>1018865.35</v>
          </cell>
          <cell r="R276">
            <v>1018865.35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759.75</v>
          </cell>
          <cell r="AA276">
            <v>760.1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INE795G01014</v>
          </cell>
          <cell r="F277" t="str">
            <v>HDFC LIFE INSURANCE COMPANY LTD</v>
          </cell>
          <cell r="G277" t="str">
            <v>HDFC STANDARD LIFE INSURANCE CO. LT</v>
          </cell>
          <cell r="H277" t="str">
            <v>65110</v>
          </cell>
          <cell r="I277" t="str">
            <v>Life insurance</v>
          </cell>
          <cell r="J277">
            <v>0</v>
          </cell>
          <cell r="K277" t="str">
            <v>Equity</v>
          </cell>
          <cell r="L277">
            <v>2145</v>
          </cell>
          <cell r="M277">
            <v>1179750</v>
          </cell>
          <cell r="N277">
            <v>6.3751078414742016E-3</v>
          </cell>
          <cell r="O277">
            <v>0</v>
          </cell>
          <cell r="P277" t="str">
            <v/>
          </cell>
          <cell r="Q277">
            <v>1323246.1399999999</v>
          </cell>
          <cell r="R277">
            <v>1323246.1399999999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550</v>
          </cell>
          <cell r="AA277">
            <v>550.20000000000005</v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INE012A01025</v>
          </cell>
          <cell r="F278" t="str">
            <v>ACC Limited.</v>
          </cell>
          <cell r="G278" t="str">
            <v>ACC LIMITED</v>
          </cell>
          <cell r="H278" t="str">
            <v>23941</v>
          </cell>
          <cell r="I278" t="str">
            <v>Manufacture of clinkers and cement</v>
          </cell>
          <cell r="J278">
            <v>0</v>
          </cell>
          <cell r="K278" t="str">
            <v>Equity</v>
          </cell>
          <cell r="L278">
            <v>200</v>
          </cell>
          <cell r="M278">
            <v>424390</v>
          </cell>
          <cell r="N278">
            <v>2.2933096137683715E-3</v>
          </cell>
          <cell r="O278">
            <v>0</v>
          </cell>
          <cell r="P278" t="str">
            <v/>
          </cell>
          <cell r="Q278">
            <v>447144.1</v>
          </cell>
          <cell r="R278">
            <v>447144.1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2121.9499999999998</v>
          </cell>
          <cell r="AA278">
            <v>2122.4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INE917I01010</v>
          </cell>
          <cell r="F279" t="str">
            <v>Bajaj Auto Limited</v>
          </cell>
          <cell r="G279" t="str">
            <v>BAJAJ AUTO LIMITED</v>
          </cell>
          <cell r="H279" t="str">
            <v>30911</v>
          </cell>
          <cell r="I279" t="str">
            <v>Manufacture of motorcycles, scooters, mopeds etc. and their</v>
          </cell>
          <cell r="J279">
            <v>0</v>
          </cell>
          <cell r="K279" t="str">
            <v>Equity</v>
          </cell>
          <cell r="L279">
            <v>297</v>
          </cell>
          <cell r="M279">
            <v>1100860.2</v>
          </cell>
          <cell r="N279">
            <v>5.9488048259265583E-3</v>
          </cell>
          <cell r="O279">
            <v>0</v>
          </cell>
          <cell r="P279" t="str">
            <v/>
          </cell>
          <cell r="Q279">
            <v>1043537.81</v>
          </cell>
          <cell r="R279">
            <v>1043537.81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3706.6</v>
          </cell>
          <cell r="AA279">
            <v>3705.65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INE765G01017</v>
          </cell>
          <cell r="F280" t="str">
            <v>ICICI LOMBARD GENERAL INSURANCE CO LTD</v>
          </cell>
          <cell r="G280" t="str">
            <v>ICICI LOMBARD GENERAL INSURANCE CO</v>
          </cell>
          <cell r="H280" t="str">
            <v>65120</v>
          </cell>
          <cell r="I280" t="str">
            <v>Non-life insurance</v>
          </cell>
          <cell r="J280">
            <v>0</v>
          </cell>
          <cell r="K280" t="str">
            <v>Equity</v>
          </cell>
          <cell r="L280">
            <v>580</v>
          </cell>
          <cell r="M280">
            <v>650151</v>
          </cell>
          <cell r="N280">
            <v>3.5132720815785495E-3</v>
          </cell>
          <cell r="O280">
            <v>0</v>
          </cell>
          <cell r="P280" t="str">
            <v/>
          </cell>
          <cell r="Q280">
            <v>790450.55</v>
          </cell>
          <cell r="R280">
            <v>790450.55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1120.95</v>
          </cell>
          <cell r="AA280">
            <v>1121.9000000000001</v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INE111A01025</v>
          </cell>
          <cell r="F281" t="str">
            <v>Container Corporation of India Limited</v>
          </cell>
          <cell r="G281" t="str">
            <v>CONTAINER CORPORATION OF INDIA LTD</v>
          </cell>
          <cell r="H281" t="str">
            <v>49120</v>
          </cell>
          <cell r="I281" t="str">
            <v>Freight rail transport</v>
          </cell>
          <cell r="J281">
            <v>0</v>
          </cell>
          <cell r="K281" t="str">
            <v>Equity</v>
          </cell>
          <cell r="L281">
            <v>1430</v>
          </cell>
          <cell r="M281">
            <v>849849</v>
          </cell>
          <cell r="N281">
            <v>4.5923958668946888E-3</v>
          </cell>
          <cell r="O281">
            <v>0</v>
          </cell>
          <cell r="P281" t="str">
            <v/>
          </cell>
          <cell r="Q281">
            <v>935925.25</v>
          </cell>
          <cell r="R281">
            <v>935925.25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594.29999999999995</v>
          </cell>
          <cell r="AA281">
            <v>593.35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INE029A01011</v>
          </cell>
          <cell r="F282" t="str">
            <v>Bharat Petroleum Corporation Limited</v>
          </cell>
          <cell r="G282" t="str">
            <v>BHARAT PETROLIUM CORPORATION LIMITE</v>
          </cell>
          <cell r="H282" t="str">
            <v>19201</v>
          </cell>
          <cell r="I282" t="str">
            <v>Production of liquid and gaseous fuels, illuminating oils, lubricating</v>
          </cell>
          <cell r="J282">
            <v>0</v>
          </cell>
          <cell r="K282" t="str">
            <v>Equity</v>
          </cell>
          <cell r="L282">
            <v>5115</v>
          </cell>
          <cell r="M282">
            <v>1577466</v>
          </cell>
          <cell r="N282">
            <v>8.5242770640041893E-3</v>
          </cell>
          <cell r="O282">
            <v>0</v>
          </cell>
          <cell r="P282" t="str">
            <v/>
          </cell>
          <cell r="Q282">
            <v>2042428.91</v>
          </cell>
          <cell r="R282">
            <v>2042428.91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308.39999999999998</v>
          </cell>
          <cell r="AA282">
            <v>308.7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INE030A01027</v>
          </cell>
          <cell r="F283" t="str">
            <v>HINDUSTAN UNILEVER LIMITED</v>
          </cell>
          <cell r="G283" t="str">
            <v>HINDUSTAN LEVER LTD.</v>
          </cell>
          <cell r="H283" t="str">
            <v>20231</v>
          </cell>
          <cell r="I283" t="str">
            <v>Manufacture of soap all forms</v>
          </cell>
          <cell r="J283">
            <v>0</v>
          </cell>
          <cell r="K283" t="str">
            <v>Equity</v>
          </cell>
          <cell r="L283">
            <v>2559</v>
          </cell>
          <cell r="M283">
            <v>5708105.4000000004</v>
          </cell>
          <cell r="N283">
            <v>3.0845337991524675E-2</v>
          </cell>
          <cell r="O283">
            <v>0</v>
          </cell>
          <cell r="P283" t="str">
            <v/>
          </cell>
          <cell r="Q283">
            <v>4973551.24</v>
          </cell>
          <cell r="R283">
            <v>4974069.97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2230.6</v>
          </cell>
          <cell r="AA283">
            <v>2230.5500000000002</v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INE021A01026</v>
          </cell>
          <cell r="F284" t="str">
            <v>ASIAN PAINTS LTD.</v>
          </cell>
          <cell r="G284" t="str">
            <v>ASIAN PAINT LIMITED</v>
          </cell>
          <cell r="H284" t="str">
            <v>20221</v>
          </cell>
          <cell r="I284" t="str">
            <v>Manufacture of paints and varnishes, enamels or lacquers</v>
          </cell>
          <cell r="J284">
            <v>0</v>
          </cell>
          <cell r="K284" t="str">
            <v>Equity</v>
          </cell>
          <cell r="L284">
            <v>863</v>
          </cell>
          <cell r="M284">
            <v>2325957.6</v>
          </cell>
          <cell r="N284">
            <v>1.2568959978551824E-2</v>
          </cell>
          <cell r="O284">
            <v>0</v>
          </cell>
          <cell r="P284" t="str">
            <v/>
          </cell>
          <cell r="Q284">
            <v>1673235.8</v>
          </cell>
          <cell r="R284">
            <v>1673196.22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2695.2</v>
          </cell>
          <cell r="AA284">
            <v>2697.5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INE361B01024</v>
          </cell>
          <cell r="F285" t="str">
            <v>DIVI'S LABORATORIES LTD</v>
          </cell>
          <cell r="G285" t="str">
            <v>DIVIS LABORATORIES LTD</v>
          </cell>
          <cell r="H285" t="str">
            <v>21002</v>
          </cell>
          <cell r="I285" t="str">
            <v>Manufacture of allopathic pharmaceutical preparations</v>
          </cell>
          <cell r="J285">
            <v>0</v>
          </cell>
          <cell r="K285" t="str">
            <v>Equity</v>
          </cell>
          <cell r="L285">
            <v>324</v>
          </cell>
          <cell r="M285">
            <v>1176249.6000000001</v>
          </cell>
          <cell r="N285">
            <v>6.3561924547496452E-3</v>
          </cell>
          <cell r="O285">
            <v>0</v>
          </cell>
          <cell r="P285" t="str">
            <v/>
          </cell>
          <cell r="Q285">
            <v>1458789.01</v>
          </cell>
          <cell r="R285">
            <v>1458789.01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3630.4</v>
          </cell>
          <cell r="AA285">
            <v>3631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INE203G01027</v>
          </cell>
          <cell r="F286" t="str">
            <v>INDRAPRASTHA GAS</v>
          </cell>
          <cell r="G286" t="str">
            <v>INDRAPRASTHA GAS LIMITED</v>
          </cell>
          <cell r="H286" t="str">
            <v>35202</v>
          </cell>
          <cell r="I286" t="str">
            <v>Disrtibution and sale of gaseous fuels through mains</v>
          </cell>
          <cell r="J286">
            <v>0</v>
          </cell>
          <cell r="K286" t="str">
            <v>Equity</v>
          </cell>
          <cell r="L286">
            <v>2470</v>
          </cell>
          <cell r="M286">
            <v>879073</v>
          </cell>
          <cell r="N286">
            <v>4.7503158936454759E-3</v>
          </cell>
          <cell r="O286">
            <v>0</v>
          </cell>
          <cell r="P286" t="str">
            <v/>
          </cell>
          <cell r="Q286">
            <v>891535.53</v>
          </cell>
          <cell r="R286">
            <v>891535.53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355.9</v>
          </cell>
          <cell r="AA286">
            <v>356.1</v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INE280A01028</v>
          </cell>
          <cell r="F287" t="str">
            <v>Titan Company Limited</v>
          </cell>
          <cell r="G287" t="str">
            <v>TITAN COMPANY LIMITED</v>
          </cell>
          <cell r="H287" t="str">
            <v>32111</v>
          </cell>
          <cell r="I287" t="str">
            <v>Manufacture of jewellery of gold, silver and other precious or base metal</v>
          </cell>
          <cell r="J287">
            <v>0</v>
          </cell>
          <cell r="K287" t="str">
            <v>Equity</v>
          </cell>
          <cell r="L287">
            <v>425</v>
          </cell>
          <cell r="M287">
            <v>825031.25</v>
          </cell>
          <cell r="N287">
            <v>4.4582862397425406E-3</v>
          </cell>
          <cell r="O287">
            <v>0</v>
          </cell>
          <cell r="P287" t="str">
            <v/>
          </cell>
          <cell r="Q287">
            <v>738792.03</v>
          </cell>
          <cell r="R287">
            <v>738792.03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1941.25</v>
          </cell>
          <cell r="AA287">
            <v>1942.45</v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5114526.9000000004</v>
          </cell>
          <cell r="N288">
            <v>2.7637771176622795E-2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1661.1</v>
          </cell>
          <cell r="AA288">
            <v>1660.8</v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INE089A01023</v>
          </cell>
          <cell r="F289" t="str">
            <v>Dr. Reddy's Laboratories Limited</v>
          </cell>
          <cell r="G289" t="str">
            <v>DR REDDY LABORATORIES</v>
          </cell>
          <cell r="H289" t="str">
            <v>21002</v>
          </cell>
          <cell r="I289" t="str">
            <v>Manufacture of allopathic pharmaceutical preparations</v>
          </cell>
          <cell r="J289">
            <v>0</v>
          </cell>
          <cell r="K289" t="str">
            <v>Equity</v>
          </cell>
          <cell r="L289">
            <v>360</v>
          </cell>
          <cell r="M289">
            <v>1581768</v>
          </cell>
          <cell r="N289">
            <v>8.5475241196804105E-3</v>
          </cell>
          <cell r="O289">
            <v>0</v>
          </cell>
          <cell r="P289" t="str">
            <v/>
          </cell>
          <cell r="Q289">
            <v>1320324.02</v>
          </cell>
          <cell r="R289">
            <v>1320324.02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4393.8</v>
          </cell>
          <cell r="AA289">
            <v>4399.8999999999996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INE296A01024</v>
          </cell>
          <cell r="F290" t="str">
            <v>Bajaj Finance Limited</v>
          </cell>
          <cell r="G290" t="str">
            <v>BAJAJ FINANCE LIMITED</v>
          </cell>
          <cell r="H290" t="str">
            <v>64920</v>
          </cell>
          <cell r="I290" t="str">
            <v>Other credit granting</v>
          </cell>
          <cell r="J290">
            <v>0</v>
          </cell>
          <cell r="K290" t="str">
            <v>Equity</v>
          </cell>
          <cell r="L290">
            <v>651</v>
          </cell>
          <cell r="M290">
            <v>3515725.5</v>
          </cell>
          <cell r="N290">
            <v>1.8998202333986698E-2</v>
          </cell>
          <cell r="O290">
            <v>0</v>
          </cell>
          <cell r="P290" t="str">
            <v/>
          </cell>
          <cell r="Q290">
            <v>2548120.44</v>
          </cell>
          <cell r="R290">
            <v>2548120.44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5400.5</v>
          </cell>
          <cell r="AA290">
            <v>5400.45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INE585B01010</v>
          </cell>
          <cell r="F291" t="str">
            <v>MARUTI SUZUKI INDIA LTD.</v>
          </cell>
          <cell r="G291" t="str">
            <v>MARUTI SUZUKI INDIA LTD.</v>
          </cell>
          <cell r="H291" t="str">
            <v>29101</v>
          </cell>
          <cell r="I291" t="str">
            <v>Manufacture of passenger cars</v>
          </cell>
          <cell r="J291">
            <v>0</v>
          </cell>
          <cell r="K291" t="str">
            <v>Equity</v>
          </cell>
          <cell r="L291">
            <v>372</v>
          </cell>
          <cell r="M291">
            <v>3151119</v>
          </cell>
          <cell r="N291">
            <v>1.7027949520083359E-2</v>
          </cell>
          <cell r="O291">
            <v>0</v>
          </cell>
          <cell r="P291" t="str">
            <v/>
          </cell>
          <cell r="Q291">
            <v>2728393.45</v>
          </cell>
          <cell r="R291">
            <v>2728575.1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8470.75</v>
          </cell>
          <cell r="AA291">
            <v>8470.2000000000007</v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INE686F01025</v>
          </cell>
          <cell r="F292" t="str">
            <v>United Breweries Limited</v>
          </cell>
          <cell r="G292" t="str">
            <v>UNITED BREWERIES LIMITED</v>
          </cell>
          <cell r="H292" t="str">
            <v>11031</v>
          </cell>
          <cell r="I292" t="str">
            <v>Manufacture of beer</v>
          </cell>
          <cell r="J292">
            <v>0</v>
          </cell>
          <cell r="K292" t="str">
            <v>Equity</v>
          </cell>
          <cell r="L292">
            <v>375</v>
          </cell>
          <cell r="M292">
            <v>544800</v>
          </cell>
          <cell r="N292">
            <v>2.9439785988854801E-3</v>
          </cell>
          <cell r="O292">
            <v>0</v>
          </cell>
          <cell r="P292" t="str">
            <v/>
          </cell>
          <cell r="Q292">
            <v>557299.18000000005</v>
          </cell>
          <cell r="R292">
            <v>557299.18000000005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1452.8</v>
          </cell>
          <cell r="AA292">
            <v>1458.1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INE849A01020</v>
          </cell>
          <cell r="F293" t="str">
            <v>TRENT LTD</v>
          </cell>
          <cell r="G293" t="str">
            <v>TRENT LTD</v>
          </cell>
          <cell r="H293" t="str">
            <v>47711</v>
          </cell>
          <cell r="I293" t="str">
            <v>Retail sale of readymade garments, hosiery goods, other articles</v>
          </cell>
          <cell r="J293">
            <v>0</v>
          </cell>
          <cell r="K293" t="str">
            <v>Equity</v>
          </cell>
          <cell r="L293">
            <v>835</v>
          </cell>
          <cell r="M293">
            <v>896915.25</v>
          </cell>
          <cell r="N293">
            <v>4.8467314629479074E-3</v>
          </cell>
          <cell r="O293">
            <v>0</v>
          </cell>
          <cell r="P293" t="str">
            <v/>
          </cell>
          <cell r="Q293">
            <v>903426.88</v>
          </cell>
          <cell r="R293">
            <v>903426.88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1074.1500000000001</v>
          </cell>
          <cell r="AA293">
            <v>1074.45</v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INE075A01022</v>
          </cell>
          <cell r="F294" t="str">
            <v>WIPRO LTD</v>
          </cell>
          <cell r="G294" t="str">
            <v>WIPRO LTD</v>
          </cell>
          <cell r="H294" t="str">
            <v>62011</v>
          </cell>
          <cell r="I294" t="str">
            <v>Writing , modifying, testing of computer program</v>
          </cell>
          <cell r="J294">
            <v>0</v>
          </cell>
          <cell r="K294" t="str">
            <v>Equity</v>
          </cell>
          <cell r="L294">
            <v>2880</v>
          </cell>
          <cell r="M294">
            <v>1198224</v>
          </cell>
          <cell r="N294">
            <v>6.4749372479275978E-3</v>
          </cell>
          <cell r="O294">
            <v>0</v>
          </cell>
          <cell r="P294" t="str">
            <v/>
          </cell>
          <cell r="Q294">
            <v>1414869.13</v>
          </cell>
          <cell r="R294">
            <v>1414869.13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416.05</v>
          </cell>
          <cell r="AA294">
            <v>416.05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IN0020140052</v>
          </cell>
          <cell r="F295" t="str">
            <v>08.24%GOVT 10-NOV-2033</v>
          </cell>
          <cell r="G295" t="str">
            <v>GOVERMENT OF INDIA</v>
          </cell>
          <cell r="H295" t="str">
            <v/>
          </cell>
          <cell r="I295" t="str">
            <v/>
          </cell>
          <cell r="J295">
            <v>0</v>
          </cell>
          <cell r="K295" t="str">
            <v>GOI</v>
          </cell>
          <cell r="L295">
            <v>500000</v>
          </cell>
          <cell r="M295">
            <v>52680400</v>
          </cell>
          <cell r="N295">
            <v>3.078541110997924E-2</v>
          </cell>
          <cell r="O295">
            <v>8.2400000000000001E-2</v>
          </cell>
          <cell r="P295" t="str">
            <v>Half Yly</v>
          </cell>
          <cell r="Q295">
            <v>53575000</v>
          </cell>
          <cell r="R295">
            <v>53575000</v>
          </cell>
          <cell r="S295">
            <v>0</v>
          </cell>
          <cell r="T295">
            <v>0</v>
          </cell>
          <cell r="U295">
            <v>48893</v>
          </cell>
          <cell r="V295">
            <v>11.372602739726027</v>
          </cell>
          <cell r="W295">
            <v>7.3379039309609322</v>
          </cell>
          <cell r="X295">
            <v>7.3118000000000002E-2</v>
          </cell>
          <cell r="Y295">
            <v>7.52762576372588E-2</v>
          </cell>
          <cell r="Z295">
            <v>0</v>
          </cell>
          <cell r="AA295">
            <v>0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IN0020210020</v>
          </cell>
          <cell r="F296" t="str">
            <v>6.64% GOI 16-june-2035</v>
          </cell>
          <cell r="G296" t="str">
            <v>GOVERMENT OF INDIA</v>
          </cell>
          <cell r="H296" t="str">
            <v/>
          </cell>
          <cell r="I296" t="str">
            <v/>
          </cell>
          <cell r="J296">
            <v>0</v>
          </cell>
          <cell r="K296" t="str">
            <v>GOI</v>
          </cell>
          <cell r="L296">
            <v>500000</v>
          </cell>
          <cell r="M296">
            <v>46204950</v>
          </cell>
          <cell r="N296">
            <v>2.7001282850282748E-2</v>
          </cell>
          <cell r="O296">
            <v>6.6400000000000001E-2</v>
          </cell>
          <cell r="P296" t="str">
            <v>Half Yly</v>
          </cell>
          <cell r="Q296">
            <v>49758724.490000002</v>
          </cell>
          <cell r="R296">
            <v>49758724.490000002</v>
          </cell>
          <cell r="S296">
            <v>0</v>
          </cell>
          <cell r="T296">
            <v>0</v>
          </cell>
          <cell r="U296">
            <v>49476</v>
          </cell>
          <cell r="V296">
            <v>12.96986301369863</v>
          </cell>
          <cell r="W296">
            <v>8.3646175538387872</v>
          </cell>
          <cell r="X296">
            <v>6.7644418999999997E-2</v>
          </cell>
          <cell r="Y296">
            <v>7.5687145414372048E-2</v>
          </cell>
          <cell r="Z296">
            <v>0</v>
          </cell>
          <cell r="AA296">
            <v>0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IN0020210152</v>
          </cell>
          <cell r="F297" t="str">
            <v>06.67 GOI 15 DEC- 2035</v>
          </cell>
          <cell r="G297" t="str">
            <v>GOVERMENT OF INDIA</v>
          </cell>
          <cell r="H297" t="str">
            <v/>
          </cell>
          <cell r="I297" t="str">
            <v/>
          </cell>
          <cell r="J297">
            <v>0</v>
          </cell>
          <cell r="K297" t="str">
            <v>GOI</v>
          </cell>
          <cell r="L297">
            <v>1340000</v>
          </cell>
          <cell r="M297">
            <v>123907120</v>
          </cell>
          <cell r="N297">
            <v>7.2408934416852019E-2</v>
          </cell>
          <cell r="O297">
            <v>6.6699999999999995E-2</v>
          </cell>
          <cell r="P297" t="str">
            <v>Half Yly</v>
          </cell>
          <cell r="Q297">
            <v>126079657.48999999</v>
          </cell>
          <cell r="R297">
            <v>126079657.48999999</v>
          </cell>
          <cell r="S297">
            <v>0</v>
          </cell>
          <cell r="T297">
            <v>0</v>
          </cell>
          <cell r="U297">
            <v>49658</v>
          </cell>
          <cell r="V297">
            <v>13.468493150684932</v>
          </cell>
          <cell r="W297">
            <v>8.5436742774146666</v>
          </cell>
          <cell r="X297">
            <v>6.8235039499999997E-2</v>
          </cell>
          <cell r="Y297">
            <v>7.5715192911743778E-2</v>
          </cell>
          <cell r="Z297">
            <v>0</v>
          </cell>
          <cell r="AA297">
            <v>0</v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>
            <v>0</v>
          </cell>
          <cell r="AH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IN0020210244</v>
          </cell>
          <cell r="F298" t="str">
            <v>6.54% GOI 17-Jan-2032</v>
          </cell>
          <cell r="G298" t="str">
            <v>GOVERMENT OF INDIA</v>
          </cell>
          <cell r="H298" t="str">
            <v/>
          </cell>
          <cell r="I298" t="str">
            <v/>
          </cell>
          <cell r="J298">
            <v>0</v>
          </cell>
          <cell r="K298" t="str">
            <v>GOI</v>
          </cell>
          <cell r="L298">
            <v>1350000</v>
          </cell>
          <cell r="M298">
            <v>126775665</v>
          </cell>
          <cell r="N298">
            <v>7.4085256865285873E-2</v>
          </cell>
          <cell r="O298">
            <v>6.54E-2</v>
          </cell>
          <cell r="P298" t="str">
            <v>Half Yly</v>
          </cell>
          <cell r="Q298">
            <v>128125972.22</v>
          </cell>
          <cell r="R298">
            <v>128125972.22</v>
          </cell>
          <cell r="S298">
            <v>0</v>
          </cell>
          <cell r="T298">
            <v>0</v>
          </cell>
          <cell r="U298">
            <v>48230</v>
          </cell>
          <cell r="V298">
            <v>9.5561643835616437</v>
          </cell>
          <cell r="W298">
            <v>6.6962533558873405</v>
          </cell>
          <cell r="X298">
            <v>6.9278000000000006E-2</v>
          </cell>
          <cell r="Y298">
            <v>7.4419716107336178E-2</v>
          </cell>
          <cell r="Z298">
            <v>0</v>
          </cell>
          <cell r="AA298">
            <v>0</v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IN0020120062</v>
          </cell>
          <cell r="F299" t="str">
            <v>8.30% GOI 31-Dec-2042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200000</v>
          </cell>
          <cell r="M299">
            <v>21258400</v>
          </cell>
          <cell r="N299">
            <v>1.2422999512919086E-2</v>
          </cell>
          <cell r="O299">
            <v>8.3000000000000004E-2</v>
          </cell>
          <cell r="P299" t="str">
            <v>Half Yly</v>
          </cell>
          <cell r="Q299">
            <v>22230000</v>
          </cell>
          <cell r="R299">
            <v>22230000</v>
          </cell>
          <cell r="S299">
            <v>0</v>
          </cell>
          <cell r="T299">
            <v>0</v>
          </cell>
          <cell r="U299">
            <v>52231</v>
          </cell>
          <cell r="V299">
            <v>20.517808219178082</v>
          </cell>
          <cell r="W299">
            <v>10.086493237512757</v>
          </cell>
          <cell r="X299">
            <v>7.2503999999999999E-2</v>
          </cell>
          <cell r="Y299">
            <v>7.6854762788264447E-2</v>
          </cell>
          <cell r="Z299">
            <v>0</v>
          </cell>
          <cell r="AA299">
            <v>0</v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IN0020200252</v>
          </cell>
          <cell r="F300" t="str">
            <v>6.67%GOI 17-Dec-2050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28800</v>
          </cell>
          <cell r="M300">
            <v>2540289.6</v>
          </cell>
          <cell r="N300">
            <v>1.4844963150318661E-3</v>
          </cell>
          <cell r="O300">
            <v>6.6699999999999995E-2</v>
          </cell>
          <cell r="P300" t="str">
            <v>Half Yly</v>
          </cell>
          <cell r="Q300">
            <v>2568960</v>
          </cell>
          <cell r="R300">
            <v>2568960</v>
          </cell>
          <cell r="S300">
            <v>0</v>
          </cell>
          <cell r="T300">
            <v>0</v>
          </cell>
          <cell r="U300">
            <v>55139</v>
          </cell>
          <cell r="V300">
            <v>28.484931506849314</v>
          </cell>
          <cell r="W300">
            <v>11.727977792459098</v>
          </cell>
          <cell r="X300">
            <v>7.6002888000000005E-2</v>
          </cell>
          <cell r="Y300">
            <v>7.6972939180025901E-2</v>
          </cell>
          <cell r="Z300">
            <v>0</v>
          </cell>
          <cell r="AA300">
            <v>0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IN0020190362</v>
          </cell>
          <cell r="F301" t="str">
            <v>6.45% GOI 07-Oct-2029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500000</v>
          </cell>
          <cell r="M301">
            <v>47428750</v>
          </cell>
          <cell r="N301">
            <v>2.7716447999301976E-2</v>
          </cell>
          <cell r="O301">
            <v>6.4500000000000002E-2</v>
          </cell>
          <cell r="P301" t="str">
            <v>Half Yly</v>
          </cell>
          <cell r="Q301">
            <v>47650000</v>
          </cell>
          <cell r="R301">
            <v>47650000</v>
          </cell>
          <cell r="S301">
            <v>0</v>
          </cell>
          <cell r="T301">
            <v>0</v>
          </cell>
          <cell r="U301">
            <v>47398</v>
          </cell>
          <cell r="V301">
            <v>7.2767123287671236</v>
          </cell>
          <cell r="W301">
            <v>5.5796346715536895</v>
          </cell>
          <cell r="X301">
            <v>7.2826081000000001E-2</v>
          </cell>
          <cell r="Y301">
            <v>7.37392289868182E-2</v>
          </cell>
          <cell r="Z301">
            <v>0</v>
          </cell>
          <cell r="AA301">
            <v>0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IN0020220029</v>
          </cell>
          <cell r="F302" t="str">
            <v>7.54%GOI 23-MAY- 2036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480000</v>
          </cell>
          <cell r="M302">
            <v>47644848</v>
          </cell>
          <cell r="N302">
            <v>2.7842731508349827E-2</v>
          </cell>
          <cell r="O302">
            <v>7.5399999999999995E-2</v>
          </cell>
          <cell r="P302" t="str">
            <v>Half Yly</v>
          </cell>
          <cell r="Q302">
            <v>47436575</v>
          </cell>
          <cell r="R302">
            <v>47436575</v>
          </cell>
          <cell r="S302">
            <v>0</v>
          </cell>
          <cell r="T302">
            <v>0</v>
          </cell>
          <cell r="U302">
            <v>49818</v>
          </cell>
          <cell r="V302">
            <v>13.906849315068493</v>
          </cell>
          <cell r="W302">
            <v>8.4349581801973912</v>
          </cell>
          <cell r="X302">
            <v>7.685830166666667E-2</v>
          </cell>
          <cell r="Y302">
            <v>7.625912569077857E-2</v>
          </cell>
          <cell r="Z302">
            <v>0</v>
          </cell>
          <cell r="AA302">
            <v>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IN3120150203</v>
          </cell>
          <cell r="F303" t="str">
            <v>8.69% Tamil Nadu SDL 24.02.2026</v>
          </cell>
          <cell r="G303" t="str">
            <v>TAMIL NADU SDL</v>
          </cell>
          <cell r="H303" t="str">
            <v/>
          </cell>
          <cell r="I303" t="str">
            <v/>
          </cell>
          <cell r="J303">
            <v>0</v>
          </cell>
          <cell r="K303" t="str">
            <v>SDL</v>
          </cell>
          <cell r="L303">
            <v>10500</v>
          </cell>
          <cell r="M303">
            <v>1093119.3</v>
          </cell>
          <cell r="N303">
            <v>6.3879786491280878E-4</v>
          </cell>
          <cell r="O303">
            <v>8.6899999999999991E-2</v>
          </cell>
          <cell r="P303" t="str">
            <v>Half Yly</v>
          </cell>
          <cell r="Q303">
            <v>1108794.55</v>
          </cell>
          <cell r="R303">
            <v>1108794.55</v>
          </cell>
          <cell r="S303">
            <v>0</v>
          </cell>
          <cell r="T303">
            <v>0</v>
          </cell>
          <cell r="U303">
            <v>46077</v>
          </cell>
          <cell r="V303">
            <v>3.6575342465753424</v>
          </cell>
          <cell r="W303">
            <v>3.0153854762555596</v>
          </cell>
          <cell r="X303">
            <v>7.7499999999999999E-2</v>
          </cell>
          <cell r="Y303">
            <v>7.3807831327437567E-2</v>
          </cell>
          <cell r="Z303">
            <v>0</v>
          </cell>
          <cell r="AA303">
            <v>0</v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IN1920170157</v>
          </cell>
          <cell r="F304" t="str">
            <v>8.00% Karnataka SDL 2028 (17-JAN-2028)</v>
          </cell>
          <cell r="G304" t="str">
            <v>KARNATAKA SDL</v>
          </cell>
          <cell r="H304" t="str">
            <v/>
          </cell>
          <cell r="I304" t="str">
            <v/>
          </cell>
          <cell r="J304">
            <v>0</v>
          </cell>
          <cell r="K304" t="str">
            <v>SDL</v>
          </cell>
          <cell r="L304">
            <v>37000</v>
          </cell>
          <cell r="M304">
            <v>3761172.1</v>
          </cell>
          <cell r="N304">
            <v>2.1979565332435583E-3</v>
          </cell>
          <cell r="O304">
            <v>0.08</v>
          </cell>
          <cell r="P304" t="str">
            <v>Half Yly</v>
          </cell>
          <cell r="Q304">
            <v>3819262.5</v>
          </cell>
          <cell r="R304">
            <v>3819262.5</v>
          </cell>
          <cell r="S304">
            <v>0</v>
          </cell>
          <cell r="T304">
            <v>0</v>
          </cell>
          <cell r="U304">
            <v>46769</v>
          </cell>
          <cell r="V304">
            <v>5.5534246575342463</v>
          </cell>
          <cell r="W304">
            <v>4.2757907393158741</v>
          </cell>
          <cell r="X304">
            <v>7.3566999999999994E-2</v>
          </cell>
          <cell r="Y304">
            <v>7.6274632926968747E-2</v>
          </cell>
          <cell r="Z304">
            <v>0</v>
          </cell>
          <cell r="AA304">
            <v>0</v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IN2020170147</v>
          </cell>
          <cell r="F305" t="str">
            <v>8.13 % KERALA SDL 21.03.2028</v>
          </cell>
          <cell r="G305" t="str">
            <v>KERALA SDL</v>
          </cell>
          <cell r="H305" t="str">
            <v/>
          </cell>
          <cell r="I305" t="str">
            <v/>
          </cell>
          <cell r="J305">
            <v>0</v>
          </cell>
          <cell r="K305" t="str">
            <v>SDL</v>
          </cell>
          <cell r="L305">
            <v>183500</v>
          </cell>
          <cell r="M305">
            <v>18774215.300000001</v>
          </cell>
          <cell r="N305">
            <v>1.0971289820839671E-2</v>
          </cell>
          <cell r="O305">
            <v>8.1300000000000011E-2</v>
          </cell>
          <cell r="P305" t="str">
            <v>Half Yly</v>
          </cell>
          <cell r="Q305">
            <v>19268018</v>
          </cell>
          <cell r="R305">
            <v>19268018</v>
          </cell>
          <cell r="S305">
            <v>0</v>
          </cell>
          <cell r="T305">
            <v>0</v>
          </cell>
          <cell r="U305">
            <v>46833</v>
          </cell>
          <cell r="V305">
            <v>5.7287671232876711</v>
          </cell>
          <cell r="W305">
            <v>4.4365992904262406</v>
          </cell>
          <cell r="X305">
            <v>7.5118999999999991E-2</v>
          </cell>
          <cell r="Y305">
            <v>7.6200829335329595E-2</v>
          </cell>
          <cell r="Z305">
            <v>0</v>
          </cell>
          <cell r="AA305">
            <v>0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IN3120180010</v>
          </cell>
          <cell r="F306" t="str">
            <v>SDL TAMIL NADU 8.05% 2028</v>
          </cell>
          <cell r="G306" t="str">
            <v>TAMIL NADU SDL</v>
          </cell>
          <cell r="H306" t="str">
            <v/>
          </cell>
          <cell r="I306" t="str">
            <v/>
          </cell>
          <cell r="J306">
            <v>0</v>
          </cell>
          <cell r="K306" t="str">
            <v>SDL</v>
          </cell>
          <cell r="L306">
            <v>241000</v>
          </cell>
          <cell r="M306">
            <v>24494107.300000001</v>
          </cell>
          <cell r="N306">
            <v>1.4313884537749212E-2</v>
          </cell>
          <cell r="O306">
            <v>8.0500000000000002E-2</v>
          </cell>
          <cell r="P306" t="str">
            <v>Half Yly</v>
          </cell>
          <cell r="Q306">
            <v>24227550</v>
          </cell>
          <cell r="R306">
            <v>24227550</v>
          </cell>
          <cell r="S306">
            <v>0</v>
          </cell>
          <cell r="T306">
            <v>0</v>
          </cell>
          <cell r="U306">
            <v>46861</v>
          </cell>
          <cell r="V306">
            <v>5.8054794520547945</v>
          </cell>
          <cell r="W306">
            <v>4.5118421642898277</v>
          </cell>
          <cell r="X306">
            <v>8.2015999999999992E-2</v>
          </cell>
          <cell r="Y306">
            <v>7.6912542999712952E-2</v>
          </cell>
          <cell r="Z306">
            <v>0</v>
          </cell>
          <cell r="AA306">
            <v>0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IN2220180052</v>
          </cell>
          <cell r="F307" t="str">
            <v>8.08% Maharashtra SDL 2028</v>
          </cell>
          <cell r="G307" t="str">
            <v>MAHARASHTRA SDL</v>
          </cell>
          <cell r="H307" t="str">
            <v/>
          </cell>
          <cell r="I307" t="str">
            <v/>
          </cell>
          <cell r="J307">
            <v>0</v>
          </cell>
          <cell r="K307" t="str">
            <v>SDL</v>
          </cell>
          <cell r="L307">
            <v>120000</v>
          </cell>
          <cell r="M307">
            <v>12235716</v>
          </cell>
          <cell r="N307">
            <v>7.1503167645832364E-3</v>
          </cell>
          <cell r="O307">
            <v>8.0799999999999997E-2</v>
          </cell>
          <cell r="P307" t="str">
            <v>Half Yly</v>
          </cell>
          <cell r="Q307">
            <v>12169200</v>
          </cell>
          <cell r="R307">
            <v>12169200</v>
          </cell>
          <cell r="S307">
            <v>0</v>
          </cell>
          <cell r="T307">
            <v>0</v>
          </cell>
          <cell r="U307">
            <v>47113</v>
          </cell>
          <cell r="V307">
            <v>6.4958904109589044</v>
          </cell>
          <cell r="W307">
            <v>4.9934200998986995</v>
          </cell>
          <cell r="X307">
            <v>7.8000676000000005E-2</v>
          </cell>
          <cell r="Y307">
            <v>7.6895119898959308E-2</v>
          </cell>
          <cell r="Z307">
            <v>0</v>
          </cell>
          <cell r="AA307">
            <v>0</v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IN1920180156</v>
          </cell>
          <cell r="F308" t="str">
            <v>8.22 % KARNATAK 30.01.2031</v>
          </cell>
          <cell r="G308" t="str">
            <v>KARNATAKA SDL</v>
          </cell>
          <cell r="H308" t="str">
            <v/>
          </cell>
          <cell r="I308" t="str">
            <v/>
          </cell>
          <cell r="J308">
            <v>0</v>
          </cell>
          <cell r="K308" t="str">
            <v>SDL</v>
          </cell>
          <cell r="L308">
            <v>90000</v>
          </cell>
          <cell r="M308">
            <v>9253638</v>
          </cell>
          <cell r="N308">
            <v>5.4076478176499432E-3</v>
          </cell>
          <cell r="O308">
            <v>8.2200000000000009E-2</v>
          </cell>
          <cell r="P308" t="str">
            <v>Half Yly</v>
          </cell>
          <cell r="Q308">
            <v>9010800</v>
          </cell>
          <cell r="R308">
            <v>9010800</v>
          </cell>
          <cell r="S308">
            <v>0</v>
          </cell>
          <cell r="T308">
            <v>0</v>
          </cell>
          <cell r="U308">
            <v>47878</v>
          </cell>
          <cell r="V308">
            <v>8.5917808219178085</v>
          </cell>
          <cell r="W308">
            <v>5.9245268830130966</v>
          </cell>
          <cell r="X308">
            <v>8.2041000000000003E-2</v>
          </cell>
          <cell r="Y308">
            <v>7.7623577936221752E-2</v>
          </cell>
          <cell r="Z308">
            <v>0</v>
          </cell>
          <cell r="AA308">
            <v>0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IN1020180411</v>
          </cell>
          <cell r="F309" t="str">
            <v>8.39% ANDHRA PRADESH SDL 06.02.2031</v>
          </cell>
          <cell r="G309" t="str">
            <v>ANDHRA PRADESH SDL</v>
          </cell>
          <cell r="H309" t="str">
            <v/>
          </cell>
          <cell r="I309" t="str">
            <v/>
          </cell>
          <cell r="J309">
            <v>0</v>
          </cell>
          <cell r="K309" t="str">
            <v>SDL</v>
          </cell>
          <cell r="L309">
            <v>55000</v>
          </cell>
          <cell r="M309">
            <v>5690322</v>
          </cell>
          <cell r="N309">
            <v>3.3253145784420636E-3</v>
          </cell>
          <cell r="O309">
            <v>8.3900000000000002E-2</v>
          </cell>
          <cell r="P309" t="str">
            <v>Half Yly</v>
          </cell>
          <cell r="Q309">
            <v>5504950</v>
          </cell>
          <cell r="R309">
            <v>5504950</v>
          </cell>
          <cell r="S309">
            <v>0</v>
          </cell>
          <cell r="T309">
            <v>0</v>
          </cell>
          <cell r="U309">
            <v>47885</v>
          </cell>
          <cell r="V309">
            <v>8.6109589041095891</v>
          </cell>
          <cell r="W309">
            <v>5.9098313096341988</v>
          </cell>
          <cell r="X309">
            <v>8.3779000000000006E-2</v>
          </cell>
          <cell r="Y309">
            <v>7.8274811893106366E-2</v>
          </cell>
          <cell r="Z309">
            <v>0</v>
          </cell>
          <cell r="AA309">
            <v>0</v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INE261F08AJ5</v>
          </cell>
          <cell r="F310" t="str">
            <v>8.65% Nabard (GOI Service) 8 Jun 2028</v>
          </cell>
          <cell r="G310" t="str">
            <v>NABARD</v>
          </cell>
          <cell r="H310" t="str">
            <v>64199</v>
          </cell>
          <cell r="I310" t="str">
            <v>Other monetary intermediation services n.e.c.</v>
          </cell>
          <cell r="J310">
            <v>0</v>
          </cell>
          <cell r="K310" t="str">
            <v>Bonds</v>
          </cell>
          <cell r="L310">
            <v>3</v>
          </cell>
          <cell r="M310">
            <v>3162480</v>
          </cell>
          <cell r="N310">
            <v>1.8480924011033922E-3</v>
          </cell>
          <cell r="O310">
            <v>8.6500000000000007E-2</v>
          </cell>
          <cell r="P310" t="str">
            <v>Half Yly</v>
          </cell>
          <cell r="Q310">
            <v>3353400</v>
          </cell>
          <cell r="R310">
            <v>3353400</v>
          </cell>
          <cell r="S310">
            <v>0</v>
          </cell>
          <cell r="T310">
            <v>0</v>
          </cell>
          <cell r="U310">
            <v>46912</v>
          </cell>
          <cell r="V310">
            <v>5.9452054794520546</v>
          </cell>
          <cell r="W310">
            <v>4.6005785485980519</v>
          </cell>
          <cell r="X310">
            <v>6.6879999999999995E-2</v>
          </cell>
          <cell r="Y310">
            <v>7.6399999999999996E-2</v>
          </cell>
          <cell r="Z310">
            <v>0</v>
          </cell>
          <cell r="AA310">
            <v>0</v>
          </cell>
          <cell r="AB310" t="str">
            <v>AAA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str">
            <v>CRISIL AAA</v>
          </cell>
        </row>
        <row r="311">
          <cell r="E311" t="str">
            <v>IN4520180204</v>
          </cell>
          <cell r="F311" t="str">
            <v>8.38% Telangana SDL 2049</v>
          </cell>
          <cell r="G311" t="str">
            <v>TELANGANA</v>
          </cell>
          <cell r="H311" t="str">
            <v/>
          </cell>
          <cell r="I311" t="str">
            <v/>
          </cell>
          <cell r="J311">
            <v>0</v>
          </cell>
          <cell r="K311" t="str">
            <v>SDL</v>
          </cell>
          <cell r="L311">
            <v>60000</v>
          </cell>
          <cell r="M311">
            <v>6296754</v>
          </cell>
          <cell r="N311">
            <v>3.6797017590680064E-3</v>
          </cell>
          <cell r="O311">
            <v>8.3800000000000013E-2</v>
          </cell>
          <cell r="P311" t="str">
            <v>Half Yly</v>
          </cell>
          <cell r="Q311">
            <v>6947400</v>
          </cell>
          <cell r="R311">
            <v>6947400</v>
          </cell>
          <cell r="S311">
            <v>0</v>
          </cell>
          <cell r="T311">
            <v>0</v>
          </cell>
          <cell r="U311">
            <v>54495</v>
          </cell>
          <cell r="V311">
            <v>26.720547945205478</v>
          </cell>
          <cell r="W311">
            <v>10.681301264498012</v>
          </cell>
          <cell r="X311">
            <v>7.0959000000000008E-2</v>
          </cell>
          <cell r="Y311">
            <v>7.929804851799524E-2</v>
          </cell>
          <cell r="Z311">
            <v>0</v>
          </cell>
          <cell r="AA311">
            <v>0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IN2220200017</v>
          </cell>
          <cell r="F312" t="str">
            <v>7.83% MAHARASHTRA SDL 2030 ( 08-APR-2030 ) 2030</v>
          </cell>
          <cell r="G312" t="str">
            <v>MAHARASHTRA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100000</v>
          </cell>
          <cell r="M312">
            <v>10042470</v>
          </cell>
          <cell r="N312">
            <v>5.868626045163537E-3</v>
          </cell>
          <cell r="O312">
            <v>7.8299999999999995E-2</v>
          </cell>
          <cell r="P312" t="str">
            <v>Half Yly</v>
          </cell>
          <cell r="Q312">
            <v>10138000</v>
          </cell>
          <cell r="R312">
            <v>10138000</v>
          </cell>
          <cell r="S312">
            <v>0</v>
          </cell>
          <cell r="T312">
            <v>0</v>
          </cell>
          <cell r="U312">
            <v>47581</v>
          </cell>
          <cell r="V312">
            <v>7.7780821917808218</v>
          </cell>
          <cell r="W312">
            <v>5.6505066850009023</v>
          </cell>
          <cell r="X312">
            <v>7.6302000000000009E-2</v>
          </cell>
          <cell r="Y312">
            <v>7.7530223338940413E-2</v>
          </cell>
          <cell r="Z312">
            <v>0</v>
          </cell>
          <cell r="AA312">
            <v>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IN1520130072</v>
          </cell>
          <cell r="F313" t="str">
            <v>9.50% GUJARAT SDL 11-SEP-2023.</v>
          </cell>
          <cell r="G313" t="str">
            <v>GUJRAT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65000</v>
          </cell>
          <cell r="M313">
            <v>6704288.5</v>
          </cell>
          <cell r="N313">
            <v>3.9178570715561398E-3</v>
          </cell>
          <cell r="O313">
            <v>9.5000000000000001E-2</v>
          </cell>
          <cell r="P313" t="str">
            <v>Half Yly</v>
          </cell>
          <cell r="Q313">
            <v>7113925</v>
          </cell>
          <cell r="R313">
            <v>7113925</v>
          </cell>
          <cell r="S313">
            <v>0</v>
          </cell>
          <cell r="T313">
            <v>0</v>
          </cell>
          <cell r="U313">
            <v>45180</v>
          </cell>
          <cell r="V313">
            <v>1.2</v>
          </cell>
          <cell r="W313">
            <v>1.0948829919679344</v>
          </cell>
          <cell r="X313">
            <v>6.0004999999999996E-2</v>
          </cell>
          <cell r="Y313">
            <v>6.707717356685336E-2</v>
          </cell>
          <cell r="Z313">
            <v>0</v>
          </cell>
          <cell r="AA313">
            <v>0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IN2220200264</v>
          </cell>
          <cell r="F314" t="str">
            <v>6.63% MAHARASHTRA SDL 14-OCT-2030</v>
          </cell>
          <cell r="G314" t="str">
            <v>MAHARASHTRA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190000</v>
          </cell>
          <cell r="M314">
            <v>17710299</v>
          </cell>
          <cell r="N314">
            <v>1.0349557626662937E-2</v>
          </cell>
          <cell r="O314">
            <v>6.6299999999999998E-2</v>
          </cell>
          <cell r="P314" t="str">
            <v>Half Yly</v>
          </cell>
          <cell r="Q314">
            <v>19037105.66</v>
          </cell>
          <cell r="R314">
            <v>19037105.66</v>
          </cell>
          <cell r="S314">
            <v>0</v>
          </cell>
          <cell r="T314">
            <v>0</v>
          </cell>
          <cell r="U314">
            <v>47770</v>
          </cell>
          <cell r="V314">
            <v>8.2958904109589042</v>
          </cell>
          <cell r="W314">
            <v>6.104667923569747</v>
          </cell>
          <cell r="X314">
            <v>6.6022999999999998E-2</v>
          </cell>
          <cell r="Y314">
            <v>7.752731440647094E-2</v>
          </cell>
          <cell r="Z314">
            <v>0</v>
          </cell>
          <cell r="AA314">
            <v>0</v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IN2220150196</v>
          </cell>
          <cell r="F315" t="str">
            <v>8.67% Maharashtra SDL 24 Feb 2026</v>
          </cell>
          <cell r="G315" t="str">
            <v>MAHARASHTRA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30000</v>
          </cell>
          <cell r="M315">
            <v>3121311</v>
          </cell>
          <cell r="N315">
            <v>1.8240340304382732E-3</v>
          </cell>
          <cell r="O315">
            <v>8.6699999999999999E-2</v>
          </cell>
          <cell r="P315" t="str">
            <v>Half Yly</v>
          </cell>
          <cell r="Q315">
            <v>3275400</v>
          </cell>
          <cell r="R315">
            <v>3275400</v>
          </cell>
          <cell r="S315">
            <v>0</v>
          </cell>
          <cell r="T315">
            <v>0</v>
          </cell>
          <cell r="U315">
            <v>46077</v>
          </cell>
          <cell r="V315">
            <v>3.6575342465753424</v>
          </cell>
          <cell r="W315">
            <v>3.0162184886888075</v>
          </cell>
          <cell r="X315">
            <v>6.5993999999999997E-2</v>
          </cell>
          <cell r="Y315">
            <v>7.3807680492398539E-2</v>
          </cell>
          <cell r="Z315">
            <v>0</v>
          </cell>
          <cell r="AA315">
            <v>0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IN1520170169</v>
          </cell>
          <cell r="F316" t="str">
            <v>07.75% GUJRAT SDL 10-JAN-2028</v>
          </cell>
          <cell r="G316" t="str">
            <v>GUJRAT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17500</v>
          </cell>
          <cell r="M316">
            <v>1760106.25</v>
          </cell>
          <cell r="N316">
            <v>1.0285721920010838E-3</v>
          </cell>
          <cell r="O316">
            <v>7.7499999999999999E-2</v>
          </cell>
          <cell r="P316" t="str">
            <v>Half Yly</v>
          </cell>
          <cell r="Q316">
            <v>1828750</v>
          </cell>
          <cell r="R316">
            <v>1828750</v>
          </cell>
          <cell r="S316">
            <v>0</v>
          </cell>
          <cell r="T316">
            <v>0</v>
          </cell>
          <cell r="U316">
            <v>46762</v>
          </cell>
          <cell r="V316">
            <v>5.5342465753424657</v>
          </cell>
          <cell r="W316">
            <v>4.2786408216458298</v>
          </cell>
          <cell r="X316">
            <v>6.8964999999999999E-2</v>
          </cell>
          <cell r="Y316">
            <v>7.6191782635841462E-2</v>
          </cell>
          <cell r="Z316">
            <v>0</v>
          </cell>
          <cell r="AA316">
            <v>0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IN1520170243</v>
          </cell>
          <cell r="F317" t="str">
            <v>8.26% Gujarat 14march 2028</v>
          </cell>
          <cell r="G317" t="str">
            <v>GUJRAT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50000</v>
          </cell>
          <cell r="M317">
            <v>5145060</v>
          </cell>
          <cell r="N317">
            <v>3.0066739676522917E-3</v>
          </cell>
          <cell r="O317">
            <v>8.2599999999999993E-2</v>
          </cell>
          <cell r="P317" t="str">
            <v>Half Yly</v>
          </cell>
          <cell r="Q317">
            <v>5345125</v>
          </cell>
          <cell r="R317">
            <v>5345125</v>
          </cell>
          <cell r="S317">
            <v>0</v>
          </cell>
          <cell r="T317">
            <v>0</v>
          </cell>
          <cell r="U317">
            <v>46826</v>
          </cell>
          <cell r="V317">
            <v>5.7095890410958905</v>
          </cell>
          <cell r="W317">
            <v>4.4072185845667651</v>
          </cell>
          <cell r="X317">
            <v>6.9374000000000005E-2</v>
          </cell>
          <cell r="Y317">
            <v>7.6194193443536895E-2</v>
          </cell>
          <cell r="Z317">
            <v>0</v>
          </cell>
          <cell r="AA317">
            <v>0</v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130000</v>
          </cell>
          <cell r="M318">
            <v>13393770</v>
          </cell>
          <cell r="N318">
            <v>7.8270612175022711E-3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7.8246575342465752</v>
          </cell>
          <cell r="W318">
            <v>5.6320798704522268</v>
          </cell>
          <cell r="X318">
            <v>7.0453000000000002E-2</v>
          </cell>
          <cell r="Y318">
            <v>7.7922621584960633E-2</v>
          </cell>
          <cell r="Z318">
            <v>0</v>
          </cell>
          <cell r="AA318">
            <v>0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IN1520180200</v>
          </cell>
          <cell r="F319" t="str">
            <v>8.50% GUJARAT SDL 28.11.2028</v>
          </cell>
          <cell r="G319" t="str">
            <v>GUJRAT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30000</v>
          </cell>
          <cell r="M319">
            <v>3120936</v>
          </cell>
          <cell r="N319">
            <v>1.8238148876609549E-3</v>
          </cell>
          <cell r="O319">
            <v>8.5000000000000006E-2</v>
          </cell>
          <cell r="P319" t="str">
            <v>Half Yly</v>
          </cell>
          <cell r="Q319">
            <v>3276300</v>
          </cell>
          <cell r="R319">
            <v>3276300</v>
          </cell>
          <cell r="S319">
            <v>0</v>
          </cell>
          <cell r="T319">
            <v>0</v>
          </cell>
          <cell r="U319">
            <v>47085</v>
          </cell>
          <cell r="V319">
            <v>6.419178082191781</v>
          </cell>
          <cell r="W319">
            <v>4.8801413907979176</v>
          </cell>
          <cell r="X319">
            <v>6.8288083999999999E-2</v>
          </cell>
          <cell r="Y319">
            <v>7.6894299749297929E-2</v>
          </cell>
          <cell r="Z319">
            <v>0</v>
          </cell>
          <cell r="AA319">
            <v>0</v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IN3120180184</v>
          </cell>
          <cell r="F320" t="str">
            <v>8.36% Tamil Nadu SDL 12.12.2028</v>
          </cell>
          <cell r="G320" t="str">
            <v>TAMIL NADU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400000</v>
          </cell>
          <cell r="M320">
            <v>41337320</v>
          </cell>
          <cell r="N320">
            <v>2.4156733631194277E-2</v>
          </cell>
          <cell r="O320">
            <v>8.3599999999999994E-2</v>
          </cell>
          <cell r="P320" t="str">
            <v>Half Yly</v>
          </cell>
          <cell r="Q320">
            <v>43411000</v>
          </cell>
          <cell r="R320">
            <v>43411000</v>
          </cell>
          <cell r="S320">
            <v>0</v>
          </cell>
          <cell r="T320">
            <v>0</v>
          </cell>
          <cell r="U320">
            <v>47099</v>
          </cell>
          <cell r="V320">
            <v>6.4575342465753423</v>
          </cell>
          <cell r="W320">
            <v>4.9300925464119558</v>
          </cell>
          <cell r="X320">
            <v>6.7999200999999995E-2</v>
          </cell>
          <cell r="Y320">
            <v>7.6913818829789579E-2</v>
          </cell>
          <cell r="Z320">
            <v>0</v>
          </cell>
          <cell r="AA320">
            <v>0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IN2220190051</v>
          </cell>
          <cell r="F321" t="str">
            <v>7.24% Maharashtra SDL 25-Sept-2029</v>
          </cell>
          <cell r="G321" t="str">
            <v>MAHARASHTRA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30000</v>
          </cell>
          <cell r="M321">
            <v>2919336</v>
          </cell>
          <cell r="N321">
            <v>1.7060037305746036E-3</v>
          </cell>
          <cell r="O321">
            <v>7.2400000000000006E-2</v>
          </cell>
          <cell r="P321" t="str">
            <v>Half Yly</v>
          </cell>
          <cell r="Q321">
            <v>2890800</v>
          </cell>
          <cell r="R321">
            <v>2890800</v>
          </cell>
          <cell r="S321">
            <v>0</v>
          </cell>
          <cell r="T321">
            <v>0</v>
          </cell>
          <cell r="U321">
            <v>47386</v>
          </cell>
          <cell r="V321">
            <v>7.2438356164383562</v>
          </cell>
          <cell r="W321">
            <v>5.4174288010639904</v>
          </cell>
          <cell r="X321">
            <v>7.9002766000000002E-2</v>
          </cell>
          <cell r="Y321">
            <v>7.728947654886098E-2</v>
          </cell>
          <cell r="Z321">
            <v>0</v>
          </cell>
          <cell r="AA321">
            <v>0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IN1520200206</v>
          </cell>
          <cell r="F322" t="str">
            <v>6.50% Gujarat SDL 11-Nov-2030</v>
          </cell>
          <cell r="G322" t="str">
            <v>GUJRAT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50000</v>
          </cell>
          <cell r="M322">
            <v>4622870</v>
          </cell>
          <cell r="N322">
            <v>2.7015161892846246E-3</v>
          </cell>
          <cell r="O322">
            <v>6.5000000000000002E-2</v>
          </cell>
          <cell r="P322" t="str">
            <v>Half Yly</v>
          </cell>
          <cell r="Q322">
            <v>4573500</v>
          </cell>
          <cell r="R322">
            <v>4573500</v>
          </cell>
          <cell r="S322">
            <v>0</v>
          </cell>
          <cell r="T322">
            <v>0</v>
          </cell>
          <cell r="U322">
            <v>47798</v>
          </cell>
          <cell r="V322">
            <v>8.3726027397260268</v>
          </cell>
          <cell r="W322">
            <v>6.1990146228755076</v>
          </cell>
          <cell r="X322">
            <v>7.9001283000000005E-2</v>
          </cell>
          <cell r="Y322">
            <v>7.7397177708851211E-2</v>
          </cell>
          <cell r="Z322">
            <v>0</v>
          </cell>
          <cell r="AA322">
            <v>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IN0020020247</v>
          </cell>
          <cell r="F323" t="str">
            <v>6.01% GOVT 25-March-2028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75100</v>
          </cell>
          <cell r="M323">
            <v>7073451.21</v>
          </cell>
          <cell r="N323">
            <v>4.1335886490275336E-3</v>
          </cell>
          <cell r="O323">
            <v>6.0100000000000001E-2</v>
          </cell>
          <cell r="P323" t="str">
            <v>Half Yly</v>
          </cell>
          <cell r="Q323">
            <v>7299550</v>
          </cell>
          <cell r="R323">
            <v>7299550</v>
          </cell>
          <cell r="S323">
            <v>0</v>
          </cell>
          <cell r="T323">
            <v>0</v>
          </cell>
          <cell r="U323">
            <v>46837</v>
          </cell>
          <cell r="V323">
            <v>5.7397260273972606</v>
          </cell>
          <cell r="W323">
            <v>4.6588470530455313</v>
          </cell>
          <cell r="X323">
            <v>6.6502000000000006E-2</v>
          </cell>
          <cell r="Y323">
            <v>7.2642865781717497E-2</v>
          </cell>
          <cell r="Z323">
            <v>0</v>
          </cell>
          <cell r="AA323">
            <v>0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/>
          </cell>
          <cell r="F324" t="str">
            <v>Net Current Asset</v>
          </cell>
          <cell r="G324" t="str">
            <v/>
          </cell>
          <cell r="H324" t="str">
            <v/>
          </cell>
          <cell r="I324" t="str">
            <v/>
          </cell>
          <cell r="J324">
            <v>0</v>
          </cell>
          <cell r="K324" t="str">
            <v>NCA</v>
          </cell>
          <cell r="L324">
            <v>0</v>
          </cell>
          <cell r="M324">
            <v>31638837.829999998</v>
          </cell>
          <cell r="N324">
            <v>1.8489127448510514E-2</v>
          </cell>
          <cell r="O324">
            <v>0</v>
          </cell>
          <cell r="P324" t="str">
            <v/>
          </cell>
          <cell r="Q324">
            <v>0</v>
          </cell>
          <cell r="R324">
            <v>31638837.829999998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IN0020160100</v>
          </cell>
          <cell r="F325" t="str">
            <v>6.57% GOI 2033 (MD 05/12/2033)</v>
          </cell>
          <cell r="G325" t="str">
            <v>GOVERMENT OF INDIA</v>
          </cell>
          <cell r="H325" t="str">
            <v/>
          </cell>
          <cell r="I325" t="str">
            <v/>
          </cell>
          <cell r="J325">
            <v>0</v>
          </cell>
          <cell r="K325" t="str">
            <v>GOI</v>
          </cell>
          <cell r="L325">
            <v>1139900</v>
          </cell>
          <cell r="M325">
            <v>105820792.66</v>
          </cell>
          <cell r="N325">
            <v>6.1839633070781039E-2</v>
          </cell>
          <cell r="O325">
            <v>6.5700000000000008E-2</v>
          </cell>
          <cell r="P325" t="str">
            <v>Half Yly</v>
          </cell>
          <cell r="Q325">
            <v>110547990</v>
          </cell>
          <cell r="R325">
            <v>110547990</v>
          </cell>
          <cell r="S325">
            <v>0</v>
          </cell>
          <cell r="T325">
            <v>0</v>
          </cell>
          <cell r="U325">
            <v>48918</v>
          </cell>
          <cell r="V325">
            <v>11.441095890410958</v>
          </cell>
          <cell r="W325">
            <v>7.7446941332809809</v>
          </cell>
          <cell r="X325">
            <v>6.9144999999999998E-2</v>
          </cell>
          <cell r="Y325">
            <v>7.5143851300962863E-2</v>
          </cell>
          <cell r="Z325">
            <v>0</v>
          </cell>
          <cell r="AA325">
            <v>0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IN0020160118</v>
          </cell>
          <cell r="F326" t="str">
            <v>6.79% GS 26.12.2029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>
            <v>0</v>
          </cell>
          <cell r="K326" t="str">
            <v>GOI</v>
          </cell>
          <cell r="L326">
            <v>620000</v>
          </cell>
          <cell r="M326">
            <v>59891814</v>
          </cell>
          <cell r="N326">
            <v>3.4999622556252614E-2</v>
          </cell>
          <cell r="O326">
            <v>6.7900000000000002E-2</v>
          </cell>
          <cell r="P326" t="str">
            <v>Half Yly</v>
          </cell>
          <cell r="Q326">
            <v>60174075.310000002</v>
          </cell>
          <cell r="R326">
            <v>60174075.310000002</v>
          </cell>
          <cell r="S326">
            <v>0</v>
          </cell>
          <cell r="T326">
            <v>0</v>
          </cell>
          <cell r="U326">
            <v>47478</v>
          </cell>
          <cell r="V326">
            <v>7.4958904109589044</v>
          </cell>
          <cell r="W326">
            <v>5.7447617926268677</v>
          </cell>
          <cell r="X326">
            <v>6.7305000000000004E-2</v>
          </cell>
          <cell r="Y326">
            <v>7.3890955388790411E-2</v>
          </cell>
          <cell r="Z326">
            <v>0</v>
          </cell>
          <cell r="AA326">
            <v>0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IN0020150051</v>
          </cell>
          <cell r="F327" t="str">
            <v>7.73% GS  MD 19/12/2034</v>
          </cell>
          <cell r="G327" t="str">
            <v>GOVERMENT OF INDIA</v>
          </cell>
          <cell r="H327" t="str">
            <v/>
          </cell>
          <cell r="I327" t="str">
            <v/>
          </cell>
          <cell r="J327">
            <v>0</v>
          </cell>
          <cell r="K327" t="str">
            <v>GOI</v>
          </cell>
          <cell r="L327">
            <v>60600</v>
          </cell>
          <cell r="M327">
            <v>6162323.0999999996</v>
          </cell>
          <cell r="N327">
            <v>3.6011429303122546E-3</v>
          </cell>
          <cell r="O327">
            <v>7.7300000000000008E-2</v>
          </cell>
          <cell r="P327" t="str">
            <v>Half Yly</v>
          </cell>
          <cell r="Q327">
            <v>6073976.4199999999</v>
          </cell>
          <cell r="R327">
            <v>6073976.4199999999</v>
          </cell>
          <cell r="S327">
            <v>0</v>
          </cell>
          <cell r="T327">
            <v>0</v>
          </cell>
          <cell r="U327">
            <v>49297</v>
          </cell>
          <cell r="V327">
            <v>12.479452054794521</v>
          </cell>
          <cell r="W327">
            <v>7.9398682646394541</v>
          </cell>
          <cell r="X327">
            <v>7.2104000000000001E-2</v>
          </cell>
          <cell r="Y327">
            <v>7.5184746660680216E-2</v>
          </cell>
          <cell r="Z327">
            <v>0</v>
          </cell>
          <cell r="AA327">
            <v>0</v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IN0020170026</v>
          </cell>
          <cell r="F328" t="str">
            <v>6.79% GSEC (15/MAY/2027) 2027</v>
          </cell>
          <cell r="G328" t="str">
            <v>GOVERMENT OF INDIA</v>
          </cell>
          <cell r="H328" t="str">
            <v/>
          </cell>
          <cell r="I328" t="str">
            <v/>
          </cell>
          <cell r="J328">
            <v>0</v>
          </cell>
          <cell r="K328" t="str">
            <v>GOI</v>
          </cell>
          <cell r="L328">
            <v>380000</v>
          </cell>
          <cell r="M328">
            <v>37281762</v>
          </cell>
          <cell r="N328">
            <v>2.1786743648005744E-2</v>
          </cell>
          <cell r="O328">
            <v>6.7900000000000002E-2</v>
          </cell>
          <cell r="P328" t="str">
            <v>Half Yly</v>
          </cell>
          <cell r="Q328">
            <v>38019000</v>
          </cell>
          <cell r="R328">
            <v>38019000</v>
          </cell>
          <cell r="S328">
            <v>0</v>
          </cell>
          <cell r="T328">
            <v>0</v>
          </cell>
          <cell r="U328">
            <v>46522</v>
          </cell>
          <cell r="V328">
            <v>4.8767123287671232</v>
          </cell>
          <cell r="W328">
            <v>4.0428277159908577</v>
          </cell>
          <cell r="X328">
            <v>6.7768999999999996E-2</v>
          </cell>
          <cell r="Y328">
            <v>7.2544271737859337E-2</v>
          </cell>
          <cell r="Z328">
            <v>0</v>
          </cell>
          <cell r="AA328">
            <v>0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/>
          </cell>
          <cell r="J329">
            <v>0</v>
          </cell>
          <cell r="K329" t="str">
            <v>GOI</v>
          </cell>
          <cell r="L329">
            <v>1032000</v>
          </cell>
          <cell r="M329">
            <v>104308884</v>
          </cell>
          <cell r="N329">
            <v>6.0956102769970155E-2</v>
          </cell>
          <cell r="O329">
            <v>7.6100000000000001E-2</v>
          </cell>
          <cell r="P329" t="str">
            <v>Half Yly</v>
          </cell>
          <cell r="Q329">
            <v>110886866.59999999</v>
          </cell>
          <cell r="R329">
            <v>110886866.59999999</v>
          </cell>
          <cell r="S329">
            <v>0</v>
          </cell>
          <cell r="T329">
            <v>0</v>
          </cell>
          <cell r="U329">
            <v>47612</v>
          </cell>
          <cell r="V329">
            <v>7.8630136986301373</v>
          </cell>
          <cell r="W329">
            <v>5.7908824165044148</v>
          </cell>
          <cell r="X329">
            <v>6.8248000000000003E-2</v>
          </cell>
          <cell r="Y329">
            <v>7.4246755276218351E-2</v>
          </cell>
          <cell r="Z329">
            <v>0</v>
          </cell>
          <cell r="AA329">
            <v>0</v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IN0020030014</v>
          </cell>
          <cell r="F330" t="str">
            <v>6.30% GOI 09.04.2023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34400</v>
          </cell>
          <cell r="M330">
            <v>3446192</v>
          </cell>
          <cell r="N330">
            <v>2.013888229472851E-3</v>
          </cell>
          <cell r="O330">
            <v>6.3E-2</v>
          </cell>
          <cell r="P330" t="str">
            <v>Half Yly</v>
          </cell>
          <cell r="Q330">
            <v>3285225</v>
          </cell>
          <cell r="R330">
            <v>3285225</v>
          </cell>
          <cell r="S330">
            <v>0</v>
          </cell>
          <cell r="T330">
            <v>0</v>
          </cell>
          <cell r="U330">
            <v>45025</v>
          </cell>
          <cell r="V330">
            <v>0.77534246575342469</v>
          </cell>
          <cell r="W330">
            <v>0.73746602967096675</v>
          </cell>
          <cell r="X330">
            <v>7.3480000000000004E-2</v>
          </cell>
          <cell r="Y330">
            <v>6.043226090231462E-2</v>
          </cell>
          <cell r="Z330">
            <v>0</v>
          </cell>
          <cell r="AA330">
            <v>0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IN0020150069</v>
          </cell>
          <cell r="F331" t="str">
            <v>7.59% GOI 20.03.2029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203000</v>
          </cell>
          <cell r="M331">
            <v>20541367</v>
          </cell>
          <cell r="N331">
            <v>1.2003979238121975E-2</v>
          </cell>
          <cell r="O331">
            <v>7.5899999999999995E-2</v>
          </cell>
          <cell r="P331" t="str">
            <v>Half Yly</v>
          </cell>
          <cell r="Q331">
            <v>20534110</v>
          </cell>
          <cell r="R331">
            <v>20534110</v>
          </cell>
          <cell r="S331">
            <v>0</v>
          </cell>
          <cell r="T331">
            <v>0</v>
          </cell>
          <cell r="U331">
            <v>47197</v>
          </cell>
          <cell r="V331">
            <v>6.7260273972602738</v>
          </cell>
          <cell r="W331">
            <v>5.1017876219944256</v>
          </cell>
          <cell r="X331">
            <v>7.9487000000000002E-2</v>
          </cell>
          <cell r="Y331">
            <v>7.3593691773713985E-2</v>
          </cell>
          <cell r="Z331">
            <v>0</v>
          </cell>
          <cell r="AA331">
            <v>0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IN0020060086</v>
          </cell>
          <cell r="F332" t="str">
            <v>8.28% GOI 15.02.2032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1153600</v>
          </cell>
          <cell r="M332">
            <v>121750597.92</v>
          </cell>
          <cell r="N332">
            <v>7.1148704448959835E-2</v>
          </cell>
          <cell r="O332">
            <v>8.2799999999999999E-2</v>
          </cell>
          <cell r="P332" t="str">
            <v>Half Yly</v>
          </cell>
          <cell r="Q332">
            <v>126036841.8</v>
          </cell>
          <cell r="R332">
            <v>126036841.8</v>
          </cell>
          <cell r="S332">
            <v>0</v>
          </cell>
          <cell r="T332">
            <v>0</v>
          </cell>
          <cell r="U332">
            <v>48259</v>
          </cell>
          <cell r="V332">
            <v>9.6356164383561644</v>
          </cell>
          <cell r="W332">
            <v>6.4649477338069854</v>
          </cell>
          <cell r="X332">
            <v>6.8956999999999991E-2</v>
          </cell>
          <cell r="Y332">
            <v>7.4609326276456348E-2</v>
          </cell>
          <cell r="Z332">
            <v>0</v>
          </cell>
          <cell r="AA332">
            <v>0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IN0020150028</v>
          </cell>
          <cell r="F333" t="str">
            <v>7.88% GOI 19.03.2030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163000</v>
          </cell>
          <cell r="M333">
            <v>16748233.699999999</v>
          </cell>
          <cell r="N333">
            <v>9.7873451951866093E-3</v>
          </cell>
          <cell r="O333">
            <v>7.8799999999999995E-2</v>
          </cell>
          <cell r="P333" t="str">
            <v>Half Yly</v>
          </cell>
          <cell r="Q333">
            <v>17744848.050000001</v>
          </cell>
          <cell r="R333">
            <v>17744848.050000001</v>
          </cell>
          <cell r="S333">
            <v>0</v>
          </cell>
          <cell r="T333">
            <v>0</v>
          </cell>
          <cell r="U333">
            <v>47561</v>
          </cell>
          <cell r="V333">
            <v>7.7232876712328764</v>
          </cell>
          <cell r="W333">
            <v>5.624460133787009</v>
          </cell>
          <cell r="X333">
            <v>6.7634E-2</v>
          </cell>
          <cell r="Y333">
            <v>7.4029186751957368E-2</v>
          </cell>
          <cell r="Z333">
            <v>0</v>
          </cell>
          <cell r="AA333">
            <v>0</v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IN0020060045</v>
          </cell>
          <cell r="F334" t="str">
            <v>8.33% GS 7.06.2036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222400</v>
          </cell>
          <cell r="M334">
            <v>23516620.48</v>
          </cell>
          <cell r="N334">
            <v>1.3742660067010829E-2</v>
          </cell>
          <cell r="O334">
            <v>8.3299999999999999E-2</v>
          </cell>
          <cell r="P334" t="str">
            <v>Half Yly</v>
          </cell>
          <cell r="Q334">
            <v>24397558.18</v>
          </cell>
          <cell r="R334">
            <v>24397558.18</v>
          </cell>
          <cell r="S334">
            <v>0</v>
          </cell>
          <cell r="T334">
            <v>0</v>
          </cell>
          <cell r="U334">
            <v>49833</v>
          </cell>
          <cell r="V334">
            <v>13.947945205479453</v>
          </cell>
          <cell r="W334">
            <v>8.2938147233066868</v>
          </cell>
          <cell r="X334">
            <v>7.6365999999999989E-2</v>
          </cell>
          <cell r="Y334">
            <v>7.6520086394539027E-2</v>
          </cell>
          <cell r="Z334">
            <v>0</v>
          </cell>
          <cell r="AA334">
            <v>0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IN0020160068</v>
          </cell>
          <cell r="F335" t="str">
            <v>7.06 % GOI 10.10.2046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184700</v>
          </cell>
          <cell r="M335">
            <v>17205082.050000001</v>
          </cell>
          <cell r="N335">
            <v>1.0054318571806107E-2</v>
          </cell>
          <cell r="O335">
            <v>7.0599999999999996E-2</v>
          </cell>
          <cell r="P335" t="str">
            <v>Half Yly</v>
          </cell>
          <cell r="Q335">
            <v>18151528.48</v>
          </cell>
          <cell r="R335">
            <v>18151528.48</v>
          </cell>
          <cell r="S335">
            <v>0</v>
          </cell>
          <cell r="T335">
            <v>0</v>
          </cell>
          <cell r="U335">
            <v>53610</v>
          </cell>
          <cell r="V335">
            <v>24.295890410958904</v>
          </cell>
          <cell r="W335">
            <v>10.920964908806011</v>
          </cell>
          <cell r="X335">
            <v>7.4550999999999992E-2</v>
          </cell>
          <cell r="Y335">
            <v>7.6852820663440347E-2</v>
          </cell>
          <cell r="Z335">
            <v>0</v>
          </cell>
          <cell r="AA335">
            <v>0</v>
          </cell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IN0020050012</v>
          </cell>
          <cell r="F336" t="str">
            <v>7.40% GOI 09.09.2035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74600</v>
          </cell>
          <cell r="M336">
            <v>7370450.1600000001</v>
          </cell>
          <cell r="N336">
            <v>4.3071491150638999E-3</v>
          </cell>
          <cell r="O336">
            <v>7.400000000000001E-2</v>
          </cell>
          <cell r="P336" t="str">
            <v>Half Yly</v>
          </cell>
          <cell r="Q336">
            <v>7528893.8799999999</v>
          </cell>
          <cell r="R336">
            <v>7528893.8799999999</v>
          </cell>
          <cell r="S336">
            <v>0</v>
          </cell>
          <cell r="T336">
            <v>0</v>
          </cell>
          <cell r="U336">
            <v>49561</v>
          </cell>
          <cell r="V336">
            <v>13.202739726027398</v>
          </cell>
          <cell r="W336">
            <v>8.1136492494994563</v>
          </cell>
          <cell r="X336">
            <v>7.4230999999999991E-2</v>
          </cell>
          <cell r="Y336">
            <v>7.5432713187556455E-2</v>
          </cell>
          <cell r="Z336">
            <v>0</v>
          </cell>
          <cell r="AA336">
            <v>0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IN0020150010</v>
          </cell>
          <cell r="F337" t="str">
            <v>7.68% GS 15.12.2023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55000</v>
          </cell>
          <cell r="M337">
            <v>5588957</v>
          </cell>
          <cell r="N337">
            <v>3.2660788247810615E-3</v>
          </cell>
          <cell r="O337">
            <v>7.6799999999999993E-2</v>
          </cell>
          <cell r="P337" t="str">
            <v>Half Yly</v>
          </cell>
          <cell r="Q337">
            <v>5452150</v>
          </cell>
          <cell r="R337">
            <v>5452150</v>
          </cell>
          <cell r="S337">
            <v>0</v>
          </cell>
          <cell r="T337">
            <v>0</v>
          </cell>
          <cell r="U337">
            <v>45275</v>
          </cell>
          <cell r="V337">
            <v>1.4602739726027398</v>
          </cell>
          <cell r="W337">
            <v>1.3598650155457448</v>
          </cell>
          <cell r="X337">
            <v>7.8792000000000001E-2</v>
          </cell>
          <cell r="Y337">
            <v>6.4962520965860374E-2</v>
          </cell>
          <cell r="Z337">
            <v>0</v>
          </cell>
          <cell r="AA337">
            <v>0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IN0020040039</v>
          </cell>
          <cell r="F338" t="str">
            <v>7.50% GOI 10-Aug-2034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600000</v>
          </cell>
          <cell r="M338">
            <v>59786160</v>
          </cell>
          <cell r="N338">
            <v>3.4937880393599831E-2</v>
          </cell>
          <cell r="O338">
            <v>7.4999999999999997E-2</v>
          </cell>
          <cell r="P338" t="str">
            <v>Half Yly</v>
          </cell>
          <cell r="Q338">
            <v>61074582.670000002</v>
          </cell>
          <cell r="R338">
            <v>61074582.670000002</v>
          </cell>
          <cell r="S338">
            <v>0</v>
          </cell>
          <cell r="T338">
            <v>0</v>
          </cell>
          <cell r="U338">
            <v>49166</v>
          </cell>
          <cell r="V338">
            <v>12.12054794520548</v>
          </cell>
          <cell r="W338">
            <v>7.6373851996395627</v>
          </cell>
          <cell r="X338">
            <v>7.6443999999999998E-2</v>
          </cell>
          <cell r="Y338">
            <v>7.5438713556293141E-2</v>
          </cell>
          <cell r="Z338">
            <v>0</v>
          </cell>
          <cell r="AA338">
            <v>0</v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IN0020070044</v>
          </cell>
          <cell r="F339" t="str">
            <v>8.32% GS 02.08.2032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32000</v>
          </cell>
          <cell r="M339">
            <v>3384720</v>
          </cell>
          <cell r="N339">
            <v>1.977965176653346E-3</v>
          </cell>
          <cell r="O339">
            <v>8.3199999999999996E-2</v>
          </cell>
          <cell r="P339" t="str">
            <v>Half Yly</v>
          </cell>
          <cell r="Q339">
            <v>3472000</v>
          </cell>
          <cell r="R339">
            <v>3472000</v>
          </cell>
          <cell r="S339">
            <v>0</v>
          </cell>
          <cell r="T339">
            <v>0</v>
          </cell>
          <cell r="U339">
            <v>48428</v>
          </cell>
          <cell r="V339">
            <v>10.098630136986301</v>
          </cell>
          <cell r="W339">
            <v>6.6435366541304655</v>
          </cell>
          <cell r="X339">
            <v>7.3763999999999996E-2</v>
          </cell>
          <cell r="Y339">
            <v>7.4928105107181481E-2</v>
          </cell>
          <cell r="Z339">
            <v>0</v>
          </cell>
          <cell r="AA339">
            <v>0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IN0020110063</v>
          </cell>
          <cell r="F340" t="str">
            <v>8.83% GOI 12.12.2041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59000</v>
          </cell>
          <cell r="M340">
            <v>6582181.5999999996</v>
          </cell>
          <cell r="N340">
            <v>3.8465001510341779E-3</v>
          </cell>
          <cell r="O340">
            <v>8.8300000000000003E-2</v>
          </cell>
          <cell r="P340" t="str">
            <v>Half Yly</v>
          </cell>
          <cell r="Q340">
            <v>6682222</v>
          </cell>
          <cell r="R340">
            <v>6682222</v>
          </cell>
          <cell r="S340">
            <v>0</v>
          </cell>
          <cell r="T340">
            <v>0</v>
          </cell>
          <cell r="U340">
            <v>51847</v>
          </cell>
          <cell r="V340">
            <v>19.465753424657535</v>
          </cell>
          <cell r="W340">
            <v>9.7095162076939676</v>
          </cell>
          <cell r="X340">
            <v>7.2805999999999996E-2</v>
          </cell>
          <cell r="Y340">
            <v>7.6750973124765448E-2</v>
          </cell>
          <cell r="Z340">
            <v>0</v>
          </cell>
          <cell r="AA340">
            <v>0</v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IN0020150077</v>
          </cell>
          <cell r="F341" t="str">
            <v>7.72% GOI 26.10.2055.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163000</v>
          </cell>
          <cell r="M341">
            <v>16294735.1</v>
          </cell>
          <cell r="N341">
            <v>9.522329347949306E-3</v>
          </cell>
          <cell r="O341">
            <v>7.7199999999999991E-2</v>
          </cell>
          <cell r="P341" t="str">
            <v>Half Yly</v>
          </cell>
          <cell r="Q341">
            <v>16258400</v>
          </cell>
          <cell r="R341">
            <v>16258400</v>
          </cell>
          <cell r="S341">
            <v>0</v>
          </cell>
          <cell r="T341">
            <v>0</v>
          </cell>
          <cell r="U341">
            <v>56913</v>
          </cell>
          <cell r="V341">
            <v>33.345205479452055</v>
          </cell>
          <cell r="W341">
            <v>11.756774833053582</v>
          </cell>
          <cell r="X341">
            <v>7.5235999999999997E-2</v>
          </cell>
          <cell r="Y341">
            <v>7.7213076675248155E-2</v>
          </cell>
          <cell r="Z341">
            <v>0</v>
          </cell>
          <cell r="AA341">
            <v>0</v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IN0020140078</v>
          </cell>
          <cell r="F342" t="str">
            <v>8.17% GS 2044 (01-DEC-2044).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305500</v>
          </cell>
          <cell r="M342">
            <v>32271370.300000001</v>
          </cell>
          <cell r="N342">
            <v>1.8858767241096766E-2</v>
          </cell>
          <cell r="O342">
            <v>8.1699999999999995E-2</v>
          </cell>
          <cell r="P342" t="str">
            <v>Half Yly</v>
          </cell>
          <cell r="Q342">
            <v>32368427.5</v>
          </cell>
          <cell r="R342">
            <v>32368427.5</v>
          </cell>
          <cell r="S342">
            <v>0</v>
          </cell>
          <cell r="T342">
            <v>0</v>
          </cell>
          <cell r="U342">
            <v>52932</v>
          </cell>
          <cell r="V342">
            <v>22.438356164383563</v>
          </cell>
          <cell r="W342">
            <v>10.455159183886547</v>
          </cell>
          <cell r="X342">
            <v>7.6704999999999995E-2</v>
          </cell>
          <cell r="Y342">
            <v>7.640051691571105E-2</v>
          </cell>
          <cell r="Z342">
            <v>0</v>
          </cell>
          <cell r="AA342">
            <v>0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IN0020190024</v>
          </cell>
          <cell r="F343" t="str">
            <v>7.62% GS 2039 (15-09-2039)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28300</v>
          </cell>
          <cell r="M343">
            <v>2818784.71</v>
          </cell>
          <cell r="N343">
            <v>1.647243493365153E-3</v>
          </cell>
          <cell r="O343">
            <v>7.6200000000000004E-2</v>
          </cell>
          <cell r="P343" t="str">
            <v>Half Yly</v>
          </cell>
          <cell r="Q343">
            <v>2963457.77</v>
          </cell>
          <cell r="R343">
            <v>2963457.77</v>
          </cell>
          <cell r="S343">
            <v>0</v>
          </cell>
          <cell r="T343">
            <v>0</v>
          </cell>
          <cell r="U343">
            <v>51028</v>
          </cell>
          <cell r="V343">
            <v>17.221917808219178</v>
          </cell>
          <cell r="W343">
            <v>9.2809467674639716</v>
          </cell>
          <cell r="X343">
            <v>7.0777000000000007E-2</v>
          </cell>
          <cell r="Y343">
            <v>7.6599918373225523E-2</v>
          </cell>
          <cell r="Z343">
            <v>0</v>
          </cell>
          <cell r="AA343">
            <v>0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IN0020190040</v>
          </cell>
          <cell r="F344" t="str">
            <v>7.69% GOI 17.06.2043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170000</v>
          </cell>
          <cell r="M344">
            <v>17087278</v>
          </cell>
          <cell r="N344">
            <v>9.9854761539491695E-3</v>
          </cell>
          <cell r="O344">
            <v>7.690000000000001E-2</v>
          </cell>
          <cell r="P344" t="str">
            <v>Half Yly</v>
          </cell>
          <cell r="Q344">
            <v>18077900</v>
          </cell>
          <cell r="R344">
            <v>18077900</v>
          </cell>
          <cell r="S344">
            <v>0</v>
          </cell>
          <cell r="T344">
            <v>0</v>
          </cell>
          <cell r="U344">
            <v>52399</v>
          </cell>
          <cell r="V344">
            <v>20.978082191780821</v>
          </cell>
          <cell r="W344">
            <v>10.330086142194112</v>
          </cell>
          <cell r="X344">
            <v>7.129400000000001E-2</v>
          </cell>
          <cell r="Y344">
            <v>7.6400324136208328E-2</v>
          </cell>
          <cell r="Z344">
            <v>0</v>
          </cell>
          <cell r="AA344">
            <v>0</v>
          </cell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IN0020020106</v>
          </cell>
          <cell r="F345" t="str">
            <v>7.95% GOI  28-Aug-2032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306000</v>
          </cell>
          <cell r="M345">
            <v>31592602.800000001</v>
          </cell>
          <cell r="N345">
            <v>1.8462108587487591E-2</v>
          </cell>
          <cell r="O345">
            <v>7.9500000000000001E-2</v>
          </cell>
          <cell r="P345" t="str">
            <v>Half Yly</v>
          </cell>
          <cell r="Q345">
            <v>33180663.370000001</v>
          </cell>
          <cell r="R345">
            <v>33180663.370000001</v>
          </cell>
          <cell r="S345">
            <v>0</v>
          </cell>
          <cell r="T345">
            <v>0</v>
          </cell>
          <cell r="U345">
            <v>48454</v>
          </cell>
          <cell r="V345">
            <v>10.169863013698631</v>
          </cell>
          <cell r="W345">
            <v>6.7807771488596247</v>
          </cell>
          <cell r="X345">
            <v>6.7817000000000002E-2</v>
          </cell>
          <cell r="Y345">
            <v>7.4862873112643058E-2</v>
          </cell>
          <cell r="Z345">
            <v>0</v>
          </cell>
          <cell r="AA345">
            <v>0</v>
          </cell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IN0020060078</v>
          </cell>
          <cell r="F346" t="str">
            <v>8.24% GOI 15-Feb-2027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316100</v>
          </cell>
          <cell r="M346">
            <v>32874431.609999999</v>
          </cell>
          <cell r="N346">
            <v>1.9211184655407831E-2</v>
          </cell>
          <cell r="O346">
            <v>8.2400000000000001E-2</v>
          </cell>
          <cell r="P346" t="str">
            <v>Half Yly</v>
          </cell>
          <cell r="Q346">
            <v>34333086.200000003</v>
          </cell>
          <cell r="R346">
            <v>34333086.200000003</v>
          </cell>
          <cell r="S346">
            <v>0</v>
          </cell>
          <cell r="T346">
            <v>0</v>
          </cell>
          <cell r="U346">
            <v>46433</v>
          </cell>
          <cell r="V346">
            <v>4.6328767123287671</v>
          </cell>
          <cell r="W346">
            <v>3.70832742464964</v>
          </cell>
          <cell r="X346">
            <v>6.1711000000000002E-2</v>
          </cell>
          <cell r="Y346">
            <v>7.2041572874008794E-2</v>
          </cell>
          <cell r="Z346">
            <v>0</v>
          </cell>
          <cell r="AA346">
            <v>0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IN0020170174</v>
          </cell>
          <cell r="F347" t="str">
            <v>7.17% GOI 08-Jan-2028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640000</v>
          </cell>
          <cell r="M347">
            <v>63647936</v>
          </cell>
          <cell r="N347">
            <v>3.7194627908323542E-2</v>
          </cell>
          <cell r="O347">
            <v>7.17E-2</v>
          </cell>
          <cell r="P347" t="str">
            <v>Half Yly</v>
          </cell>
          <cell r="Q347">
            <v>65513351.350000001</v>
          </cell>
          <cell r="R347">
            <v>65513351.350000001</v>
          </cell>
          <cell r="S347">
            <v>0</v>
          </cell>
          <cell r="T347">
            <v>0</v>
          </cell>
          <cell r="U347">
            <v>46760</v>
          </cell>
          <cell r="V347">
            <v>5.5287671232876709</v>
          </cell>
          <cell r="W347">
            <v>4.3403687552231407</v>
          </cell>
          <cell r="X347">
            <v>6.1388000000000005E-2</v>
          </cell>
          <cell r="Y347">
            <v>7.2921849232039315E-2</v>
          </cell>
          <cell r="Z347">
            <v>0</v>
          </cell>
          <cell r="AA347">
            <v>0</v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IN0020200153</v>
          </cell>
          <cell r="F348" t="str">
            <v>05.77% GOI 03-Aug-2030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</v>
          </cell>
          <cell r="M348">
            <v>12649000</v>
          </cell>
          <cell r="N348">
            <v>7.3918319741332148E-3</v>
          </cell>
          <cell r="O348">
            <v>5.7699999999999994E-2</v>
          </cell>
          <cell r="P348" t="str">
            <v>Half Yly</v>
          </cell>
          <cell r="Q348">
            <v>13784800</v>
          </cell>
          <cell r="R348">
            <v>13784800</v>
          </cell>
          <cell r="S348">
            <v>0</v>
          </cell>
          <cell r="T348">
            <v>0</v>
          </cell>
          <cell r="U348">
            <v>47698</v>
          </cell>
          <cell r="V348">
            <v>8.0986301369863014</v>
          </cell>
          <cell r="W348">
            <v>6.0959984833948324</v>
          </cell>
          <cell r="X348">
            <v>5.9142000000000007E-2</v>
          </cell>
          <cell r="Y348">
            <v>7.3734429735596005E-2</v>
          </cell>
          <cell r="Z348">
            <v>0</v>
          </cell>
          <cell r="AA348">
            <v>0</v>
          </cell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IN0020200245</v>
          </cell>
          <cell r="F349" t="str">
            <v>6.22% GOI 2035 (16-Mar-2035)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425400</v>
          </cell>
          <cell r="M349">
            <v>38030887.619999997</v>
          </cell>
          <cell r="N349">
            <v>2.2224518231811447E-2</v>
          </cell>
          <cell r="O349">
            <v>6.2199999999999998E-2</v>
          </cell>
          <cell r="P349" t="str">
            <v>Half Yly</v>
          </cell>
          <cell r="Q349">
            <v>41819580</v>
          </cell>
          <cell r="R349">
            <v>41819580</v>
          </cell>
          <cell r="S349">
            <v>0</v>
          </cell>
          <cell r="T349">
            <v>0</v>
          </cell>
          <cell r="U349">
            <v>49384</v>
          </cell>
          <cell r="V349">
            <v>12.717808219178082</v>
          </cell>
          <cell r="W349">
            <v>8.2447026255563127</v>
          </cell>
          <cell r="X349">
            <v>6.3920000000000005E-2</v>
          </cell>
          <cell r="Y349">
            <v>7.5283116301179953E-2</v>
          </cell>
          <cell r="Z349">
            <v>0</v>
          </cell>
          <cell r="AA349">
            <v>0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IN0020160092</v>
          </cell>
          <cell r="F350" t="str">
            <v>6.62% GOI 2051 (28-NOV-2051)  2051.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300000</v>
          </cell>
          <cell r="M350">
            <v>26237430</v>
          </cell>
          <cell r="N350">
            <v>1.5332648746389599E-2</v>
          </cell>
          <cell r="O350">
            <v>6.6199999999999995E-2</v>
          </cell>
          <cell r="P350" t="str">
            <v>Half Yly</v>
          </cell>
          <cell r="Q350">
            <v>30447000</v>
          </cell>
          <cell r="R350">
            <v>30447000</v>
          </cell>
          <cell r="S350">
            <v>0</v>
          </cell>
          <cell r="T350">
            <v>0</v>
          </cell>
          <cell r="U350">
            <v>55485</v>
          </cell>
          <cell r="V350">
            <v>29.432876712328767</v>
          </cell>
          <cell r="W350">
            <v>11.791263680414318</v>
          </cell>
          <cell r="X350">
            <v>6.5065999999999999E-2</v>
          </cell>
          <cell r="Y350">
            <v>7.7025907433629859E-2</v>
          </cell>
          <cell r="Z350">
            <v>0</v>
          </cell>
          <cell r="AA350">
            <v>0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74000</v>
          </cell>
          <cell r="M351">
            <v>7851977.2000000002</v>
          </cell>
          <cell r="N351">
            <v>4.5885442427958728E-3</v>
          </cell>
          <cell r="O351">
            <v>8.5999999999999993E-2</v>
          </cell>
          <cell r="P351" t="str">
            <v>Half Yly</v>
          </cell>
          <cell r="Q351">
            <v>8203773.1799999997</v>
          </cell>
          <cell r="R351">
            <v>8203773.1799999997</v>
          </cell>
          <cell r="S351">
            <v>0</v>
          </cell>
          <cell r="T351">
            <v>0</v>
          </cell>
          <cell r="U351">
            <v>46906</v>
          </cell>
          <cell r="V351">
            <v>5.9287671232876713</v>
          </cell>
          <cell r="W351">
            <v>4.6048214652835728</v>
          </cell>
          <cell r="X351">
            <v>6.1675000000000008E-2</v>
          </cell>
          <cell r="Y351">
            <v>7.3088299302178417E-2</v>
          </cell>
          <cell r="Z351">
            <v>0</v>
          </cell>
          <cell r="AA351">
            <v>0</v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INF846K01N65</v>
          </cell>
          <cell r="F352" t="str">
            <v>AXIS OVERNIGHT FUND - DIRECT PLAN- GROWTH OPTION</v>
          </cell>
          <cell r="G352" t="str">
            <v>AXIS MUTUAL FUND</v>
          </cell>
          <cell r="H352" t="str">
            <v>66301</v>
          </cell>
          <cell r="I352" t="str">
            <v>Management of mutual funds</v>
          </cell>
          <cell r="J352">
            <v>0</v>
          </cell>
          <cell r="K352" t="str">
            <v>MF</v>
          </cell>
          <cell r="L352">
            <v>113372.387</v>
          </cell>
          <cell r="M352">
            <v>128678566.22</v>
          </cell>
          <cell r="N352">
            <v>7.5197275687454671E-2</v>
          </cell>
          <cell r="O352">
            <v>0</v>
          </cell>
          <cell r="P352" t="str">
            <v/>
          </cell>
          <cell r="Q352">
            <v>128685000</v>
          </cell>
          <cell r="R352">
            <v>128685000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IN3120180010</v>
          </cell>
          <cell r="F353" t="str">
            <v>SDL TAMIL NADU 8.05% 2028</v>
          </cell>
          <cell r="G353" t="str">
            <v>TAMIL NADU SDL</v>
          </cell>
          <cell r="H353" t="str">
            <v/>
          </cell>
          <cell r="I353" t="str">
            <v/>
          </cell>
          <cell r="J353">
            <v>0</v>
          </cell>
          <cell r="K353" t="str">
            <v>SDL</v>
          </cell>
          <cell r="L353">
            <v>10000</v>
          </cell>
          <cell r="M353">
            <v>1016353</v>
          </cell>
          <cell r="N353">
            <v>6.0735360537479167E-3</v>
          </cell>
          <cell r="O353">
            <v>8.0500000000000002E-2</v>
          </cell>
          <cell r="P353" t="str">
            <v>Half Yly</v>
          </cell>
          <cell r="Q353">
            <v>961900</v>
          </cell>
          <cell r="R353">
            <v>961900</v>
          </cell>
          <cell r="S353">
            <v>0</v>
          </cell>
          <cell r="T353">
            <v>0</v>
          </cell>
          <cell r="U353">
            <v>46861</v>
          </cell>
          <cell r="V353">
            <v>5.8054794520547945</v>
          </cell>
          <cell r="W353">
            <v>4.5118421642898277</v>
          </cell>
          <cell r="X353">
            <v>8.2015999999999992E-2</v>
          </cell>
          <cell r="Y353">
            <v>7.6912542999712952E-2</v>
          </cell>
          <cell r="Z353">
            <v>0</v>
          </cell>
          <cell r="AA353">
            <v>0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IN2020170147</v>
          </cell>
          <cell r="F354" t="str">
            <v>8.13 % KERALA SDL 21.03.2028</v>
          </cell>
          <cell r="G354" t="str">
            <v>KERALA SDL</v>
          </cell>
          <cell r="H354" t="str">
            <v/>
          </cell>
          <cell r="I354" t="str">
            <v/>
          </cell>
          <cell r="J354">
            <v>0</v>
          </cell>
          <cell r="K354" t="str">
            <v>SDL</v>
          </cell>
          <cell r="L354">
            <v>15000</v>
          </cell>
          <cell r="M354">
            <v>1534677</v>
          </cell>
          <cell r="N354">
            <v>9.1709436488677572E-3</v>
          </cell>
          <cell r="O354">
            <v>8.1300000000000011E-2</v>
          </cell>
          <cell r="P354" t="str">
            <v>Half Yly</v>
          </cell>
          <cell r="Q354">
            <v>1527349</v>
          </cell>
          <cell r="R354">
            <v>1527349</v>
          </cell>
          <cell r="S354">
            <v>0</v>
          </cell>
          <cell r="T354">
            <v>0</v>
          </cell>
          <cell r="U354">
            <v>46833</v>
          </cell>
          <cell r="V354">
            <v>5.7287671232876711</v>
          </cell>
          <cell r="W354">
            <v>4.4365992904262406</v>
          </cell>
          <cell r="X354">
            <v>7.5118999999999991E-2</v>
          </cell>
          <cell r="Y354">
            <v>7.6200829335329595E-2</v>
          </cell>
          <cell r="Z354">
            <v>0</v>
          </cell>
          <cell r="AA354">
            <v>0</v>
          </cell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IN0020060086</v>
          </cell>
          <cell r="F355" t="str">
            <v>8.28% GOI 15.02.2032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76900</v>
          </cell>
          <cell r="M355">
            <v>8116002.9299999997</v>
          </cell>
          <cell r="N355">
            <v>4.8499720478690701E-2</v>
          </cell>
          <cell r="O355">
            <v>8.2799999999999999E-2</v>
          </cell>
          <cell r="P355" t="str">
            <v>Half Yly</v>
          </cell>
          <cell r="Q355">
            <v>8069220.3300000001</v>
          </cell>
          <cell r="R355">
            <v>8069220.3300000001</v>
          </cell>
          <cell r="S355">
            <v>0</v>
          </cell>
          <cell r="T355">
            <v>0</v>
          </cell>
          <cell r="U355">
            <v>48259</v>
          </cell>
          <cell r="V355">
            <v>9.6356164383561644</v>
          </cell>
          <cell r="W355">
            <v>6.4649477338069854</v>
          </cell>
          <cell r="X355">
            <v>6.8956999999999991E-2</v>
          </cell>
          <cell r="Y355">
            <v>7.4609326276456348E-2</v>
          </cell>
          <cell r="Z355">
            <v>0</v>
          </cell>
          <cell r="AA355">
            <v>0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IN3120150203</v>
          </cell>
          <cell r="F356" t="str">
            <v>8.69% Tamil Nadu SDL 24.02.2026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3500</v>
          </cell>
          <cell r="M356">
            <v>364373.1</v>
          </cell>
          <cell r="N356">
            <v>2.1774257171139309E-3</v>
          </cell>
          <cell r="O356">
            <v>8.6899999999999991E-2</v>
          </cell>
          <cell r="P356" t="str">
            <v>Half Yly</v>
          </cell>
          <cell r="Q356">
            <v>369614.85</v>
          </cell>
          <cell r="R356">
            <v>369614.85</v>
          </cell>
          <cell r="S356">
            <v>0</v>
          </cell>
          <cell r="T356">
            <v>0</v>
          </cell>
          <cell r="U356">
            <v>46077</v>
          </cell>
          <cell r="V356">
            <v>3.6575342465753424</v>
          </cell>
          <cell r="W356">
            <v>3.0153854762555596</v>
          </cell>
          <cell r="X356">
            <v>7.7499999999999999E-2</v>
          </cell>
          <cell r="Y356">
            <v>7.3807831327437567E-2</v>
          </cell>
          <cell r="Z356">
            <v>0</v>
          </cell>
          <cell r="AA356">
            <v>0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IN0020220029</v>
          </cell>
          <cell r="F357" t="str">
            <v>7.54%GOI 23-MAY- 2036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20000</v>
          </cell>
          <cell r="M357">
            <v>1985202</v>
          </cell>
          <cell r="N357">
            <v>1.1863197059459138E-2</v>
          </cell>
          <cell r="O357">
            <v>7.5399999999999995E-2</v>
          </cell>
          <cell r="P357" t="str">
            <v>Half Yly</v>
          </cell>
          <cell r="Q357">
            <v>1972800</v>
          </cell>
          <cell r="R357">
            <v>1972800</v>
          </cell>
          <cell r="S357">
            <v>0</v>
          </cell>
          <cell r="T357">
            <v>0</v>
          </cell>
          <cell r="U357">
            <v>49818</v>
          </cell>
          <cell r="V357">
            <v>13.906849315068493</v>
          </cell>
          <cell r="W357">
            <v>8.4349581801973912</v>
          </cell>
          <cell r="X357">
            <v>7.685830166666667E-2</v>
          </cell>
          <cell r="Y357">
            <v>7.625912569077857E-2</v>
          </cell>
          <cell r="Z357">
            <v>0</v>
          </cell>
          <cell r="AA357">
            <v>0</v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IN0020150028</v>
          </cell>
          <cell r="F358" t="str">
            <v>7.88% GOI 19.03.2030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46200</v>
          </cell>
          <cell r="M358">
            <v>4747045.38</v>
          </cell>
          <cell r="N358">
            <v>2.8367458219936855E-2</v>
          </cell>
          <cell r="O358">
            <v>7.8799999999999995E-2</v>
          </cell>
          <cell r="P358" t="str">
            <v>Half Yly</v>
          </cell>
          <cell r="Q358">
            <v>5024387</v>
          </cell>
          <cell r="R358">
            <v>5024387</v>
          </cell>
          <cell r="S358">
            <v>0</v>
          </cell>
          <cell r="T358">
            <v>0</v>
          </cell>
          <cell r="U358">
            <v>47561</v>
          </cell>
          <cell r="V358">
            <v>7.7232876712328764</v>
          </cell>
          <cell r="W358">
            <v>5.624460133787009</v>
          </cell>
          <cell r="X358">
            <v>6.7634E-2</v>
          </cell>
          <cell r="Y358">
            <v>7.4029186751957368E-2</v>
          </cell>
          <cell r="Z358">
            <v>0</v>
          </cell>
          <cell r="AA358">
            <v>0</v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IN0020060045</v>
          </cell>
          <cell r="F359" t="str">
            <v>8.33% GS 7.06.2036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38000</v>
          </cell>
          <cell r="M359">
            <v>4018127.6</v>
          </cell>
          <cell r="N359">
            <v>2.4011581455615903E-2</v>
          </cell>
          <cell r="O359">
            <v>8.3299999999999999E-2</v>
          </cell>
          <cell r="P359" t="str">
            <v>Half Yly</v>
          </cell>
          <cell r="Q359">
            <v>4184060.4</v>
          </cell>
          <cell r="R359">
            <v>4184060.4</v>
          </cell>
          <cell r="S359">
            <v>0</v>
          </cell>
          <cell r="T359">
            <v>0</v>
          </cell>
          <cell r="U359">
            <v>49833</v>
          </cell>
          <cell r="V359">
            <v>13.947945205479453</v>
          </cell>
          <cell r="W359">
            <v>8.2938147233066868</v>
          </cell>
          <cell r="X359">
            <v>7.6365999999999989E-2</v>
          </cell>
          <cell r="Y359">
            <v>7.6520086394539027E-2</v>
          </cell>
          <cell r="Z359">
            <v>0</v>
          </cell>
          <cell r="AA359">
            <v>0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IN0020210244</v>
          </cell>
          <cell r="F360" t="str">
            <v>6.54% GOI 17-Jan-2032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150000</v>
          </cell>
          <cell r="M360">
            <v>14086185</v>
          </cell>
          <cell r="N360">
            <v>8.4176415534035029E-2</v>
          </cell>
          <cell r="O360">
            <v>6.54E-2</v>
          </cell>
          <cell r="P360" t="str">
            <v>Half Yly</v>
          </cell>
          <cell r="Q360">
            <v>14115000</v>
          </cell>
          <cell r="R360">
            <v>14115000</v>
          </cell>
          <cell r="S360">
            <v>0</v>
          </cell>
          <cell r="T360">
            <v>0</v>
          </cell>
          <cell r="U360">
            <v>48230</v>
          </cell>
          <cell r="V360">
            <v>9.5561643835616437</v>
          </cell>
          <cell r="W360">
            <v>6.6962533558873405</v>
          </cell>
          <cell r="X360">
            <v>6.9278000000000006E-2</v>
          </cell>
          <cell r="Y360">
            <v>7.4419716107336178E-2</v>
          </cell>
          <cell r="Z360">
            <v>0</v>
          </cell>
          <cell r="AA360">
            <v>0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IN0020210152</v>
          </cell>
          <cell r="F361" t="str">
            <v>06.67 GOI 15 DEC- 2035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160000</v>
          </cell>
          <cell r="M361">
            <v>14794880</v>
          </cell>
          <cell r="N361">
            <v>8.8411444735120553E-2</v>
          </cell>
          <cell r="O361">
            <v>6.6699999999999995E-2</v>
          </cell>
          <cell r="P361" t="str">
            <v>Half Yly</v>
          </cell>
          <cell r="Q361">
            <v>15183601.09</v>
          </cell>
          <cell r="R361">
            <v>15183601.09</v>
          </cell>
          <cell r="S361">
            <v>0</v>
          </cell>
          <cell r="T361">
            <v>0</v>
          </cell>
          <cell r="U361">
            <v>49658</v>
          </cell>
          <cell r="V361">
            <v>13.468493150684932</v>
          </cell>
          <cell r="W361">
            <v>8.5436742774146666</v>
          </cell>
          <cell r="X361">
            <v>6.8235039499999997E-2</v>
          </cell>
          <cell r="Y361">
            <v>7.5715192911743778E-2</v>
          </cell>
          <cell r="Z361">
            <v>0</v>
          </cell>
          <cell r="AA361">
            <v>0</v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IN0020210020</v>
          </cell>
          <cell r="F362" t="str">
            <v>6.64% GOI 16-june-2035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3500</v>
          </cell>
          <cell r="M362">
            <v>323434.65000000002</v>
          </cell>
          <cell r="N362">
            <v>1.9327851718904149E-3</v>
          </cell>
          <cell r="O362">
            <v>6.6400000000000001E-2</v>
          </cell>
          <cell r="P362" t="str">
            <v>Half Yly</v>
          </cell>
          <cell r="Q362">
            <v>322560</v>
          </cell>
          <cell r="R362">
            <v>322560</v>
          </cell>
          <cell r="S362">
            <v>0</v>
          </cell>
          <cell r="T362">
            <v>0</v>
          </cell>
          <cell r="U362">
            <v>49476</v>
          </cell>
          <cell r="V362">
            <v>12.96986301369863</v>
          </cell>
          <cell r="W362">
            <v>8.3646175538387872</v>
          </cell>
          <cell r="X362">
            <v>6.7644418999999997E-2</v>
          </cell>
          <cell r="Y362">
            <v>7.5687145414372048E-2</v>
          </cell>
          <cell r="Z362">
            <v>0</v>
          </cell>
          <cell r="AA362">
            <v>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IN0020150010</v>
          </cell>
          <cell r="F363" t="str">
            <v>7.68% GS 15.12.2023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5000</v>
          </cell>
          <cell r="M363">
            <v>508087</v>
          </cell>
          <cell r="N363">
            <v>3.0362331915590526E-3</v>
          </cell>
          <cell r="O363">
            <v>7.6799999999999993E-2</v>
          </cell>
          <cell r="P363" t="str">
            <v>Half Yly</v>
          </cell>
          <cell r="Q363">
            <v>495650</v>
          </cell>
          <cell r="R363">
            <v>495650</v>
          </cell>
          <cell r="S363">
            <v>0</v>
          </cell>
          <cell r="T363">
            <v>0</v>
          </cell>
          <cell r="U363">
            <v>45275</v>
          </cell>
          <cell r="V363">
            <v>1.4602739726027398</v>
          </cell>
          <cell r="W363">
            <v>1.3598650155457448</v>
          </cell>
          <cell r="X363">
            <v>7.8792000000000001E-2</v>
          </cell>
          <cell r="Y363">
            <v>6.4962520965860374E-2</v>
          </cell>
          <cell r="Z363">
            <v>0</v>
          </cell>
          <cell r="AA363">
            <v>0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IN0020020247</v>
          </cell>
          <cell r="F364" t="str">
            <v>6.01% GOVT 25-March-2028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21000</v>
          </cell>
          <cell r="M364">
            <v>1977929.1</v>
          </cell>
          <cell r="N364">
            <v>1.1819735564914129E-2</v>
          </cell>
          <cell r="O364">
            <v>6.0100000000000001E-2</v>
          </cell>
          <cell r="P364" t="str">
            <v>Half Yly</v>
          </cell>
          <cell r="Q364">
            <v>2014200</v>
          </cell>
          <cell r="R364">
            <v>2014200</v>
          </cell>
          <cell r="S364">
            <v>0</v>
          </cell>
          <cell r="T364">
            <v>0</v>
          </cell>
          <cell r="U364">
            <v>46837</v>
          </cell>
          <cell r="V364">
            <v>5.7397260273972606</v>
          </cell>
          <cell r="W364">
            <v>4.6588470530455313</v>
          </cell>
          <cell r="X364">
            <v>6.6502000000000006E-2</v>
          </cell>
          <cell r="Y364">
            <v>7.2642865781717497E-2</v>
          </cell>
          <cell r="Z364">
            <v>0</v>
          </cell>
          <cell r="AA364">
            <v>0</v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IN0020070044</v>
          </cell>
          <cell r="F365" t="str">
            <v>8.32% GS 02.08.2032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56000</v>
          </cell>
          <cell r="M365">
            <v>5923260</v>
          </cell>
          <cell r="N365">
            <v>3.5396297512500959E-2</v>
          </cell>
          <cell r="O365">
            <v>8.3199999999999996E-2</v>
          </cell>
          <cell r="P365" t="str">
            <v>Half Yly</v>
          </cell>
          <cell r="Q365">
            <v>6211760</v>
          </cell>
          <cell r="R365">
            <v>6211760</v>
          </cell>
          <cell r="S365">
            <v>0</v>
          </cell>
          <cell r="T365">
            <v>0</v>
          </cell>
          <cell r="U365">
            <v>48428</v>
          </cell>
          <cell r="V365">
            <v>10.098630136986301</v>
          </cell>
          <cell r="W365">
            <v>6.6435366541304655</v>
          </cell>
          <cell r="X365">
            <v>7.3763999999999996E-2</v>
          </cell>
          <cell r="Y365">
            <v>7.4928105107181481E-2</v>
          </cell>
          <cell r="Z365">
            <v>0</v>
          </cell>
          <cell r="AA365">
            <v>0</v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IN0020200245</v>
          </cell>
          <cell r="F366" t="str">
            <v>6.22% GOI 2035 (16-Mar-2035)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74600</v>
          </cell>
          <cell r="M366">
            <v>6669262.3799999999</v>
          </cell>
          <cell r="N366">
            <v>3.9854268661414526E-2</v>
          </cell>
          <cell r="O366">
            <v>6.2199999999999998E-2</v>
          </cell>
          <cell r="P366" t="str">
            <v>Half Yly</v>
          </cell>
          <cell r="Q366">
            <v>7416134</v>
          </cell>
          <cell r="R366">
            <v>7416134</v>
          </cell>
          <cell r="S366">
            <v>0</v>
          </cell>
          <cell r="T366">
            <v>0</v>
          </cell>
          <cell r="U366">
            <v>49384</v>
          </cell>
          <cell r="V366">
            <v>12.717808219178082</v>
          </cell>
          <cell r="W366">
            <v>8.2447026255563127</v>
          </cell>
          <cell r="X366">
            <v>6.3920000000000005E-2</v>
          </cell>
          <cell r="Y366">
            <v>7.5283116301179953E-2</v>
          </cell>
          <cell r="Z366">
            <v>0</v>
          </cell>
          <cell r="AA366">
            <v>0</v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IN0020150077</v>
          </cell>
          <cell r="F367" t="str">
            <v>7.72% GOI 26.10.2055.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7000</v>
          </cell>
          <cell r="M367">
            <v>699773.9</v>
          </cell>
          <cell r="N367">
            <v>4.1817183706072489E-3</v>
          </cell>
          <cell r="O367">
            <v>7.7199999999999991E-2</v>
          </cell>
          <cell r="P367" t="str">
            <v>Half Yly</v>
          </cell>
          <cell r="Q367">
            <v>698600</v>
          </cell>
          <cell r="R367">
            <v>698600</v>
          </cell>
          <cell r="S367">
            <v>0</v>
          </cell>
          <cell r="T367">
            <v>0</v>
          </cell>
          <cell r="U367">
            <v>56913</v>
          </cell>
          <cell r="V367">
            <v>33.345205479452055</v>
          </cell>
          <cell r="W367">
            <v>11.756774833053582</v>
          </cell>
          <cell r="X367">
            <v>7.5235999999999997E-2</v>
          </cell>
          <cell r="Y367">
            <v>7.7213076675248155E-2</v>
          </cell>
          <cell r="Z367">
            <v>0</v>
          </cell>
          <cell r="AA367">
            <v>0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IN0020200153</v>
          </cell>
          <cell r="F368" t="str">
            <v>05.77% GOI 03-Aug-2030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30000</v>
          </cell>
          <cell r="M368">
            <v>2710500</v>
          </cell>
          <cell r="N368">
            <v>1.619744269331987E-2</v>
          </cell>
          <cell r="O368">
            <v>5.7699999999999994E-2</v>
          </cell>
          <cell r="P368" t="str">
            <v>Half Yly</v>
          </cell>
          <cell r="Q368">
            <v>2968200</v>
          </cell>
          <cell r="R368">
            <v>2968200</v>
          </cell>
          <cell r="S368">
            <v>0</v>
          </cell>
          <cell r="T368">
            <v>0</v>
          </cell>
          <cell r="U368">
            <v>47698</v>
          </cell>
          <cell r="V368">
            <v>8.0986301369863014</v>
          </cell>
          <cell r="W368">
            <v>6.0959984833948324</v>
          </cell>
          <cell r="X368">
            <v>5.9142000000000007E-2</v>
          </cell>
          <cell r="Y368">
            <v>7.3734429735596005E-2</v>
          </cell>
          <cell r="Z368">
            <v>0</v>
          </cell>
          <cell r="AA368">
            <v>0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IN0020170174</v>
          </cell>
          <cell r="F369" t="str">
            <v>7.17% GOI 08-Jan-2028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160000</v>
          </cell>
          <cell r="M369">
            <v>15911984</v>
          </cell>
          <cell r="N369">
            <v>9.5087049982299457E-2</v>
          </cell>
          <cell r="O369">
            <v>7.17E-2</v>
          </cell>
          <cell r="P369" t="str">
            <v>Half Yly</v>
          </cell>
          <cell r="Q369">
            <v>16718175</v>
          </cell>
          <cell r="R369">
            <v>16718175</v>
          </cell>
          <cell r="S369">
            <v>0</v>
          </cell>
          <cell r="T369">
            <v>0</v>
          </cell>
          <cell r="U369">
            <v>46760</v>
          </cell>
          <cell r="V369">
            <v>5.5287671232876709</v>
          </cell>
          <cell r="W369">
            <v>4.3403687552231407</v>
          </cell>
          <cell r="X369">
            <v>6.1388000000000005E-2</v>
          </cell>
          <cell r="Y369">
            <v>7.2921849232039315E-2</v>
          </cell>
          <cell r="Z369">
            <v>0</v>
          </cell>
          <cell r="AA369">
            <v>0</v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IN0020140078</v>
          </cell>
          <cell r="F370" t="str">
            <v>8.17% GS 2044 (01-DEC-2044).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33000</v>
          </cell>
          <cell r="M370">
            <v>3485941.8</v>
          </cell>
          <cell r="N370">
            <v>2.083133832789091E-2</v>
          </cell>
          <cell r="O370">
            <v>8.1699999999999995E-2</v>
          </cell>
          <cell r="P370" t="str">
            <v>Half Yly</v>
          </cell>
          <cell r="Q370">
            <v>3466610</v>
          </cell>
          <cell r="R370">
            <v>3466610</v>
          </cell>
          <cell r="S370">
            <v>0</v>
          </cell>
          <cell r="T370">
            <v>0</v>
          </cell>
          <cell r="U370">
            <v>52932</v>
          </cell>
          <cell r="V370">
            <v>22.438356164383563</v>
          </cell>
          <cell r="W370">
            <v>10.455159183886547</v>
          </cell>
          <cell r="X370">
            <v>7.6704999999999995E-2</v>
          </cell>
          <cell r="Y370">
            <v>7.640051691571105E-2</v>
          </cell>
          <cell r="Z370">
            <v>0</v>
          </cell>
          <cell r="AA370">
            <v>0</v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IN0020060078</v>
          </cell>
          <cell r="F371" t="str">
            <v>8.24% GOI 15-Feb-2027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69900</v>
          </cell>
          <cell r="M371">
            <v>7269606.9900000002</v>
          </cell>
          <cell r="N371">
            <v>4.3441816131150175E-2</v>
          </cell>
          <cell r="O371">
            <v>8.2400000000000001E-2</v>
          </cell>
          <cell r="P371" t="str">
            <v>Half Yly</v>
          </cell>
          <cell r="Q371">
            <v>7622303</v>
          </cell>
          <cell r="R371">
            <v>7622303</v>
          </cell>
          <cell r="S371">
            <v>0</v>
          </cell>
          <cell r="T371">
            <v>0</v>
          </cell>
          <cell r="U371">
            <v>46433</v>
          </cell>
          <cell r="V371">
            <v>4.6328767123287671</v>
          </cell>
          <cell r="W371">
            <v>3.70832742464964</v>
          </cell>
          <cell r="X371">
            <v>6.1711000000000002E-2</v>
          </cell>
          <cell r="Y371">
            <v>7.2041572874008794E-2</v>
          </cell>
          <cell r="Z371">
            <v>0</v>
          </cell>
          <cell r="AA371">
            <v>0</v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IN0020190024</v>
          </cell>
          <cell r="F372" t="str">
            <v>7.62% GS 2039 (15-09-2039)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10000</v>
          </cell>
          <cell r="M372">
            <v>996037</v>
          </cell>
          <cell r="N372">
            <v>5.9521314251710913E-3</v>
          </cell>
          <cell r="O372">
            <v>7.6200000000000004E-2</v>
          </cell>
          <cell r="P372" t="str">
            <v>Half Yly</v>
          </cell>
          <cell r="Q372">
            <v>1048000</v>
          </cell>
          <cell r="R372">
            <v>1048000</v>
          </cell>
          <cell r="S372">
            <v>0</v>
          </cell>
          <cell r="T372">
            <v>0</v>
          </cell>
          <cell r="U372">
            <v>51028</v>
          </cell>
          <cell r="V372">
            <v>17.221917808219178</v>
          </cell>
          <cell r="W372">
            <v>9.2809467674639716</v>
          </cell>
          <cell r="X372">
            <v>7.0777000000000007E-2</v>
          </cell>
          <cell r="Y372">
            <v>7.6599918373225523E-2</v>
          </cell>
          <cell r="Z372">
            <v>0</v>
          </cell>
          <cell r="AA372">
            <v>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IN0020100031</v>
          </cell>
          <cell r="F373" t="str">
            <v>8.30% GS 02.07.2040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41400</v>
          </cell>
          <cell r="M373">
            <v>4393657.8</v>
          </cell>
          <cell r="N373">
            <v>2.6255679922360393E-2</v>
          </cell>
          <cell r="O373">
            <v>8.3000000000000004E-2</v>
          </cell>
          <cell r="P373" t="str">
            <v>Half Yly</v>
          </cell>
          <cell r="Q373">
            <v>4727378.22</v>
          </cell>
          <cell r="R373">
            <v>4727378.22</v>
          </cell>
          <cell r="S373">
            <v>0</v>
          </cell>
          <cell r="T373">
            <v>0</v>
          </cell>
          <cell r="U373">
            <v>51319</v>
          </cell>
          <cell r="V373">
            <v>18.019178082191782</v>
          </cell>
          <cell r="W373">
            <v>9.1693210453411123</v>
          </cell>
          <cell r="X373">
            <v>7.0000000000000007E-2</v>
          </cell>
          <cell r="Y373">
            <v>7.6667991008957326E-2</v>
          </cell>
          <cell r="Z373">
            <v>0</v>
          </cell>
          <cell r="AA373">
            <v>0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IN0020190040</v>
          </cell>
          <cell r="F374" t="str">
            <v>7.69% GOI 17.06.2043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1005134</v>
          </cell>
          <cell r="N374">
            <v>6.0064934012571012E-3</v>
          </cell>
          <cell r="O374">
            <v>7.690000000000001E-2</v>
          </cell>
          <cell r="P374" t="str">
            <v>Half Yly</v>
          </cell>
          <cell r="Q374">
            <v>1063700</v>
          </cell>
          <cell r="R374">
            <v>1063700</v>
          </cell>
          <cell r="S374">
            <v>0</v>
          </cell>
          <cell r="T374">
            <v>0</v>
          </cell>
          <cell r="U374">
            <v>52399</v>
          </cell>
          <cell r="V374">
            <v>20.978082191780821</v>
          </cell>
          <cell r="W374">
            <v>10.330086142194112</v>
          </cell>
          <cell r="X374">
            <v>7.129400000000001E-2</v>
          </cell>
          <cell r="Y374">
            <v>7.6400324136208328E-2</v>
          </cell>
          <cell r="Z374">
            <v>0</v>
          </cell>
          <cell r="AA374">
            <v>0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INF846K01N65</v>
          </cell>
          <cell r="F375" t="str">
            <v>AXIS OVERNIGHT FUND - DIRECT PLAN- GROWTH OPTION</v>
          </cell>
          <cell r="G375" t="str">
            <v>AXIS MUTUAL FUND</v>
          </cell>
          <cell r="H375" t="str">
            <v>66301</v>
          </cell>
          <cell r="I375" t="str">
            <v>Management of mutual funds</v>
          </cell>
          <cell r="J375">
            <v>0</v>
          </cell>
          <cell r="K375" t="str">
            <v>MF</v>
          </cell>
          <cell r="L375">
            <v>12392.245000000001</v>
          </cell>
          <cell r="M375">
            <v>14065297.210000001</v>
          </cell>
          <cell r="N375">
            <v>8.4051593995014523E-2</v>
          </cell>
          <cell r="O375">
            <v>0</v>
          </cell>
          <cell r="P375" t="str">
            <v/>
          </cell>
          <cell r="Q375">
            <v>14066000</v>
          </cell>
          <cell r="R375">
            <v>14066000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/>
          </cell>
          <cell r="F376" t="str">
            <v>Net Current Asset</v>
          </cell>
          <cell r="G376" t="str">
            <v/>
          </cell>
          <cell r="H376" t="str">
            <v/>
          </cell>
          <cell r="I376" t="str">
            <v/>
          </cell>
          <cell r="J376">
            <v>0</v>
          </cell>
          <cell r="K376" t="str">
            <v>NCA</v>
          </cell>
          <cell r="L376">
            <v>0</v>
          </cell>
          <cell r="M376">
            <v>-174831.1</v>
          </cell>
          <cell r="N376">
            <v>-1.0447580606013928E-3</v>
          </cell>
          <cell r="O376">
            <v>0</v>
          </cell>
          <cell r="P376" t="str">
            <v/>
          </cell>
          <cell r="Q376">
            <v>0</v>
          </cell>
          <cell r="R376">
            <v>-174831.1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IN2220190051</v>
          </cell>
          <cell r="F377" t="str">
            <v>7.24% Maharashtra SDL 25-Sept-2029</v>
          </cell>
          <cell r="G377" t="str">
            <v>MAHARASHTRA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2919336</v>
          </cell>
          <cell r="N377">
            <v>1.7445407696936231E-2</v>
          </cell>
          <cell r="O377">
            <v>7.2400000000000006E-2</v>
          </cell>
          <cell r="P377" t="str">
            <v>Half Yly</v>
          </cell>
          <cell r="Q377">
            <v>2890800</v>
          </cell>
          <cell r="R377">
            <v>2890800</v>
          </cell>
          <cell r="S377">
            <v>0</v>
          </cell>
          <cell r="T377">
            <v>0</v>
          </cell>
          <cell r="U377">
            <v>47386</v>
          </cell>
          <cell r="V377">
            <v>7.2438356164383562</v>
          </cell>
          <cell r="W377">
            <v>5.4174288010639904</v>
          </cell>
          <cell r="X377">
            <v>7.9002766000000002E-2</v>
          </cell>
          <cell r="Y377">
            <v>7.728947654886098E-2</v>
          </cell>
          <cell r="Z377">
            <v>0</v>
          </cell>
          <cell r="AA377">
            <v>0</v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IN0020160100</v>
          </cell>
          <cell r="F378" t="str">
            <v>6.57% GOI 2033 (MD 05/12/2033)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186000</v>
          </cell>
          <cell r="M378">
            <v>17267012.399999999</v>
          </cell>
          <cell r="N378">
            <v>0.1031844470886713</v>
          </cell>
          <cell r="O378">
            <v>6.5700000000000008E-2</v>
          </cell>
          <cell r="P378" t="str">
            <v>Half Yly</v>
          </cell>
          <cell r="Q378">
            <v>18610000</v>
          </cell>
          <cell r="R378">
            <v>18610000</v>
          </cell>
          <cell r="S378">
            <v>0</v>
          </cell>
          <cell r="T378">
            <v>0</v>
          </cell>
          <cell r="U378">
            <v>48918</v>
          </cell>
          <cell r="V378">
            <v>11.441095890410958</v>
          </cell>
          <cell r="W378">
            <v>7.7446941332809809</v>
          </cell>
          <cell r="X378">
            <v>6.9144999999999998E-2</v>
          </cell>
          <cell r="Y378">
            <v>7.5143851300962863E-2</v>
          </cell>
          <cell r="Z378">
            <v>0</v>
          </cell>
          <cell r="AA378">
            <v>0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IN2220150196</v>
          </cell>
          <cell r="F379" t="str">
            <v>8.67% Maharashtra SDL 24 Feb 2026</v>
          </cell>
          <cell r="G379" t="str">
            <v>MAHARASHTRA SDL</v>
          </cell>
          <cell r="H379" t="str">
            <v/>
          </cell>
          <cell r="I379" t="str">
            <v/>
          </cell>
          <cell r="J379">
            <v>0</v>
          </cell>
          <cell r="K379" t="str">
            <v>SDL</v>
          </cell>
          <cell r="L379">
            <v>10000</v>
          </cell>
          <cell r="M379">
            <v>1040437</v>
          </cell>
          <cell r="N379">
            <v>6.2174575478729554E-3</v>
          </cell>
          <cell r="O379">
            <v>8.6699999999999999E-2</v>
          </cell>
          <cell r="P379" t="str">
            <v>Half Yly</v>
          </cell>
          <cell r="Q379">
            <v>1091800</v>
          </cell>
          <cell r="R379">
            <v>1091800</v>
          </cell>
          <cell r="S379">
            <v>0</v>
          </cell>
          <cell r="T379">
            <v>0</v>
          </cell>
          <cell r="U379">
            <v>46077</v>
          </cell>
          <cell r="V379">
            <v>3.6575342465753424</v>
          </cell>
          <cell r="W379">
            <v>3.0162184886888075</v>
          </cell>
          <cell r="X379">
            <v>6.5993999999999997E-2</v>
          </cell>
          <cell r="Y379">
            <v>7.3807680492398539E-2</v>
          </cell>
          <cell r="Z379">
            <v>0</v>
          </cell>
          <cell r="AA379">
            <v>0</v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IN2220200264</v>
          </cell>
          <cell r="F380" t="str">
            <v>6.63% MAHARASHTRA SDL 14-OCT-2030</v>
          </cell>
          <cell r="G380" t="str">
            <v>MAHARASHTRA SDL</v>
          </cell>
          <cell r="H380" t="str">
            <v/>
          </cell>
          <cell r="I380" t="str">
            <v/>
          </cell>
          <cell r="J380">
            <v>0</v>
          </cell>
          <cell r="K380" t="str">
            <v>SDL</v>
          </cell>
          <cell r="L380">
            <v>20000</v>
          </cell>
          <cell r="M380">
            <v>1864242</v>
          </cell>
          <cell r="N380">
            <v>1.1140362649503788E-2</v>
          </cell>
          <cell r="O380">
            <v>6.6299999999999998E-2</v>
          </cell>
          <cell r="P380" t="str">
            <v>Half Yly</v>
          </cell>
          <cell r="Q380">
            <v>2006000</v>
          </cell>
          <cell r="R380">
            <v>2006000</v>
          </cell>
          <cell r="S380">
            <v>0</v>
          </cell>
          <cell r="T380">
            <v>0</v>
          </cell>
          <cell r="U380">
            <v>47770</v>
          </cell>
          <cell r="V380">
            <v>8.2958904109589042</v>
          </cell>
          <cell r="W380">
            <v>6.104667923569747</v>
          </cell>
          <cell r="X380">
            <v>6.6022999999999998E-2</v>
          </cell>
          <cell r="Y380">
            <v>7.752731440647094E-2</v>
          </cell>
          <cell r="Z380">
            <v>0</v>
          </cell>
          <cell r="AA380">
            <v>0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IN1520130072</v>
          </cell>
          <cell r="F381" t="str">
            <v>9.50% GUJARAT SDL 11-SEP-2023.</v>
          </cell>
          <cell r="G381" t="str">
            <v>GUJRAT SDL</v>
          </cell>
          <cell r="H381" t="str">
            <v/>
          </cell>
          <cell r="I381" t="str">
            <v/>
          </cell>
          <cell r="J381">
            <v>0</v>
          </cell>
          <cell r="K381" t="str">
            <v>SDL</v>
          </cell>
          <cell r="L381">
            <v>20000</v>
          </cell>
          <cell r="M381">
            <v>2062858</v>
          </cell>
          <cell r="N381">
            <v>1.2327254838390127E-2</v>
          </cell>
          <cell r="O381">
            <v>9.5000000000000001E-2</v>
          </cell>
          <cell r="P381" t="str">
            <v>Half Yly</v>
          </cell>
          <cell r="Q381">
            <v>2188900</v>
          </cell>
          <cell r="R381">
            <v>2188900</v>
          </cell>
          <cell r="S381">
            <v>0</v>
          </cell>
          <cell r="T381">
            <v>0</v>
          </cell>
          <cell r="U381">
            <v>45180</v>
          </cell>
          <cell r="V381">
            <v>1.2</v>
          </cell>
          <cell r="W381">
            <v>1.0948829919679344</v>
          </cell>
          <cell r="X381">
            <v>6.0004999999999996E-2</v>
          </cell>
          <cell r="Y381">
            <v>6.707717356685336E-2</v>
          </cell>
          <cell r="Z381">
            <v>0</v>
          </cell>
          <cell r="AA381">
            <v>0</v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IN0020150051</v>
          </cell>
          <cell r="F382" t="str">
            <v>7.73% GS  MD 19/12/2034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39400</v>
          </cell>
          <cell r="M382">
            <v>4006526.9</v>
          </cell>
          <cell r="N382">
            <v>2.394225783508375E-2</v>
          </cell>
          <cell r="O382">
            <v>7.7300000000000008E-2</v>
          </cell>
          <cell r="P382" t="str">
            <v>Half Yly</v>
          </cell>
          <cell r="Q382">
            <v>4265901.47</v>
          </cell>
          <cell r="R382">
            <v>4265901.47</v>
          </cell>
          <cell r="S382">
            <v>0</v>
          </cell>
          <cell r="T382">
            <v>0</v>
          </cell>
          <cell r="U382">
            <v>49297</v>
          </cell>
          <cell r="V382">
            <v>12.479452054794521</v>
          </cell>
          <cell r="W382">
            <v>7.9398682646394541</v>
          </cell>
          <cell r="X382">
            <v>7.2104000000000001E-2</v>
          </cell>
          <cell r="Y382">
            <v>7.5184746660680216E-2</v>
          </cell>
          <cell r="Z382">
            <v>0</v>
          </cell>
          <cell r="AA382">
            <v>0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IN4520180204</v>
          </cell>
          <cell r="F383" t="str">
            <v>8.38% Telangana SDL 2049</v>
          </cell>
          <cell r="G383" t="str">
            <v>TELANGANA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10000</v>
          </cell>
          <cell r="M383">
            <v>1049459</v>
          </cell>
          <cell r="N383">
            <v>6.2713713379408884E-3</v>
          </cell>
          <cell r="O383">
            <v>8.3800000000000013E-2</v>
          </cell>
          <cell r="P383" t="str">
            <v>Half Yly</v>
          </cell>
          <cell r="Q383">
            <v>1157900</v>
          </cell>
          <cell r="R383">
            <v>1157900</v>
          </cell>
          <cell r="S383">
            <v>0</v>
          </cell>
          <cell r="T383">
            <v>0</v>
          </cell>
          <cell r="U383">
            <v>54495</v>
          </cell>
          <cell r="V383">
            <v>26.720547945205478</v>
          </cell>
          <cell r="W383">
            <v>10.681301264498012</v>
          </cell>
          <cell r="X383">
            <v>7.0959000000000008E-2</v>
          </cell>
          <cell r="Y383">
            <v>7.929804851799524E-2</v>
          </cell>
          <cell r="Z383">
            <v>0</v>
          </cell>
          <cell r="AA383">
            <v>0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IN0020160019</v>
          </cell>
          <cell r="F384" t="str">
            <v>7.61% GSEC 09.05.2030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68000</v>
          </cell>
          <cell r="M384">
            <v>6873066</v>
          </cell>
          <cell r="N384">
            <v>4.1072161100315523E-2</v>
          </cell>
          <cell r="O384">
            <v>7.6100000000000001E-2</v>
          </cell>
          <cell r="P384" t="str">
            <v>Half Yly</v>
          </cell>
          <cell r="Q384">
            <v>7331740</v>
          </cell>
          <cell r="R384">
            <v>7331740</v>
          </cell>
          <cell r="S384">
            <v>0</v>
          </cell>
          <cell r="T384">
            <v>0</v>
          </cell>
          <cell r="U384">
            <v>47612</v>
          </cell>
          <cell r="V384">
            <v>7.8630136986301373</v>
          </cell>
          <cell r="W384">
            <v>5.7908824165044148</v>
          </cell>
          <cell r="X384">
            <v>6.8248000000000003E-2</v>
          </cell>
          <cell r="Y384">
            <v>7.4246755276218351E-2</v>
          </cell>
          <cell r="Z384">
            <v>0</v>
          </cell>
          <cell r="AA384">
            <v>0</v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IN1920180149</v>
          </cell>
          <cell r="F385" t="str">
            <v>8.19% Karnataka SDL 2029</v>
          </cell>
          <cell r="G385" t="str">
            <v>KARNATAKA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10000</v>
          </cell>
          <cell r="M385">
            <v>1022581</v>
          </cell>
          <cell r="N385">
            <v>6.1107534206890704E-3</v>
          </cell>
          <cell r="O385">
            <v>8.1900000000000001E-2</v>
          </cell>
          <cell r="P385" t="str">
            <v>Half Yly</v>
          </cell>
          <cell r="Q385">
            <v>1074200</v>
          </cell>
          <cell r="R385">
            <v>1074200</v>
          </cell>
          <cell r="S385">
            <v>0</v>
          </cell>
          <cell r="T385">
            <v>0</v>
          </cell>
          <cell r="U385">
            <v>47141</v>
          </cell>
          <cell r="V385">
            <v>6.5726027397260278</v>
          </cell>
          <cell r="W385">
            <v>4.8599994371342383</v>
          </cell>
          <cell r="X385">
            <v>7.1035000000000001E-2</v>
          </cell>
          <cell r="Y385">
            <v>7.742989093779519E-2</v>
          </cell>
          <cell r="Z385">
            <v>0</v>
          </cell>
          <cell r="AA385">
            <v>0</v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IN1020180411</v>
          </cell>
          <cell r="F386" t="str">
            <v>8.39% ANDHRA PRADESH SDL 06.02.2031</v>
          </cell>
          <cell r="G386" t="str">
            <v>ANDHRA PRADESH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10000</v>
          </cell>
          <cell r="M386">
            <v>1034604</v>
          </cell>
          <cell r="N386">
            <v>6.1826006272936761E-3</v>
          </cell>
          <cell r="O386">
            <v>8.3900000000000002E-2</v>
          </cell>
          <cell r="P386" t="str">
            <v>Half Yly</v>
          </cell>
          <cell r="Q386">
            <v>1000900</v>
          </cell>
          <cell r="R386">
            <v>1000900</v>
          </cell>
          <cell r="S386">
            <v>0</v>
          </cell>
          <cell r="T386">
            <v>0</v>
          </cell>
          <cell r="U386">
            <v>47885</v>
          </cell>
          <cell r="V386">
            <v>8.6109589041095891</v>
          </cell>
          <cell r="W386">
            <v>5.9098313096341988</v>
          </cell>
          <cell r="X386">
            <v>8.3779000000000006E-2</v>
          </cell>
          <cell r="Y386">
            <v>7.8274811893106366E-2</v>
          </cell>
          <cell r="Z386">
            <v>0</v>
          </cell>
          <cell r="AA386">
            <v>0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IN0020170026</v>
          </cell>
          <cell r="F387" t="str">
            <v>6.79% GSEC (15/MAY/2027) 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120000</v>
          </cell>
          <cell r="M387">
            <v>11773188</v>
          </cell>
          <cell r="N387">
            <v>7.0354376663966489E-2</v>
          </cell>
          <cell r="O387">
            <v>6.7900000000000002E-2</v>
          </cell>
          <cell r="P387" t="str">
            <v>Half Yly</v>
          </cell>
          <cell r="Q387">
            <v>12006000</v>
          </cell>
          <cell r="R387">
            <v>12006000</v>
          </cell>
          <cell r="S387">
            <v>0</v>
          </cell>
          <cell r="T387">
            <v>0</v>
          </cell>
          <cell r="U387">
            <v>46522</v>
          </cell>
          <cell r="V387">
            <v>4.8767123287671232</v>
          </cell>
          <cell r="W387">
            <v>4.0428277159908577</v>
          </cell>
          <cell r="X387">
            <v>6.7768999999999996E-2</v>
          </cell>
          <cell r="Y387">
            <v>7.2544271737859337E-2</v>
          </cell>
          <cell r="Z387">
            <v>0</v>
          </cell>
          <cell r="AA387">
            <v>0</v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INE123W01016</v>
          </cell>
          <cell r="F388" t="str">
            <v>SBI LIFE INSURANCE COMPANY LIMITED</v>
          </cell>
          <cell r="G388" t="str">
            <v>SBI LIFE INSURANCE CO. LTD.</v>
          </cell>
          <cell r="H388" t="str">
            <v>65110</v>
          </cell>
          <cell r="I388" t="str">
            <v>Life insurance</v>
          </cell>
          <cell r="J388">
            <v>0</v>
          </cell>
          <cell r="K388" t="str">
            <v>Equity</v>
          </cell>
          <cell r="L388">
            <v>5</v>
          </cell>
          <cell r="M388">
            <v>5408</v>
          </cell>
          <cell r="N388">
            <v>1.7906018777109507E-3</v>
          </cell>
          <cell r="O388">
            <v>0</v>
          </cell>
          <cell r="P388" t="str">
            <v/>
          </cell>
          <cell r="Q388">
            <v>4544.93</v>
          </cell>
          <cell r="R388">
            <v>4544.93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1081.5999999999999</v>
          </cell>
          <cell r="AA388">
            <v>1082.9000000000001</v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INE216A01030</v>
          </cell>
          <cell r="F389" t="str">
            <v>Britannia Industries Limited</v>
          </cell>
          <cell r="G389" t="str">
            <v>BRITANNIA INDUSTRIES LIMITED</v>
          </cell>
          <cell r="H389" t="str">
            <v>10712</v>
          </cell>
          <cell r="I389" t="str">
            <v>Manufacture of biscuits, cakes, pastries, rusks etc.</v>
          </cell>
          <cell r="J389">
            <v>0</v>
          </cell>
          <cell r="K389" t="str">
            <v>Equity</v>
          </cell>
          <cell r="L389">
            <v>1</v>
          </cell>
          <cell r="M389">
            <v>3466.4</v>
          </cell>
          <cell r="N389">
            <v>1.1477334225031878E-3</v>
          </cell>
          <cell r="O389">
            <v>0</v>
          </cell>
          <cell r="P389" t="str">
            <v/>
          </cell>
          <cell r="Q389">
            <v>3374.76</v>
          </cell>
          <cell r="R389">
            <v>3374.76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3466.4</v>
          </cell>
          <cell r="AA389">
            <v>3465.65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INE465A01025</v>
          </cell>
          <cell r="F390" t="str">
            <v>Bharat Forge Limited</v>
          </cell>
          <cell r="G390" t="str">
            <v>BHARAT FORGE LIMITED</v>
          </cell>
          <cell r="H390" t="str">
            <v>25910</v>
          </cell>
          <cell r="I390" t="str">
            <v>Forging, pressing, stamping and roll-forming of metal; powder metallurgy</v>
          </cell>
          <cell r="J390">
            <v>0</v>
          </cell>
          <cell r="K390" t="str">
            <v>Equity</v>
          </cell>
          <cell r="L390">
            <v>6</v>
          </cell>
          <cell r="M390">
            <v>3910.8</v>
          </cell>
          <cell r="N390">
            <v>1.2948753371582816E-3</v>
          </cell>
          <cell r="O390">
            <v>0</v>
          </cell>
          <cell r="P390" t="str">
            <v/>
          </cell>
          <cell r="Q390">
            <v>4287.8500000000004</v>
          </cell>
          <cell r="R390">
            <v>4287.8500000000004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651.79999999999995</v>
          </cell>
          <cell r="AA390">
            <v>651.75</v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/>
          </cell>
          <cell r="F391" t="str">
            <v>Net Current Asset</v>
          </cell>
          <cell r="G391" t="str">
            <v/>
          </cell>
          <cell r="H391" t="str">
            <v/>
          </cell>
          <cell r="I391" t="str">
            <v/>
          </cell>
          <cell r="J391">
            <v>0</v>
          </cell>
          <cell r="K391" t="str">
            <v>NCA</v>
          </cell>
          <cell r="L391">
            <v>0</v>
          </cell>
          <cell r="M391">
            <v>59783.01</v>
          </cell>
          <cell r="N391">
            <v>1.9794299179218298E-2</v>
          </cell>
          <cell r="O391">
            <v>0</v>
          </cell>
          <cell r="P391" t="str">
            <v/>
          </cell>
          <cell r="Q391">
            <v>0</v>
          </cell>
          <cell r="R391">
            <v>59783.01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INE016A01026</v>
          </cell>
          <cell r="F392" t="str">
            <v>Dabur India Limited</v>
          </cell>
          <cell r="G392" t="str">
            <v>DABUR INDIA LIMITED</v>
          </cell>
          <cell r="H392" t="str">
            <v>20236</v>
          </cell>
          <cell r="I392" t="str">
            <v>Manufacture of hair oil, shampoo, hair dye etc.</v>
          </cell>
          <cell r="J392">
            <v>0</v>
          </cell>
          <cell r="K392" t="str">
            <v>Equity</v>
          </cell>
          <cell r="L392">
            <v>8</v>
          </cell>
          <cell r="M392">
            <v>3967.6</v>
          </cell>
          <cell r="N392">
            <v>1.3136819545129378E-3</v>
          </cell>
          <cell r="O392">
            <v>0</v>
          </cell>
          <cell r="P392" t="str">
            <v/>
          </cell>
          <cell r="Q392">
            <v>4093.69</v>
          </cell>
          <cell r="R392">
            <v>4093.69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495.95</v>
          </cell>
          <cell r="AA392">
            <v>495.95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INE298A01020</v>
          </cell>
          <cell r="F393" t="str">
            <v>CUMMINS INDIA LIMITED</v>
          </cell>
          <cell r="G393" t="str">
            <v>CUMMINS INDIA LIMITED FV 2</v>
          </cell>
          <cell r="H393" t="str">
            <v>28110</v>
          </cell>
          <cell r="I393" t="str">
            <v>Manufacture of engines and turbines, except aircraft, vehicle</v>
          </cell>
          <cell r="J393">
            <v>0</v>
          </cell>
          <cell r="K393" t="str">
            <v>Equity</v>
          </cell>
          <cell r="L393">
            <v>4</v>
          </cell>
          <cell r="M393">
            <v>4096.8</v>
          </cell>
          <cell r="N393">
            <v>1.3564603869464171E-3</v>
          </cell>
          <cell r="O393">
            <v>0</v>
          </cell>
          <cell r="P393" t="str">
            <v/>
          </cell>
          <cell r="Q393">
            <v>3130.2</v>
          </cell>
          <cell r="R393">
            <v>3130.2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1024.2</v>
          </cell>
          <cell r="AA393">
            <v>1021.55</v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INE271C01023</v>
          </cell>
          <cell r="F394" t="str">
            <v>DLF Ltd</v>
          </cell>
          <cell r="G394" t="str">
            <v>DLF LTD</v>
          </cell>
          <cell r="H394" t="str">
            <v>68100</v>
          </cell>
          <cell r="I394" t="str">
            <v>GOI</v>
          </cell>
          <cell r="J394">
            <v>0</v>
          </cell>
          <cell r="K394" t="str">
            <v>Equity</v>
          </cell>
          <cell r="L394">
            <v>10</v>
          </cell>
          <cell r="M394">
            <v>3127</v>
          </cell>
          <cell r="N394">
            <v>1.0353572617607513E-3</v>
          </cell>
          <cell r="O394">
            <v>0</v>
          </cell>
          <cell r="P394" t="str">
            <v/>
          </cell>
          <cell r="Q394">
            <v>3207.57</v>
          </cell>
          <cell r="R394">
            <v>3207.57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312.7</v>
          </cell>
          <cell r="AA394">
            <v>312.39999999999998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INE263A01024</v>
          </cell>
          <cell r="F395" t="str">
            <v>BHARAT ELECTRONICS LIMITED</v>
          </cell>
          <cell r="G395" t="str">
            <v>BHARAT ELECTRONICS LTD</v>
          </cell>
          <cell r="H395" t="str">
            <v>26515</v>
          </cell>
          <cell r="I395" t="str">
            <v>Manufacture of radar equipment, GPS devices, search, detection, navig</v>
          </cell>
          <cell r="J395">
            <v>0</v>
          </cell>
          <cell r="K395" t="str">
            <v>Equity</v>
          </cell>
          <cell r="L395">
            <v>12</v>
          </cell>
          <cell r="M395">
            <v>2809.2</v>
          </cell>
          <cell r="N395">
            <v>9.301329132517756E-4</v>
          </cell>
          <cell r="O395">
            <v>0</v>
          </cell>
          <cell r="P395" t="str">
            <v/>
          </cell>
          <cell r="Q395">
            <v>2179.11</v>
          </cell>
          <cell r="R395">
            <v>2179.11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234.1</v>
          </cell>
          <cell r="AA395">
            <v>234.1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INE155A01022</v>
          </cell>
          <cell r="F396" t="str">
            <v>TATA MOTORS LTD</v>
          </cell>
          <cell r="G396" t="str">
            <v>TATA MOTORS LTD</v>
          </cell>
          <cell r="H396" t="str">
            <v>29102</v>
          </cell>
          <cell r="I396" t="str">
            <v>Manufacture of commercial vehicles such as vans, lorries, over-the-road</v>
          </cell>
          <cell r="J396">
            <v>0</v>
          </cell>
          <cell r="K396" t="str">
            <v>Equity</v>
          </cell>
          <cell r="L396">
            <v>8</v>
          </cell>
          <cell r="M396">
            <v>3294.4</v>
          </cell>
          <cell r="N396">
            <v>1.0907838065700732E-3</v>
          </cell>
          <cell r="O396">
            <v>0</v>
          </cell>
          <cell r="P396" t="str">
            <v/>
          </cell>
          <cell r="Q396">
            <v>2457.5500000000002</v>
          </cell>
          <cell r="R396">
            <v>2457.5500000000002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411.8</v>
          </cell>
          <cell r="AA396">
            <v>411.7</v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INE795G01014</v>
          </cell>
          <cell r="F397" t="str">
            <v>HDFC LIFE INSURANCE COMPANY LTD</v>
          </cell>
          <cell r="G397" t="str">
            <v>HDFC STANDARD LIFE INSURANCE CO. LT</v>
          </cell>
          <cell r="H397" t="str">
            <v>65110</v>
          </cell>
          <cell r="I397" t="str">
            <v>Life insurance</v>
          </cell>
          <cell r="J397">
            <v>0</v>
          </cell>
          <cell r="K397" t="str">
            <v>Equity</v>
          </cell>
          <cell r="L397">
            <v>6</v>
          </cell>
          <cell r="M397">
            <v>3300</v>
          </cell>
          <cell r="N397">
            <v>1.0926379801120816E-3</v>
          </cell>
          <cell r="O397">
            <v>0</v>
          </cell>
          <cell r="P397" t="str">
            <v/>
          </cell>
          <cell r="Q397">
            <v>3552.41</v>
          </cell>
          <cell r="R397">
            <v>3552.41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550</v>
          </cell>
          <cell r="AA397">
            <v>550.20000000000005</v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INE075A01022</v>
          </cell>
          <cell r="F398" t="str">
            <v>WIPRO LTD</v>
          </cell>
          <cell r="G398" t="str">
            <v>WIPRO LTD</v>
          </cell>
          <cell r="H398" t="str">
            <v>62011</v>
          </cell>
          <cell r="I398" t="str">
            <v>Writing , modifying, testing of computer program</v>
          </cell>
          <cell r="J398">
            <v>0</v>
          </cell>
          <cell r="K398" t="str">
            <v>Equity</v>
          </cell>
          <cell r="L398">
            <v>2</v>
          </cell>
          <cell r="M398">
            <v>832.1</v>
          </cell>
          <cell r="N398">
            <v>2.7551032219735248E-4</v>
          </cell>
          <cell r="O398">
            <v>0</v>
          </cell>
          <cell r="P398" t="str">
            <v/>
          </cell>
          <cell r="Q398">
            <v>1179.9000000000001</v>
          </cell>
          <cell r="R398">
            <v>1179.9000000000001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416.05</v>
          </cell>
          <cell r="AA398">
            <v>416.05</v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INE203G01027</v>
          </cell>
          <cell r="F399" t="str">
            <v>INDRAPRASTHA GAS</v>
          </cell>
          <cell r="G399" t="str">
            <v>INDRAPRASTHA GAS LIMITED</v>
          </cell>
          <cell r="H399" t="str">
            <v>35202</v>
          </cell>
          <cell r="I399" t="str">
            <v>GOI</v>
          </cell>
          <cell r="J399">
            <v>0</v>
          </cell>
          <cell r="K399" t="str">
            <v>Equity</v>
          </cell>
          <cell r="L399">
            <v>5</v>
          </cell>
          <cell r="M399">
            <v>1779.5</v>
          </cell>
          <cell r="N399">
            <v>5.8919675321498458E-4</v>
          </cell>
          <cell r="O399">
            <v>0</v>
          </cell>
          <cell r="P399" t="str">
            <v/>
          </cell>
          <cell r="Q399">
            <v>1763.03</v>
          </cell>
          <cell r="R399">
            <v>1763.03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355.9</v>
          </cell>
          <cell r="AA399">
            <v>356.1</v>
          </cell>
          <cell r="AB399" t="str">
            <v/>
          </cell>
          <cell r="AC399" t="str">
            <v/>
          </cell>
          <cell r="AD399" t="str">
            <v/>
          </cell>
          <cell r="AE399" t="str">
            <v/>
          </cell>
          <cell r="AF399" t="str">
            <v/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>
            <v>0</v>
          </cell>
          <cell r="K400" t="str">
            <v>Equity</v>
          </cell>
          <cell r="L400">
            <v>1</v>
          </cell>
          <cell r="M400">
            <v>302.39999999999998</v>
          </cell>
          <cell r="N400">
            <v>1.0012537126845257E-4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302.39999999999998</v>
          </cell>
          <cell r="AA400">
            <v>302.2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INE121A01024</v>
          </cell>
          <cell r="F401" t="str">
            <v>CHOLAMANDALAM INVESTMENT AND FINANCE COMPANY</v>
          </cell>
          <cell r="G401" t="str">
            <v>CHOLAMANDALAM INVESTMENT AND FIN. C</v>
          </cell>
          <cell r="H401" t="str">
            <v>64920</v>
          </cell>
          <cell r="I401" t="str">
            <v>Other credit granting</v>
          </cell>
          <cell r="J401">
            <v>0</v>
          </cell>
          <cell r="K401" t="str">
            <v>Equity</v>
          </cell>
          <cell r="L401">
            <v>2</v>
          </cell>
          <cell r="M401">
            <v>1239</v>
          </cell>
          <cell r="N401">
            <v>4.1023589616935428E-4</v>
          </cell>
          <cell r="O401">
            <v>0</v>
          </cell>
          <cell r="P401" t="str">
            <v/>
          </cell>
          <cell r="Q401">
            <v>1263.78</v>
          </cell>
          <cell r="R401">
            <v>1263.78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619.5</v>
          </cell>
          <cell r="AA401">
            <v>619.70000000000005</v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 t="str">
            <v>66301</v>
          </cell>
          <cell r="I402" t="str">
            <v>Management of mutual funds</v>
          </cell>
          <cell r="J402">
            <v>0</v>
          </cell>
          <cell r="K402" t="str">
            <v>MF</v>
          </cell>
          <cell r="L402">
            <v>457.24299999999999</v>
          </cell>
          <cell r="M402">
            <v>518974.46</v>
          </cell>
          <cell r="N402">
            <v>0.17183369869822979</v>
          </cell>
          <cell r="O402">
            <v>0</v>
          </cell>
          <cell r="P402" t="str">
            <v/>
          </cell>
          <cell r="Q402">
            <v>519000</v>
          </cell>
          <cell r="R402">
            <v>519000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INE021A01026</v>
          </cell>
          <cell r="F403" t="str">
            <v>ASIAN PAINTS LTD.</v>
          </cell>
          <cell r="G403" t="str">
            <v>ASIAN PAINT LIMITED</v>
          </cell>
          <cell r="H403" t="str">
            <v>20221</v>
          </cell>
          <cell r="I403" t="str">
            <v>Manufacture of paints and varnishes, enamels or lacquers</v>
          </cell>
          <cell r="J403">
            <v>0</v>
          </cell>
          <cell r="K403" t="str">
            <v>Equity</v>
          </cell>
          <cell r="L403">
            <v>3</v>
          </cell>
          <cell r="M403">
            <v>8085.6</v>
          </cell>
          <cell r="N403">
            <v>2.6771617127255296E-3</v>
          </cell>
          <cell r="O403">
            <v>0</v>
          </cell>
          <cell r="P403" t="str">
            <v/>
          </cell>
          <cell r="Q403">
            <v>9396.31</v>
          </cell>
          <cell r="R403">
            <v>9396.31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2695.2</v>
          </cell>
          <cell r="AA403">
            <v>2697.5</v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INE030A01027</v>
          </cell>
          <cell r="F404" t="str">
            <v>HINDUSTAN UNILEVER LIMITED</v>
          </cell>
          <cell r="G404" t="str">
            <v>HINDUSTAN LEVER LTD.</v>
          </cell>
          <cell r="H404" t="str">
            <v>20231</v>
          </cell>
          <cell r="I404" t="str">
            <v>GOI</v>
          </cell>
          <cell r="J404">
            <v>0</v>
          </cell>
          <cell r="K404" t="str">
            <v>Equity</v>
          </cell>
          <cell r="L404">
            <v>6</v>
          </cell>
          <cell r="M404">
            <v>13383.6</v>
          </cell>
          <cell r="N404">
            <v>4.4313423244327441E-3</v>
          </cell>
          <cell r="O404">
            <v>0</v>
          </cell>
          <cell r="P404" t="str">
            <v/>
          </cell>
          <cell r="Q404">
            <v>13936.9</v>
          </cell>
          <cell r="R404">
            <v>13936.9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2230.6</v>
          </cell>
          <cell r="AA404">
            <v>2230.5500000000002</v>
          </cell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>
            <v>0</v>
          </cell>
          <cell r="K405" t="str">
            <v>Equity</v>
          </cell>
          <cell r="L405">
            <v>8</v>
          </cell>
          <cell r="M405">
            <v>13288.8</v>
          </cell>
          <cell r="N405">
            <v>4.3999538151858874E-3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1661.1</v>
          </cell>
          <cell r="AA405">
            <v>1660.8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INE585B01010</v>
          </cell>
          <cell r="F406" t="str">
            <v>MARUTI SUZUKI INDIA LTD.</v>
          </cell>
          <cell r="G406" t="str">
            <v>MARUTI SUZUKI INDIA LTD.</v>
          </cell>
          <cell r="H406" t="str">
            <v>29101</v>
          </cell>
          <cell r="I406" t="str">
            <v>Manufacture of passenger cars</v>
          </cell>
          <cell r="J406">
            <v>0</v>
          </cell>
          <cell r="K406" t="str">
            <v>Equity</v>
          </cell>
          <cell r="L406">
            <v>1</v>
          </cell>
          <cell r="M406">
            <v>8470.75</v>
          </cell>
          <cell r="N406">
            <v>2.8046858091013379E-3</v>
          </cell>
          <cell r="O406">
            <v>0</v>
          </cell>
          <cell r="P406" t="str">
            <v/>
          </cell>
          <cell r="Q406">
            <v>7185.6</v>
          </cell>
          <cell r="R406">
            <v>7185.6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8470.75</v>
          </cell>
          <cell r="AA406">
            <v>8470.2000000000007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INE002A01018</v>
          </cell>
          <cell r="F407" t="str">
            <v>RELIANCE INDUSTRIES LIMITED</v>
          </cell>
          <cell r="G407" t="str">
            <v>RELIANCE INDUSTRIES LTD.</v>
          </cell>
          <cell r="H407" t="str">
            <v>19209</v>
          </cell>
          <cell r="I407" t="str">
            <v>Manufacture of other petroleum n.e.c.</v>
          </cell>
          <cell r="J407">
            <v>0</v>
          </cell>
          <cell r="K407" t="str">
            <v>Equity</v>
          </cell>
          <cell r="L407">
            <v>15</v>
          </cell>
          <cell r="M407">
            <v>38934.75</v>
          </cell>
          <cell r="N407">
            <v>1.2891389877626931E-2</v>
          </cell>
          <cell r="O407">
            <v>0</v>
          </cell>
          <cell r="P407" t="str">
            <v/>
          </cell>
          <cell r="Q407">
            <v>33456.400000000001</v>
          </cell>
          <cell r="R407">
            <v>33456.400000000001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2595.65</v>
          </cell>
          <cell r="AA407">
            <v>2594.0500000000002</v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INE079A01024</v>
          </cell>
          <cell r="F408" t="str">
            <v>AMBUJA CEMENTS LTD</v>
          </cell>
          <cell r="G408" t="str">
            <v>AMBUJA CEMENTS LTD.</v>
          </cell>
          <cell r="H408" t="str">
            <v>23941</v>
          </cell>
          <cell r="I408" t="str">
            <v>Manufacture of clinkers and cement</v>
          </cell>
          <cell r="J408">
            <v>0</v>
          </cell>
          <cell r="K408" t="str">
            <v>Equity</v>
          </cell>
          <cell r="L408">
            <v>13</v>
          </cell>
          <cell r="M408">
            <v>4719</v>
          </cell>
          <cell r="N408">
            <v>1.5624723115602768E-3</v>
          </cell>
          <cell r="O408">
            <v>0</v>
          </cell>
          <cell r="P408" t="str">
            <v/>
          </cell>
          <cell r="Q408">
            <v>3797.63</v>
          </cell>
          <cell r="R408">
            <v>3797.63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363</v>
          </cell>
          <cell r="AA408">
            <v>362.95</v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INE397D01024</v>
          </cell>
          <cell r="F409" t="str">
            <v>BHARTI AIRTEL LTD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21</v>
          </cell>
          <cell r="M409">
            <v>14383.95</v>
          </cell>
          <cell r="N409">
            <v>4.7625606284949018E-3</v>
          </cell>
          <cell r="O409">
            <v>0</v>
          </cell>
          <cell r="P409" t="str">
            <v/>
          </cell>
          <cell r="Q409">
            <v>12727.17</v>
          </cell>
          <cell r="R409">
            <v>12727.17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684.95</v>
          </cell>
          <cell r="AA409">
            <v>683.9</v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INE066A01021</v>
          </cell>
          <cell r="F410" t="str">
            <v>EICHER MOTORS LTD</v>
          </cell>
          <cell r="G410" t="str">
            <v>EICHER MOTORS LTD</v>
          </cell>
          <cell r="H410" t="str">
            <v>30911</v>
          </cell>
          <cell r="I410" t="str">
            <v>Manufacture of motorcycles, scooters, mopeds etc. and their</v>
          </cell>
          <cell r="J410">
            <v>0</v>
          </cell>
          <cell r="K410" t="str">
            <v>Equity</v>
          </cell>
          <cell r="L410">
            <v>1</v>
          </cell>
          <cell r="M410">
            <v>2794.35</v>
          </cell>
          <cell r="N410">
            <v>9.252160423412713E-4</v>
          </cell>
          <cell r="O410">
            <v>0</v>
          </cell>
          <cell r="P410" t="str">
            <v/>
          </cell>
          <cell r="Q410">
            <v>2858.7</v>
          </cell>
          <cell r="R410">
            <v>2858.7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2794.35</v>
          </cell>
          <cell r="AA410">
            <v>2793.8</v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INE129A01019</v>
          </cell>
          <cell r="F411" t="str">
            <v>GAIL (INDIA) LIMITED</v>
          </cell>
          <cell r="G411" t="str">
            <v>G A I L (INDIA) LTD</v>
          </cell>
          <cell r="H411" t="str">
            <v>35202</v>
          </cell>
          <cell r="I411" t="str">
            <v>Disrtibution and sale of gaseous fuels through mains</v>
          </cell>
          <cell r="J411">
            <v>0</v>
          </cell>
          <cell r="K411" t="str">
            <v>Equity</v>
          </cell>
          <cell r="L411">
            <v>18</v>
          </cell>
          <cell r="M411">
            <v>2433.6</v>
          </cell>
          <cell r="N411">
            <v>8.0577084496992783E-4</v>
          </cell>
          <cell r="O411">
            <v>0</v>
          </cell>
          <cell r="P411" t="str">
            <v/>
          </cell>
          <cell r="Q411">
            <v>2464.1999999999998</v>
          </cell>
          <cell r="R411">
            <v>2464.1999999999998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135.19999999999999</v>
          </cell>
          <cell r="AA411">
            <v>135.1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INE090A01021</v>
          </cell>
          <cell r="F412" t="str">
            <v>ICICI BANK LTD</v>
          </cell>
          <cell r="G412" t="str">
            <v>ICICI BANK LTD</v>
          </cell>
          <cell r="H412" t="str">
            <v>64191</v>
          </cell>
          <cell r="I412" t="str">
            <v>Monetary intermediation of commercial banks, saving banks. postal savings</v>
          </cell>
          <cell r="J412">
            <v>0</v>
          </cell>
          <cell r="K412" t="str">
            <v>Equity</v>
          </cell>
          <cell r="L412">
            <v>43</v>
          </cell>
          <cell r="M412">
            <v>30409.599999999999</v>
          </cell>
          <cell r="N412">
            <v>1.0068692096974653E-2</v>
          </cell>
          <cell r="O412">
            <v>0</v>
          </cell>
          <cell r="P412" t="str">
            <v/>
          </cell>
          <cell r="Q412">
            <v>29254.46</v>
          </cell>
          <cell r="R412">
            <v>29254.46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707.2</v>
          </cell>
          <cell r="AA412">
            <v>706.85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INE018A01030</v>
          </cell>
          <cell r="F413" t="str">
            <v>LARSEN AND TOUBRO LIMITED</v>
          </cell>
          <cell r="G413" t="str">
            <v>LARSEN AND TOUBRO LTD</v>
          </cell>
          <cell r="H413" t="str">
            <v>42909</v>
          </cell>
          <cell r="I413" t="str">
            <v>Other civil engineering projects n.e.c.</v>
          </cell>
          <cell r="J413">
            <v>0</v>
          </cell>
          <cell r="K413" t="str">
            <v>Equity</v>
          </cell>
          <cell r="L413">
            <v>8</v>
          </cell>
          <cell r="M413">
            <v>12466</v>
          </cell>
          <cell r="N413">
            <v>4.1275227454779422E-3</v>
          </cell>
          <cell r="O413">
            <v>0</v>
          </cell>
          <cell r="P413" t="str">
            <v/>
          </cell>
          <cell r="Q413">
            <v>11466.6</v>
          </cell>
          <cell r="R413">
            <v>11466.6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1558.25</v>
          </cell>
          <cell r="AA413">
            <v>1557.05</v>
          </cell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INE101A01026</v>
          </cell>
          <cell r="F414" t="str">
            <v>MAHINDRA AND MAHINDRA LTD</v>
          </cell>
          <cell r="G414" t="str">
            <v>MAHINDRA AND MAHINDRA LTD</v>
          </cell>
          <cell r="H414" t="str">
            <v>28211</v>
          </cell>
          <cell r="I414" t="str">
            <v>Manufacture of tractors used in agriculture and forestry</v>
          </cell>
          <cell r="J414">
            <v>0</v>
          </cell>
          <cell r="K414" t="str">
            <v>Equity</v>
          </cell>
          <cell r="L414">
            <v>10</v>
          </cell>
          <cell r="M414">
            <v>10931.5</v>
          </cell>
          <cell r="N414">
            <v>3.6194460847258241E-3</v>
          </cell>
          <cell r="O414">
            <v>0</v>
          </cell>
          <cell r="P414" t="str">
            <v/>
          </cell>
          <cell r="Q414">
            <v>8218.25</v>
          </cell>
          <cell r="R414">
            <v>8218.25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1093.1500000000001</v>
          </cell>
          <cell r="AA414">
            <v>1095.05</v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INE752E01010</v>
          </cell>
          <cell r="F415" t="str">
            <v>POWER GRID CORPORATION OF INDIA LIMITED</v>
          </cell>
          <cell r="G415" t="str">
            <v>POWER GRID CORPN OF INDIA LTD</v>
          </cell>
          <cell r="H415" t="str">
            <v>35107</v>
          </cell>
          <cell r="I415" t="str">
            <v>Transmission of electric energy</v>
          </cell>
          <cell r="J415">
            <v>0</v>
          </cell>
          <cell r="K415" t="str">
            <v>Equity</v>
          </cell>
          <cell r="L415">
            <v>33</v>
          </cell>
          <cell r="M415">
            <v>6992.7</v>
          </cell>
          <cell r="N415">
            <v>2.3152998798575009E-3</v>
          </cell>
          <cell r="O415">
            <v>0</v>
          </cell>
          <cell r="P415" t="str">
            <v/>
          </cell>
          <cell r="Q415">
            <v>4861.25</v>
          </cell>
          <cell r="R415">
            <v>4861.25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211.9</v>
          </cell>
          <cell r="AA415">
            <v>211.85</v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INE044A01036</v>
          </cell>
          <cell r="F416" t="str">
            <v>SUN PHARMACEUTICALS INDUSTRIES LTD</v>
          </cell>
          <cell r="G416" t="str">
            <v>SUN PHARMACEUTICAL INDS LTD</v>
          </cell>
          <cell r="H416" t="str">
            <v>21001</v>
          </cell>
          <cell r="I416" t="str">
            <v>Manufacture of medicinal substances used in the manufacture of pharmaceuticals:</v>
          </cell>
          <cell r="J416">
            <v>0</v>
          </cell>
          <cell r="K416" t="str">
            <v>Equity</v>
          </cell>
          <cell r="L416">
            <v>8</v>
          </cell>
          <cell r="M416">
            <v>6644.8</v>
          </cell>
          <cell r="N416">
            <v>2.2001093485602302E-3</v>
          </cell>
          <cell r="O416">
            <v>0</v>
          </cell>
          <cell r="P416" t="str">
            <v/>
          </cell>
          <cell r="Q416">
            <v>6140.57</v>
          </cell>
          <cell r="R416">
            <v>6140.57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830.6</v>
          </cell>
          <cell r="AA416">
            <v>830.8</v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INE001A01036</v>
          </cell>
          <cell r="F417" t="str">
            <v>HOUSING DEVELOPMENT FINANCE CORPORATION</v>
          </cell>
          <cell r="G417" t="str">
            <v>HOUSING DEVELOPMENT FINANCE CORPORA</v>
          </cell>
          <cell r="H417" t="str">
            <v>64192</v>
          </cell>
          <cell r="I417" t="str">
            <v>Activities of specialized institutions granting credit for house purchases</v>
          </cell>
          <cell r="J417">
            <v>0</v>
          </cell>
          <cell r="K417" t="str">
            <v>Equity</v>
          </cell>
          <cell r="L417">
            <v>6</v>
          </cell>
          <cell r="M417">
            <v>13025.1</v>
          </cell>
          <cell r="N417">
            <v>4.3126421075023865E-3</v>
          </cell>
          <cell r="O417">
            <v>0</v>
          </cell>
          <cell r="P417" t="str">
            <v/>
          </cell>
          <cell r="Q417">
            <v>15062.09</v>
          </cell>
          <cell r="R417">
            <v>15062.09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2170.85</v>
          </cell>
          <cell r="AA417">
            <v>2163.5500000000002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INE154A01025</v>
          </cell>
          <cell r="F418" t="str">
            <v>ITC LTD</v>
          </cell>
          <cell r="G418" t="str">
            <v>ITC LTD</v>
          </cell>
          <cell r="H418" t="str">
            <v>12003</v>
          </cell>
          <cell r="I418" t="str">
            <v>Manufacture of cigarettes, cigarette tobacco</v>
          </cell>
          <cell r="J418">
            <v>0</v>
          </cell>
          <cell r="K418" t="str">
            <v>Equity</v>
          </cell>
          <cell r="L418">
            <v>45</v>
          </cell>
          <cell r="M418">
            <v>12307.5</v>
          </cell>
          <cell r="N418">
            <v>4.075043012190741E-3</v>
          </cell>
          <cell r="O418">
            <v>0</v>
          </cell>
          <cell r="P418" t="str">
            <v/>
          </cell>
          <cell r="Q418">
            <v>10344.48</v>
          </cell>
          <cell r="R418">
            <v>10344.48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273.5</v>
          </cell>
          <cell r="AA418">
            <v>273.45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INE062A01020</v>
          </cell>
          <cell r="F419" t="str">
            <v>STATE BANK OF INDIA</v>
          </cell>
          <cell r="G419" t="str">
            <v>STATE BANK OF INDIA</v>
          </cell>
          <cell r="H419" t="str">
            <v>64191</v>
          </cell>
          <cell r="I419" t="str">
            <v>Monetary intermediation of commercial banks, saving banks. postal savings</v>
          </cell>
          <cell r="J419">
            <v>0</v>
          </cell>
          <cell r="K419" t="str">
            <v>Equity</v>
          </cell>
          <cell r="L419">
            <v>29</v>
          </cell>
          <cell r="M419">
            <v>13511.1</v>
          </cell>
          <cell r="N419">
            <v>4.4735578827552564E-3</v>
          </cell>
          <cell r="O419">
            <v>0</v>
          </cell>
          <cell r="P419" t="str">
            <v/>
          </cell>
          <cell r="Q419">
            <v>12589.01</v>
          </cell>
          <cell r="R419">
            <v>12589.01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465.9</v>
          </cell>
          <cell r="AA419">
            <v>465.8</v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INE081A01012</v>
          </cell>
          <cell r="F420" t="str">
            <v>TATA STEEL LIMITED.</v>
          </cell>
          <cell r="G420" t="str">
            <v>TATA STEEL LTD</v>
          </cell>
          <cell r="H420" t="str">
            <v>24319</v>
          </cell>
          <cell r="I420" t="str">
            <v>Manufacture of other iron and steel casting and products thereof</v>
          </cell>
          <cell r="J420">
            <v>0</v>
          </cell>
          <cell r="K420" t="str">
            <v>Equity</v>
          </cell>
          <cell r="L420">
            <v>5</v>
          </cell>
          <cell r="M420">
            <v>4335.25</v>
          </cell>
          <cell r="N420">
            <v>1.4354117585699702E-3</v>
          </cell>
          <cell r="O420">
            <v>0</v>
          </cell>
          <cell r="P420" t="str">
            <v/>
          </cell>
          <cell r="Q420">
            <v>4633.79</v>
          </cell>
          <cell r="R420">
            <v>4633.79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867.05</v>
          </cell>
          <cell r="AA420">
            <v>866.95</v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INE038A01020</v>
          </cell>
          <cell r="F421" t="str">
            <v>HINDALCO INDUSTRIES LTD.</v>
          </cell>
          <cell r="G421" t="str">
            <v>HINDALCO INDUSTRIES LTD.</v>
          </cell>
          <cell r="H421" t="str">
            <v>24202</v>
          </cell>
          <cell r="I421" t="str">
            <v>Manufacture of Aluminium from alumina and by other methods and products</v>
          </cell>
          <cell r="J421">
            <v>0</v>
          </cell>
          <cell r="K421" t="str">
            <v>Equity</v>
          </cell>
          <cell r="L421">
            <v>5</v>
          </cell>
          <cell r="M421">
            <v>1693.25</v>
          </cell>
          <cell r="N421">
            <v>5.6063916964387342E-4</v>
          </cell>
          <cell r="O421">
            <v>0</v>
          </cell>
          <cell r="P421" t="str">
            <v/>
          </cell>
          <cell r="Q421">
            <v>2150.64</v>
          </cell>
          <cell r="R421">
            <v>2150.64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338.65</v>
          </cell>
          <cell r="AA421">
            <v>338.8</v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INE040A01034</v>
          </cell>
          <cell r="F422" t="str">
            <v>HDFC BANK LTD</v>
          </cell>
          <cell r="G422" t="str">
            <v>HDFC BANK LTD</v>
          </cell>
          <cell r="H422" t="str">
            <v>64191</v>
          </cell>
          <cell r="I422" t="str">
            <v>Monetary intermediation of commercial banks, saving banks. postal savings</v>
          </cell>
          <cell r="J422">
            <v>0</v>
          </cell>
          <cell r="K422" t="str">
            <v>Equity</v>
          </cell>
          <cell r="L422">
            <v>24</v>
          </cell>
          <cell r="M422">
            <v>32352</v>
          </cell>
          <cell r="N422">
            <v>1.0711825434116988E-2</v>
          </cell>
          <cell r="O422">
            <v>0</v>
          </cell>
          <cell r="P422" t="str">
            <v/>
          </cell>
          <cell r="Q422">
            <v>35542.11</v>
          </cell>
          <cell r="R422">
            <v>35542.11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1348</v>
          </cell>
          <cell r="AA422">
            <v>1347.5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INE009A01021</v>
          </cell>
          <cell r="F423" t="str">
            <v>INFOSYS LTD EQ</v>
          </cell>
          <cell r="G423" t="str">
            <v>INFOSYS  LIMITED</v>
          </cell>
          <cell r="H423" t="str">
            <v>62011</v>
          </cell>
          <cell r="I423" t="str">
            <v>GOI</v>
          </cell>
          <cell r="J423">
            <v>0</v>
          </cell>
          <cell r="K423" t="str">
            <v>Equity</v>
          </cell>
          <cell r="L423">
            <v>20</v>
          </cell>
          <cell r="M423">
            <v>29238</v>
          </cell>
          <cell r="N423">
            <v>9.6807725037930427E-3</v>
          </cell>
          <cell r="O423">
            <v>0</v>
          </cell>
          <cell r="P423" t="str">
            <v/>
          </cell>
          <cell r="Q423">
            <v>32328.93</v>
          </cell>
          <cell r="R423">
            <v>32328.93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1461.9</v>
          </cell>
          <cell r="AA423">
            <v>1461.2</v>
          </cell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INE860A01027</v>
          </cell>
          <cell r="F424" t="str">
            <v>HCL Technologies Limited</v>
          </cell>
          <cell r="G424" t="str">
            <v>HCL TECHNOLOGIES LTD</v>
          </cell>
          <cell r="H424" t="str">
            <v>62011</v>
          </cell>
          <cell r="I424" t="str">
            <v>Writing , modifying, testing of computer program</v>
          </cell>
          <cell r="J424">
            <v>0</v>
          </cell>
          <cell r="K424" t="str">
            <v>Equity</v>
          </cell>
          <cell r="L424">
            <v>4</v>
          </cell>
          <cell r="M424">
            <v>3893</v>
          </cell>
          <cell r="N424">
            <v>1.2889817141140405E-3</v>
          </cell>
          <cell r="O424">
            <v>0</v>
          </cell>
          <cell r="P424" t="str">
            <v/>
          </cell>
          <cell r="Q424">
            <v>4326.6499999999996</v>
          </cell>
          <cell r="R424">
            <v>4326.6499999999996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973.25</v>
          </cell>
          <cell r="AA424">
            <v>973.05</v>
          </cell>
          <cell r="AB424" t="str">
            <v/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INE669C01036</v>
          </cell>
          <cell r="F425" t="str">
            <v>TECH MAHINDRA LIMITED</v>
          </cell>
          <cell r="G425" t="str">
            <v>TECH MAHINDRA  LIMITED</v>
          </cell>
          <cell r="H425" t="str">
            <v>62020</v>
          </cell>
          <cell r="I425" t="str">
            <v>Computer consultancy</v>
          </cell>
          <cell r="J425">
            <v>0</v>
          </cell>
          <cell r="K425" t="str">
            <v>Equity</v>
          </cell>
          <cell r="L425">
            <v>6</v>
          </cell>
          <cell r="M425">
            <v>6000</v>
          </cell>
          <cell r="N425">
            <v>1.9866145092946939E-3</v>
          </cell>
          <cell r="O425">
            <v>0</v>
          </cell>
          <cell r="P425" t="str">
            <v/>
          </cell>
          <cell r="Q425">
            <v>7897</v>
          </cell>
          <cell r="R425">
            <v>7897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1000</v>
          </cell>
          <cell r="AA425">
            <v>999.7</v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INE733E01010</v>
          </cell>
          <cell r="F426" t="str">
            <v>NTPC LIMITED</v>
          </cell>
          <cell r="G426" t="str">
            <v>NTPC LIMITED</v>
          </cell>
          <cell r="H426" t="str">
            <v>35102</v>
          </cell>
          <cell r="I426" t="str">
            <v>Electric power generation by coal based thermal power plants</v>
          </cell>
          <cell r="J426">
            <v>0</v>
          </cell>
          <cell r="K426" t="str">
            <v>Equity</v>
          </cell>
          <cell r="L426">
            <v>50</v>
          </cell>
          <cell r="M426">
            <v>7145</v>
          </cell>
          <cell r="N426">
            <v>2.3657267781517647E-3</v>
          </cell>
          <cell r="O426">
            <v>0</v>
          </cell>
          <cell r="P426" t="str">
            <v/>
          </cell>
          <cell r="Q426">
            <v>4857.5</v>
          </cell>
          <cell r="R426">
            <v>4857.5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142.9</v>
          </cell>
          <cell r="AA426">
            <v>143.15</v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INE059A01026</v>
          </cell>
          <cell r="F427" t="str">
            <v>CIPLA LIMITED</v>
          </cell>
          <cell r="G427" t="str">
            <v>CIPLA  LIMITED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4</v>
          </cell>
          <cell r="M427">
            <v>3668.8</v>
          </cell>
          <cell r="N427">
            <v>1.2147485519500621E-3</v>
          </cell>
          <cell r="O427">
            <v>0</v>
          </cell>
          <cell r="P427" t="str">
            <v/>
          </cell>
          <cell r="Q427">
            <v>3150</v>
          </cell>
          <cell r="R427">
            <v>3150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917.2</v>
          </cell>
          <cell r="AA427">
            <v>915.2</v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INE095A01012</v>
          </cell>
          <cell r="F428" t="str">
            <v>IndusInd Bank Limited</v>
          </cell>
          <cell r="G428" t="str">
            <v>INDUS IND BANK LTD</v>
          </cell>
          <cell r="H428" t="str">
            <v>64191</v>
          </cell>
          <cell r="I428" t="str">
            <v>Monetary intermediation of commercial banks, saving banks. postal savings</v>
          </cell>
          <cell r="J428">
            <v>0</v>
          </cell>
          <cell r="K428" t="str">
            <v>Equity</v>
          </cell>
          <cell r="L428">
            <v>5</v>
          </cell>
          <cell r="M428">
            <v>3971.75</v>
          </cell>
          <cell r="N428">
            <v>1.3150560295485333E-3</v>
          </cell>
          <cell r="O428">
            <v>0</v>
          </cell>
          <cell r="P428" t="str">
            <v/>
          </cell>
          <cell r="Q428">
            <v>4324.8900000000003</v>
          </cell>
          <cell r="R428">
            <v>4324.8900000000003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794.35</v>
          </cell>
          <cell r="AA428">
            <v>794.55</v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INE238A01034</v>
          </cell>
          <cell r="F429" t="str">
            <v>AXIS BANK</v>
          </cell>
          <cell r="G429" t="str">
            <v>AXIS BANK LTD.</v>
          </cell>
          <cell r="H429" t="str">
            <v>64191</v>
          </cell>
          <cell r="I429" t="str">
            <v>Monetary intermediation of commercial banks, saving banks. postal savings</v>
          </cell>
          <cell r="J429">
            <v>0</v>
          </cell>
          <cell r="K429" t="str">
            <v>Equity</v>
          </cell>
          <cell r="L429">
            <v>18</v>
          </cell>
          <cell r="M429">
            <v>11462.4</v>
          </cell>
          <cell r="N429">
            <v>3.7952283585565832E-3</v>
          </cell>
          <cell r="O429">
            <v>0</v>
          </cell>
          <cell r="P429" t="str">
            <v/>
          </cell>
          <cell r="Q429">
            <v>12888.63</v>
          </cell>
          <cell r="R429">
            <v>12888.63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636.79999999999995</v>
          </cell>
          <cell r="AA429">
            <v>636.70000000000005</v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INE467B01029</v>
          </cell>
          <cell r="F430" t="str">
            <v>TATA CONSULTANCY SERVICES LIMITED</v>
          </cell>
          <cell r="G430" t="str">
            <v>TATA CONSULTANCY SERVICES LIMITED</v>
          </cell>
          <cell r="H430" t="str">
            <v>62020</v>
          </cell>
          <cell r="I430" t="str">
            <v>Computer consultancy</v>
          </cell>
          <cell r="J430">
            <v>0</v>
          </cell>
          <cell r="K430" t="str">
            <v>Equity</v>
          </cell>
          <cell r="L430">
            <v>5</v>
          </cell>
          <cell r="M430">
            <v>16335.5</v>
          </cell>
          <cell r="N430">
            <v>5.4087235527639117E-3</v>
          </cell>
          <cell r="O430">
            <v>0</v>
          </cell>
          <cell r="P430" t="str">
            <v/>
          </cell>
          <cell r="Q430">
            <v>16981.400000000001</v>
          </cell>
          <cell r="R430">
            <v>16981.400000000001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3267.1</v>
          </cell>
          <cell r="AA430">
            <v>3265.25</v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INE481G01011</v>
          </cell>
          <cell r="F431" t="str">
            <v>UltraTech Cement Limited</v>
          </cell>
          <cell r="G431" t="str">
            <v>ULTRATECH CEMENT LIMITED</v>
          </cell>
          <cell r="H431" t="str">
            <v>23941</v>
          </cell>
          <cell r="I431" t="str">
            <v>Manufacture of clinkers and cement</v>
          </cell>
          <cell r="J431">
            <v>0</v>
          </cell>
          <cell r="K431" t="str">
            <v>Equity</v>
          </cell>
          <cell r="L431">
            <v>2</v>
          </cell>
          <cell r="M431">
            <v>11214.6</v>
          </cell>
          <cell r="N431">
            <v>3.7131811793227124E-3</v>
          </cell>
          <cell r="O431">
            <v>0</v>
          </cell>
          <cell r="P431" t="str">
            <v/>
          </cell>
          <cell r="Q431">
            <v>14420.78</v>
          </cell>
          <cell r="R431">
            <v>14420.78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5607.3</v>
          </cell>
          <cell r="AA431">
            <v>5599.95</v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IN0020020247</v>
          </cell>
          <cell r="F432" t="str">
            <v>6.01% GOVT 25-March-2028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5000</v>
          </cell>
          <cell r="M432">
            <v>470935.5</v>
          </cell>
          <cell r="N432">
            <v>0.15592788287365855</v>
          </cell>
          <cell r="O432">
            <v>6.0100000000000001E-2</v>
          </cell>
          <cell r="P432" t="str">
            <v>Half Yly</v>
          </cell>
          <cell r="Q432">
            <v>487050</v>
          </cell>
          <cell r="R432">
            <v>487050</v>
          </cell>
          <cell r="S432">
            <v>0</v>
          </cell>
          <cell r="T432">
            <v>0</v>
          </cell>
          <cell r="U432">
            <v>46837</v>
          </cell>
          <cell r="V432">
            <v>5.7397260273972606</v>
          </cell>
          <cell r="W432">
            <v>4.6588470530455313</v>
          </cell>
          <cell r="X432">
            <v>6.6502000000000006E-2</v>
          </cell>
          <cell r="Y432">
            <v>7.2642865781717497E-2</v>
          </cell>
          <cell r="Z432">
            <v>0</v>
          </cell>
          <cell r="AA432">
            <v>0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>
            <v>0</v>
          </cell>
          <cell r="K433" t="str">
            <v>Equity</v>
          </cell>
          <cell r="L433">
            <v>1</v>
          </cell>
          <cell r="M433">
            <v>4393.8</v>
          </cell>
          <cell r="N433">
            <v>1.4547978051565043E-3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4393.8</v>
          </cell>
          <cell r="AA433">
            <v>4399.8999999999996</v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INE280A01028</v>
          </cell>
          <cell r="F434" t="str">
            <v>Titan Company Limited</v>
          </cell>
          <cell r="G434" t="str">
            <v>TITAN COMPANY LIMITED</v>
          </cell>
          <cell r="H434" t="str">
            <v>32111</v>
          </cell>
          <cell r="I434" t="str">
            <v>Manufacture of jewellery of gold, silver and other precious or base metal</v>
          </cell>
          <cell r="J434">
            <v>0</v>
          </cell>
          <cell r="K434" t="str">
            <v>Equity</v>
          </cell>
          <cell r="L434">
            <v>1</v>
          </cell>
          <cell r="M434">
            <v>1941.25</v>
          </cell>
          <cell r="N434">
            <v>6.4275256936138737E-4</v>
          </cell>
          <cell r="O434">
            <v>0</v>
          </cell>
          <cell r="P434" t="str">
            <v/>
          </cell>
          <cell r="Q434">
            <v>2179.08</v>
          </cell>
          <cell r="R434">
            <v>2179.08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1941.25</v>
          </cell>
          <cell r="AA434">
            <v>1942.45</v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INE296A01024</v>
          </cell>
          <cell r="F435" t="str">
            <v>Bajaj Finance Limited</v>
          </cell>
          <cell r="G435" t="str">
            <v>BAJAJ FINANCE LIMITED</v>
          </cell>
          <cell r="H435" t="str">
            <v>64920</v>
          </cell>
          <cell r="I435" t="str">
            <v>GOI</v>
          </cell>
          <cell r="J435">
            <v>0</v>
          </cell>
          <cell r="K435" t="str">
            <v>Equity</v>
          </cell>
          <cell r="L435">
            <v>1</v>
          </cell>
          <cell r="M435">
            <v>5400.5</v>
          </cell>
          <cell r="N435">
            <v>1.7881186095743324E-3</v>
          </cell>
          <cell r="O435">
            <v>0</v>
          </cell>
          <cell r="P435" t="str">
            <v/>
          </cell>
          <cell r="Q435">
            <v>7128</v>
          </cell>
          <cell r="R435">
            <v>7128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5400.5</v>
          </cell>
          <cell r="AA435">
            <v>5400.45</v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>
            <v>0</v>
          </cell>
          <cell r="K436" t="str">
            <v>Equity</v>
          </cell>
          <cell r="L436">
            <v>2</v>
          </cell>
          <cell r="M436">
            <v>2905.6</v>
          </cell>
          <cell r="N436">
            <v>9.6205118636777701E-4</v>
          </cell>
          <cell r="O436">
            <v>0</v>
          </cell>
          <cell r="P436" t="str">
            <v/>
          </cell>
          <cell r="Q436">
            <v>2826</v>
          </cell>
          <cell r="R436">
            <v>2826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1452.8</v>
          </cell>
          <cell r="AA436">
            <v>1458.1</v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INE029A01011</v>
          </cell>
          <cell r="F437" t="str">
            <v>Bharat Petroleum Corporation Limited</v>
          </cell>
          <cell r="G437" t="str">
            <v>BHARAT PETROLIUM CORPORATION LIMITE</v>
          </cell>
          <cell r="H437" t="str">
            <v>19201</v>
          </cell>
          <cell r="I437" t="str">
            <v>Production of liquid and gaseous fuels, illuminating oils, lubricating</v>
          </cell>
          <cell r="J437">
            <v>0</v>
          </cell>
          <cell r="K437" t="str">
            <v>Equity</v>
          </cell>
          <cell r="L437">
            <v>9</v>
          </cell>
          <cell r="M437">
            <v>2775.6</v>
          </cell>
          <cell r="N437">
            <v>9.1900787199972536E-4</v>
          </cell>
          <cell r="O437">
            <v>0</v>
          </cell>
          <cell r="P437" t="str">
            <v/>
          </cell>
          <cell r="Q437">
            <v>3309.02</v>
          </cell>
          <cell r="R437">
            <v>3309.02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308.39999999999998</v>
          </cell>
          <cell r="AA437">
            <v>308.7</v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INE917I01010</v>
          </cell>
          <cell r="F438" t="str">
            <v>Bajaj Auto Limited</v>
          </cell>
          <cell r="G438" t="str">
            <v>BAJAJ AUTO LIMITED</v>
          </cell>
          <cell r="H438" t="str">
            <v>30911</v>
          </cell>
          <cell r="I438" t="str">
            <v>Manufacture of motorcycles, scooters, mopeds etc. and their</v>
          </cell>
          <cell r="J438">
            <v>0</v>
          </cell>
          <cell r="K438" t="str">
            <v>Equity</v>
          </cell>
          <cell r="L438">
            <v>1</v>
          </cell>
          <cell r="M438">
            <v>3706.6</v>
          </cell>
          <cell r="N438">
            <v>1.2272642233586188E-3</v>
          </cell>
          <cell r="O438">
            <v>0</v>
          </cell>
          <cell r="P438" t="str">
            <v/>
          </cell>
          <cell r="Q438">
            <v>3356.5</v>
          </cell>
          <cell r="R438">
            <v>3356.5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3706.6</v>
          </cell>
          <cell r="AA438">
            <v>3705.65</v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IN0020060078</v>
          </cell>
          <cell r="F439" t="str">
            <v>8.24% GOI 15-Feb-2027</v>
          </cell>
          <cell r="G439" t="str">
            <v>GOVERMENT OF INDIA</v>
          </cell>
          <cell r="H439" t="str">
            <v/>
          </cell>
          <cell r="I439" t="str">
            <v/>
          </cell>
          <cell r="J439">
            <v>0</v>
          </cell>
          <cell r="K439" t="str">
            <v>GOI</v>
          </cell>
          <cell r="L439">
            <v>15000</v>
          </cell>
          <cell r="M439">
            <v>1560001.5</v>
          </cell>
          <cell r="N439">
            <v>0.51652026907024773</v>
          </cell>
          <cell r="O439">
            <v>8.2400000000000001E-2</v>
          </cell>
          <cell r="P439" t="str">
            <v>Half Yly</v>
          </cell>
          <cell r="Q439">
            <v>1574787.9</v>
          </cell>
          <cell r="R439">
            <v>1574787.9</v>
          </cell>
          <cell r="S439">
            <v>0</v>
          </cell>
          <cell r="T439">
            <v>0</v>
          </cell>
          <cell r="U439">
            <v>46433</v>
          </cell>
          <cell r="V439">
            <v>4.6328767123287671</v>
          </cell>
          <cell r="W439">
            <v>3.70832742464964</v>
          </cell>
          <cell r="X439">
            <v>6.1711000000000002E-2</v>
          </cell>
          <cell r="Y439">
            <v>7.2041572874008794E-2</v>
          </cell>
          <cell r="Z439">
            <v>0</v>
          </cell>
          <cell r="AA439">
            <v>0</v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INE176B01034</v>
          </cell>
          <cell r="F440" t="str">
            <v>Havells India Limited.</v>
          </cell>
          <cell r="G440" t="str">
            <v>HAVELLS INDIA LIMITED</v>
          </cell>
          <cell r="H440" t="str">
            <v>27104</v>
          </cell>
          <cell r="I440" t="str">
            <v>Manufacture of electricity distribution and control apparatus</v>
          </cell>
          <cell r="J440">
            <v>0</v>
          </cell>
          <cell r="K440" t="str">
            <v>Equity</v>
          </cell>
          <cell r="L440">
            <v>5</v>
          </cell>
          <cell r="M440">
            <v>5491</v>
          </cell>
          <cell r="N440">
            <v>1.8180833784228606E-3</v>
          </cell>
          <cell r="O440">
            <v>0</v>
          </cell>
          <cell r="P440" t="str">
            <v/>
          </cell>
          <cell r="Q440">
            <v>5796.52</v>
          </cell>
          <cell r="R440">
            <v>5796.52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1098.2</v>
          </cell>
          <cell r="AA440">
            <v>1099.7</v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INE854D01024</v>
          </cell>
          <cell r="F441" t="str">
            <v>United Spirits Limited</v>
          </cell>
          <cell r="G441" t="str">
            <v>UNITED SPIRITS LIMITED</v>
          </cell>
          <cell r="H441" t="str">
            <v>11011</v>
          </cell>
          <cell r="I441" t="str">
            <v>Manufacture of distilled, potable, alcoholic beverages</v>
          </cell>
          <cell r="J441">
            <v>0</v>
          </cell>
          <cell r="K441" t="str">
            <v>Equity</v>
          </cell>
          <cell r="L441">
            <v>3</v>
          </cell>
          <cell r="M441">
            <v>2279.25</v>
          </cell>
          <cell r="N441">
            <v>7.5466518671832186E-4</v>
          </cell>
          <cell r="O441">
            <v>0</v>
          </cell>
          <cell r="P441" t="str">
            <v/>
          </cell>
          <cell r="Q441">
            <v>2306.94</v>
          </cell>
          <cell r="R441">
            <v>2306.94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759.75</v>
          </cell>
          <cell r="AA441">
            <v>760.1</v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592A6-B91F-419B-9755-3A44B6429B84}" name="Table111" displayName="Table111" ref="B6:H98" totalsRowShown="0" headerRowDxfId="11" dataDxfId="9" headerRowBorderDxfId="10" tableBorderDxfId="8" totalsRowBorderDxfId="7">
  <sortState xmlns:xlrd2="http://schemas.microsoft.com/office/spreadsheetml/2017/richdata2" ref="B7:H85">
    <sortCondition descending="1" ref="F6:F85"/>
  </sortState>
  <tableColumns count="7">
    <tableColumn id="1" xr3:uid="{D1A520C5-BAEF-4CAE-9AA5-B24CF05EC6B6}" name="ISIN No." dataDxfId="6"/>
    <tableColumn id="2" xr3:uid="{8D947F8E-06D1-43CD-8E60-14F28BE5C0BB}" name="Name of the Instrument" dataDxfId="5">
      <calculatedColumnFormula>IFERROR(VLOOKUP(Table111[[#This Row],[ISIN No.]],#REF!,2,0),0)</calculatedColumnFormula>
    </tableColumn>
    <tableColumn id="3" xr3:uid="{DB8FED53-F79B-4EDD-A963-92E5722E01E6}" name="Industry " dataDxfId="4">
      <calculatedColumnFormula>IFERROR(VLOOKUP(Table111[[#This Row],[ISIN No.]],#REF!,5,0),0)</calculatedColumnFormula>
    </tableColumn>
    <tableColumn id="4" xr3:uid="{1274CEB1-ADC2-4EDA-AEA1-FBABB1ED8A4F}" name="Quantity" dataDxfId="3" dataCellStyle="Comma">
      <calculatedColumnFormula>VLOOKUP(Table111[[#This Row],[ISIN No.]],'[1]Crisil data '!E:L,8,0)</calculatedColumnFormula>
    </tableColumn>
    <tableColumn id="5" xr3:uid="{B57AAF03-83BD-41A3-99E7-95952F27A97C}" name="Market Value" dataDxfId="2" dataCellStyle="Comma">
      <calculatedColumnFormula>SUMIFS(#REF!,#REF!,$D$3,#REF!,Table111[[#This Row],[ISIN No.]])</calculatedColumnFormula>
    </tableColumn>
    <tableColumn id="6" xr3:uid="{9521E1D5-BC30-4588-8B8B-22587C779D91}" name="% of Portfolio" dataDxfId="1" dataCellStyle="Percent">
      <calculatedColumnFormula>+F7/$F$112</calculatedColumnFormula>
    </tableColumn>
    <tableColumn id="7" xr3:uid="{948E0C02-F3F5-4566-9CFC-3079732A8D87}" name="Ratings" dataDxfId="0">
      <calculatedColumnFormula>IFERROR(VLOOKUP(Table111[[#This Row],[ISIN No.]],'[1]Crisil data '!E:AJ,32,0),0)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629C-40A7-40E6-B062-9A3BBF87C746}">
  <sheetPr>
    <pageSetUpPr fitToPage="1"/>
  </sheetPr>
  <dimension ref="A2:R158"/>
  <sheetViews>
    <sheetView showGridLines="0" tabSelected="1" view="pageBreakPreview" topLeftCell="A114" zoomScale="98" zoomScaleNormal="100" zoomScaleSheetLayoutView="98" workbookViewId="0">
      <selection activeCell="C123" sqref="C123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2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t="s">
        <v>3</v>
      </c>
    </row>
    <row r="4" spans="1:8" x14ac:dyDescent="0.25">
      <c r="B4" s="1"/>
      <c r="C4" s="1" t="s">
        <v>4</v>
      </c>
      <c r="D4" s="3" t="str">
        <f>+'[1]Tax Saver'!D4</f>
        <v>30th June 2022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10" t="str">
        <f>VLOOKUP(Table111[[#This Row],[ISIN No.]],'[1]Crisil data '!E:F,2,0)</f>
        <v>India Grid Trust - InvITs</v>
      </c>
      <c r="D7" s="10" t="str">
        <f>VLOOKUP(Table111[[#This Row],[ISIN No.]],'[1]Crisil data '!E:I,5,0)</f>
        <v>Transmission of electric energy</v>
      </c>
      <c r="E7" s="11">
        <f>VLOOKUP(Table111[[#This Row],[ISIN No.]],'[1]Crisil data '!E:L,8,0)</f>
        <v>11601</v>
      </c>
      <c r="F7" s="12">
        <f>VLOOKUP(Table111[[#This Row],[ISIN No.]],'[1]Crisil data '!E:M,9,0)</f>
        <v>1651402.35</v>
      </c>
      <c r="G7" s="13">
        <f t="shared" ref="G7:G13" si="0">+F7/$F$112</f>
        <v>7.6372864865171614E-2</v>
      </c>
      <c r="H7" s="14">
        <f>IFERROR(VLOOKUP(Table111[[#This Row],[ISIN No.]],'[1]Crisil data '!E:AJ,32,0),0)</f>
        <v>0</v>
      </c>
    </row>
    <row r="8" spans="1:8" x14ac:dyDescent="0.25">
      <c r="A8" s="8"/>
      <c r="B8" s="9" t="s">
        <v>13</v>
      </c>
      <c r="C8" s="10" t="str">
        <f>VLOOKUP(Table111[[#This Row],[ISIN No.]],'[1]Crisil data '!E:F,2,0)</f>
        <v>9.15% ICICI 20-March-2099 BASEL III (CALL OPT 20-JUNE-2023)</v>
      </c>
      <c r="D8" s="10" t="str">
        <f>VLOOKUP(Table111[[#This Row],[ISIN No.]],'[1]Crisil data '!E:I,5,0)</f>
        <v>Monetary intermediation of commercial banks, saving banks. postal savings</v>
      </c>
      <c r="E8" s="11">
        <f>VLOOKUP(Table111[[#This Row],[ISIN No.]],'[1]Crisil data '!E:L,8,0)</f>
        <v>3</v>
      </c>
      <c r="F8" s="12">
        <f>VLOOKUP(Table111[[#This Row],[ISIN No.]],'[1]Crisil data '!E:M,9,0)</f>
        <v>3056271</v>
      </c>
      <c r="G8" s="13">
        <f t="shared" si="0"/>
        <v>0.14134421697676697</v>
      </c>
      <c r="H8" s="14" t="str">
        <f>IFERROR(VLOOKUP(Table111[[#This Row],[ISIN No.]],'[1]Crisil data '!E:AJ,32,0),0)</f>
        <v>[ICRA]AA+</v>
      </c>
    </row>
    <row r="9" spans="1:8" x14ac:dyDescent="0.25">
      <c r="A9" s="8"/>
      <c r="B9" s="9" t="s">
        <v>14</v>
      </c>
      <c r="C9" s="10" t="str">
        <f>VLOOKUP(Table111[[#This Row],[ISIN No.]],'[1]Crisil data '!E:F,2,0)</f>
        <v>POWERGRID Infrastructure Investment Trust</v>
      </c>
      <c r="D9" s="10" t="str">
        <f>VLOOKUP(Table111[[#This Row],[ISIN No.]],'[1]Crisil data '!E:I,5,0)</f>
        <v>Transmission of electric energy</v>
      </c>
      <c r="E9" s="11">
        <f>VLOOKUP(Table111[[#This Row],[ISIN No.]],'[1]Crisil data '!E:L,8,0)</f>
        <v>14770</v>
      </c>
      <c r="F9" s="12">
        <f>VLOOKUP(Table111[[#This Row],[ISIN No.]],'[1]Crisil data '!E:M,9,0)</f>
        <v>1905773.1</v>
      </c>
      <c r="G9" s="13">
        <f t="shared" si="0"/>
        <v>8.8136819854942788E-2</v>
      </c>
      <c r="H9" s="14">
        <f>IFERROR(VLOOKUP(Table111[[#This Row],[ISIN No.]],'[1]Crisil data '!E:AJ,32,0),0)</f>
        <v>0</v>
      </c>
    </row>
    <row r="10" spans="1:8" x14ac:dyDescent="0.25">
      <c r="A10" s="8"/>
      <c r="B10" s="9" t="s">
        <v>15</v>
      </c>
      <c r="C10" s="10" t="str">
        <f>VLOOKUP(Table111[[#This Row],[ISIN No.]],'[1]Crisil data '!E:F,2,0)</f>
        <v>9.45% SBI 22-March-2099 BASEL III (CALL OPT 22-MARCH-2024)</v>
      </c>
      <c r="D10" s="10" t="str">
        <f>VLOOKUP(Table111[[#This Row],[ISIN No.]],'[1]Crisil data '!E:I,5,0)</f>
        <v>Monetary intermediation of commercial banks, saving banks. postal savings</v>
      </c>
      <c r="E10" s="11">
        <f>VLOOKUP(Table111[[#This Row],[ISIN No.]],'[1]Crisil data '!E:L,8,0)</f>
        <v>1</v>
      </c>
      <c r="F10" s="12">
        <f>VLOOKUP(Table111[[#This Row],[ISIN No.]],'[1]Crisil data '!E:M,9,0)</f>
        <v>1036405</v>
      </c>
      <c r="G10" s="13">
        <f t="shared" si="0"/>
        <v>4.7930910968237497E-2</v>
      </c>
      <c r="H10" s="14" t="str">
        <f>IFERROR(VLOOKUP(Table111[[#This Row],[ISIN No.]],'[1]Crisil data '!E:AJ,32,0),0)</f>
        <v>CRISIL AA+</v>
      </c>
    </row>
    <row r="11" spans="1:8" x14ac:dyDescent="0.25">
      <c r="A11" s="8"/>
      <c r="B11" s="9" t="s">
        <v>16</v>
      </c>
      <c r="C11" s="10" t="str">
        <f>VLOOKUP(Table111[[#This Row],[ISIN No.]],'[1]Crisil data '!E:F,2,0)</f>
        <v>Embassy Office Parks REIT</v>
      </c>
      <c r="D11" s="10" t="str">
        <f>VLOOKUP(Table111[[#This Row],[ISIN No.]],'[1]Crisil data '!E:I,5,0)</f>
        <v>Real estate activities with own or leased property</v>
      </c>
      <c r="E11" s="11">
        <f>VLOOKUP(Table111[[#This Row],[ISIN No.]],'[1]Crisil data '!E:L,8,0)</f>
        <v>5190</v>
      </c>
      <c r="F11" s="12">
        <f>VLOOKUP(Table111[[#This Row],[ISIN No.]],'[1]Crisil data '!E:M,9,0)</f>
        <v>1942149.9</v>
      </c>
      <c r="G11" s="13">
        <f t="shared" si="0"/>
        <v>8.9819147865816309E-2</v>
      </c>
      <c r="H11" s="14">
        <f>IFERROR(VLOOKUP(Table111[[#This Row],[ISIN No.]],'[1]Crisil data '!E:AJ,32,0),0)</f>
        <v>0</v>
      </c>
    </row>
    <row r="12" spans="1:8" x14ac:dyDescent="0.25">
      <c r="A12" s="8"/>
      <c r="B12" s="9" t="s">
        <v>17</v>
      </c>
      <c r="C12" s="10" t="str">
        <f>VLOOKUP(Table111[[#This Row],[ISIN No.]],'[1]Crisil data '!E:F,2,0)</f>
        <v>7.74%SBI Perpetual 09-Sept-2099(call 09.09.2025)</v>
      </c>
      <c r="D12" s="10" t="str">
        <f>VLOOKUP(Table111[[#This Row],[ISIN No.]],'[1]Crisil data '!E:I,5,0)</f>
        <v>Monetary intermediation of commercial banks, saving banks. postal savings</v>
      </c>
      <c r="E12" s="11">
        <f>VLOOKUP(Table111[[#This Row],[ISIN No.]],'[1]Crisil data '!E:L,8,0)</f>
        <v>6</v>
      </c>
      <c r="F12" s="12">
        <f>VLOOKUP(Table111[[#This Row],[ISIN No.]],'[1]Crisil data '!E:M,9,0)</f>
        <v>5982438</v>
      </c>
      <c r="G12" s="13">
        <f t="shared" si="0"/>
        <v>0.27667147799460712</v>
      </c>
      <c r="H12" s="14" t="str">
        <f>IFERROR(VLOOKUP(Table111[[#This Row],[ISIN No.]],'[1]Crisil data '!E:AJ,32,0),0)</f>
        <v>CRISIL AA+</v>
      </c>
    </row>
    <row r="13" spans="1:8" x14ac:dyDescent="0.25">
      <c r="A13" s="8"/>
      <c r="B13" s="9" t="s">
        <v>18</v>
      </c>
      <c r="C13" s="10" t="str">
        <f>VLOOKUP(Table111[[#This Row],[ISIN No.]],'[1]Crisil data '!E:F,2,0)</f>
        <v>Mindspace Business Parks REIT</v>
      </c>
      <c r="D13" s="10" t="str">
        <f>VLOOKUP(Table111[[#This Row],[ISIN No.]],'[1]Crisil data '!E:I,5,0)</f>
        <v>Real estate activities with own or leased property</v>
      </c>
      <c r="E13" s="11">
        <f>VLOOKUP(Table111[[#This Row],[ISIN No.]],'[1]Crisil data '!E:L,8,0)</f>
        <v>5990</v>
      </c>
      <c r="F13" s="12">
        <f>VLOOKUP(Table111[[#This Row],[ISIN No.]],'[1]Crisil data '!E:M,9,0)</f>
        <v>2098836.1</v>
      </c>
      <c r="G13" s="13">
        <f t="shared" si="0"/>
        <v>9.7065458238837915E-2</v>
      </c>
      <c r="H13" s="14">
        <f>IFERROR(VLOOKUP(Table111[[#This Row],[ISIN No.]],'[1]Crisil data '!E:AJ,32,0),0)</f>
        <v>0</v>
      </c>
    </row>
    <row r="14" spans="1:8" hidden="1" outlineLevel="1" x14ac:dyDescent="0.25">
      <c r="A14" s="8"/>
      <c r="B14" s="15"/>
      <c r="C14" s="10"/>
      <c r="D14" s="10"/>
      <c r="E14" s="11"/>
      <c r="F14" s="12"/>
      <c r="G14" s="13"/>
      <c r="H14" s="16">
        <f>IFERROR(VLOOKUP(Table111[[#This Row],[ISIN No.]],'[1]Crisil data '!E:AJ,32,0),0)</f>
        <v>0</v>
      </c>
    </row>
    <row r="15" spans="1:8" hidden="1" outlineLevel="1" x14ac:dyDescent="0.25">
      <c r="A15" s="8"/>
      <c r="B15" s="15"/>
      <c r="C15" s="10"/>
      <c r="D15" s="10"/>
      <c r="E15" s="11"/>
      <c r="F15" s="12"/>
      <c r="G15" s="13"/>
      <c r="H15" s="16">
        <f>IFERROR(VLOOKUP(Table111[[#This Row],[ISIN No.]],'[1]Crisil data '!E:AJ,32,0),0)</f>
        <v>0</v>
      </c>
    </row>
    <row r="16" spans="1:8" hidden="1" outlineLevel="1" x14ac:dyDescent="0.25">
      <c r="A16" s="8"/>
      <c r="B16" s="15"/>
      <c r="C16" s="10"/>
      <c r="D16" s="10"/>
      <c r="E16" s="11"/>
      <c r="F16" s="12"/>
      <c r="G16" s="13"/>
      <c r="H16" s="16">
        <f>IFERROR(VLOOKUP(Table111[[#This Row],[ISIN No.]],'[1]Crisil data '!E:AJ,32,0),0)</f>
        <v>0</v>
      </c>
    </row>
    <row r="17" spans="1:8" hidden="1" outlineLevel="1" x14ac:dyDescent="0.25">
      <c r="A17" s="8"/>
      <c r="B17" s="15"/>
      <c r="C17" s="10"/>
      <c r="D17" s="10"/>
      <c r="E17" s="11"/>
      <c r="F17" s="12"/>
      <c r="G17" s="13"/>
      <c r="H17" s="16">
        <f>IFERROR(VLOOKUP(Table111[[#This Row],[ISIN No.]],'[1]Crisil data '!E:AJ,32,0),0)</f>
        <v>0</v>
      </c>
    </row>
    <row r="18" spans="1:8" hidden="1" outlineLevel="1" x14ac:dyDescent="0.25">
      <c r="A18" s="8"/>
      <c r="B18" s="15"/>
      <c r="C18" s="10"/>
      <c r="D18" s="10"/>
      <c r="E18" s="11"/>
      <c r="F18" s="12"/>
      <c r="G18" s="13"/>
      <c r="H18" s="16">
        <f>IFERROR(VLOOKUP(Table111[[#This Row],[ISIN No.]],'[1]Crisil data '!E:AJ,32,0),0)</f>
        <v>0</v>
      </c>
    </row>
    <row r="19" spans="1:8" hidden="1" outlineLevel="1" x14ac:dyDescent="0.25">
      <c r="A19" s="8"/>
      <c r="B19" s="15"/>
      <c r="C19" s="10"/>
      <c r="D19" s="10"/>
      <c r="E19" s="11"/>
      <c r="F19" s="12"/>
      <c r="G19" s="13"/>
      <c r="H19" s="16">
        <f>IFERROR(VLOOKUP(Table111[[#This Row],[ISIN No.]],'[1]Crisil data '!E:AJ,32,0),0)</f>
        <v>0</v>
      </c>
    </row>
    <row r="20" spans="1:8" hidden="1" outlineLevel="1" x14ac:dyDescent="0.25">
      <c r="A20" s="8"/>
      <c r="B20" s="15"/>
      <c r="C20" s="10"/>
      <c r="D20" s="10"/>
      <c r="E20" s="11"/>
      <c r="F20" s="12"/>
      <c r="G20" s="13"/>
      <c r="H20" s="16">
        <f>IFERROR(VLOOKUP(Table111[[#This Row],[ISIN No.]],'[1]Crisil data '!E:AJ,32,0),0)</f>
        <v>0</v>
      </c>
    </row>
    <row r="21" spans="1:8" hidden="1" outlineLevel="1" x14ac:dyDescent="0.25">
      <c r="A21" s="8"/>
      <c r="B21" s="15"/>
      <c r="C21" s="10"/>
      <c r="D21" s="10"/>
      <c r="E21" s="11"/>
      <c r="F21" s="12"/>
      <c r="G21" s="13"/>
      <c r="H21" s="16">
        <f>IFERROR(VLOOKUP(Table111[[#This Row],[ISIN No.]],'[1]Crisil data '!E:AJ,32,0),0)</f>
        <v>0</v>
      </c>
    </row>
    <row r="22" spans="1:8" hidden="1" outlineLevel="1" x14ac:dyDescent="0.25">
      <c r="A22" s="8"/>
      <c r="B22" s="15"/>
      <c r="C22" s="10"/>
      <c r="D22" s="10"/>
      <c r="E22" s="11"/>
      <c r="F22" s="12"/>
      <c r="G22" s="13"/>
      <c r="H22" s="16">
        <f>IFERROR(VLOOKUP(Table111[[#This Row],[ISIN No.]],'[1]Crisil data '!E:AJ,32,0),0)</f>
        <v>0</v>
      </c>
    </row>
    <row r="23" spans="1:8" hidden="1" outlineLevel="1" x14ac:dyDescent="0.25">
      <c r="A23" s="8"/>
      <c r="B23" s="15"/>
      <c r="C23" s="10"/>
      <c r="D23" s="10"/>
      <c r="E23" s="11"/>
      <c r="F23" s="12"/>
      <c r="G23" s="13"/>
      <c r="H23" s="16">
        <f>IFERROR(VLOOKUP(Table111[[#This Row],[ISIN No.]],'[1]Crisil data '!E:AJ,32,0),0)</f>
        <v>0</v>
      </c>
    </row>
    <row r="24" spans="1:8" hidden="1" outlineLevel="1" x14ac:dyDescent="0.25">
      <c r="A24" s="8"/>
      <c r="B24" s="15"/>
      <c r="C24" s="10"/>
      <c r="D24" s="10"/>
      <c r="E24" s="11"/>
      <c r="F24" s="12"/>
      <c r="G24" s="13"/>
      <c r="H24" s="16">
        <f>IFERROR(VLOOKUP(Table111[[#This Row],[ISIN No.]],'[1]Crisil data '!E:AJ,32,0),0)</f>
        <v>0</v>
      </c>
    </row>
    <row r="25" spans="1:8" hidden="1" outlineLevel="1" x14ac:dyDescent="0.25">
      <c r="A25" s="8"/>
      <c r="B25" s="15"/>
      <c r="C25" s="10"/>
      <c r="D25" s="10"/>
      <c r="E25" s="11"/>
      <c r="F25" s="12"/>
      <c r="G25" s="13"/>
      <c r="H25" s="16">
        <f>IFERROR(VLOOKUP(Table111[[#This Row],[ISIN No.]],'[1]Crisil data '!E:AJ,32,0),0)</f>
        <v>0</v>
      </c>
    </row>
    <row r="26" spans="1:8" hidden="1" outlineLevel="1" x14ac:dyDescent="0.25">
      <c r="A26" s="8"/>
      <c r="B26" s="15"/>
      <c r="C26" s="10"/>
      <c r="D26" s="10"/>
      <c r="E26" s="11"/>
      <c r="F26" s="12"/>
      <c r="G26" s="13"/>
      <c r="H26" s="16">
        <f>IFERROR(VLOOKUP(Table111[[#This Row],[ISIN No.]],'[1]Crisil data '!E:AJ,32,0),0)</f>
        <v>0</v>
      </c>
    </row>
    <row r="27" spans="1:8" hidden="1" outlineLevel="1" x14ac:dyDescent="0.25">
      <c r="A27" s="8"/>
      <c r="B27" s="15"/>
      <c r="C27" s="10"/>
      <c r="D27" s="10"/>
      <c r="E27" s="11"/>
      <c r="F27" s="12"/>
      <c r="G27" s="13"/>
      <c r="H27" s="16">
        <f>IFERROR(VLOOKUP(Table111[[#This Row],[ISIN No.]],'[1]Crisil data '!E:AJ,32,0),0)</f>
        <v>0</v>
      </c>
    </row>
    <row r="28" spans="1:8" hidden="1" outlineLevel="1" x14ac:dyDescent="0.25">
      <c r="A28" s="8"/>
      <c r="B28" s="15"/>
      <c r="C28" s="10"/>
      <c r="D28" s="10"/>
      <c r="E28" s="11"/>
      <c r="F28" s="12"/>
      <c r="G28" s="13"/>
      <c r="H28" s="16">
        <f>IFERROR(VLOOKUP(Table111[[#This Row],[ISIN No.]],'[1]Crisil data '!E:AJ,32,0),0)</f>
        <v>0</v>
      </c>
    </row>
    <row r="29" spans="1:8" hidden="1" outlineLevel="1" x14ac:dyDescent="0.25">
      <c r="A29" s="8"/>
      <c r="B29" s="15"/>
      <c r="C29" s="10"/>
      <c r="D29" s="10"/>
      <c r="E29" s="11"/>
      <c r="F29" s="12"/>
      <c r="G29" s="13"/>
      <c r="H29" s="16">
        <f>IFERROR(VLOOKUP(Table111[[#This Row],[ISIN No.]],'[1]Crisil data '!E:AJ,32,0),0)</f>
        <v>0</v>
      </c>
    </row>
    <row r="30" spans="1:8" hidden="1" outlineLevel="1" x14ac:dyDescent="0.25">
      <c r="A30" s="8"/>
      <c r="B30" s="15"/>
      <c r="C30" s="10"/>
      <c r="D30" s="10"/>
      <c r="E30" s="11"/>
      <c r="F30" s="12"/>
      <c r="G30" s="13"/>
      <c r="H30" s="16">
        <f>IFERROR(VLOOKUP(Table111[[#This Row],[ISIN No.]],'[1]Crisil data '!E:AJ,32,0),0)</f>
        <v>0</v>
      </c>
    </row>
    <row r="31" spans="1:8" hidden="1" outlineLevel="1" x14ac:dyDescent="0.25">
      <c r="A31" s="8"/>
      <c r="B31" s="15"/>
      <c r="C31" s="10"/>
      <c r="D31" s="10"/>
      <c r="E31" s="11"/>
      <c r="F31" s="12"/>
      <c r="G31" s="13"/>
      <c r="H31" s="16">
        <f>IFERROR(VLOOKUP(Table111[[#This Row],[ISIN No.]],'[1]Crisil data '!E:AJ,32,0),0)</f>
        <v>0</v>
      </c>
    </row>
    <row r="32" spans="1:8" hidden="1" outlineLevel="1" x14ac:dyDescent="0.25">
      <c r="A32" s="8"/>
      <c r="B32" s="15"/>
      <c r="C32" s="10"/>
      <c r="D32" s="10"/>
      <c r="E32" s="11"/>
      <c r="F32" s="12"/>
      <c r="G32" s="13"/>
      <c r="H32" s="16">
        <f>IFERROR(VLOOKUP(Table111[[#This Row],[ISIN No.]],'[1]Crisil data '!E:AJ,32,0),0)</f>
        <v>0</v>
      </c>
    </row>
    <row r="33" spans="1:18" hidden="1" outlineLevel="1" x14ac:dyDescent="0.25">
      <c r="A33" s="8"/>
      <c r="B33" s="15"/>
      <c r="C33" s="10"/>
      <c r="D33" s="10"/>
      <c r="E33" s="11"/>
      <c r="F33" s="12"/>
      <c r="G33" s="13"/>
      <c r="H33" s="16">
        <f>IFERROR(VLOOKUP(Table111[[#This Row],[ISIN No.]],'[1]Crisil data '!E:AJ,32,0),0)</f>
        <v>0</v>
      </c>
    </row>
    <row r="34" spans="1:18" hidden="1" outlineLevel="1" x14ac:dyDescent="0.25">
      <c r="A34" s="8"/>
      <c r="B34" s="15"/>
      <c r="C34" s="10"/>
      <c r="D34" s="10"/>
      <c r="E34" s="11"/>
      <c r="F34" s="12"/>
      <c r="G34" s="13"/>
      <c r="H34" s="16">
        <f>IFERROR(VLOOKUP(Table111[[#This Row],[ISIN No.]],'[1]Crisil data '!E:AJ,32,0),0)</f>
        <v>0</v>
      </c>
    </row>
    <row r="35" spans="1:18" hidden="1" outlineLevel="1" x14ac:dyDescent="0.25">
      <c r="A35" s="8"/>
      <c r="B35" s="15"/>
      <c r="C35" s="10"/>
      <c r="D35" s="10"/>
      <c r="E35" s="11"/>
      <c r="F35" s="12"/>
      <c r="G35" s="13"/>
      <c r="H35" s="16">
        <f>IFERROR(VLOOKUP(Table111[[#This Row],[ISIN No.]],'[1]Crisil data '!E:AJ,32,0),0)</f>
        <v>0</v>
      </c>
    </row>
    <row r="36" spans="1:18" hidden="1" outlineLevel="1" x14ac:dyDescent="0.25">
      <c r="A36" s="8"/>
      <c r="B36" s="15"/>
      <c r="C36" s="10"/>
      <c r="D36" s="10"/>
      <c r="E36" s="11"/>
      <c r="F36" s="12"/>
      <c r="G36" s="13"/>
      <c r="H36" s="16">
        <f>IFERROR(VLOOKUP(Table111[[#This Row],[ISIN No.]],'[1]Crisil data '!E:AJ,32,0),0)</f>
        <v>0</v>
      </c>
    </row>
    <row r="37" spans="1:18" hidden="1" outlineLevel="1" x14ac:dyDescent="0.25">
      <c r="A37" s="8"/>
      <c r="B37" s="15"/>
      <c r="C37" s="10"/>
      <c r="D37" s="10"/>
      <c r="E37" s="11"/>
      <c r="F37" s="12"/>
      <c r="G37" s="13"/>
      <c r="H37" s="16">
        <f>IFERROR(VLOOKUP(Table111[[#This Row],[ISIN No.]],'[1]Crisil data '!E:AJ,32,0),0)</f>
        <v>0</v>
      </c>
    </row>
    <row r="38" spans="1:18" hidden="1" outlineLevel="1" x14ac:dyDescent="0.25">
      <c r="A38" s="8"/>
      <c r="B38" s="15"/>
      <c r="C38" s="10"/>
      <c r="D38" s="10"/>
      <c r="E38" s="11"/>
      <c r="F38" s="12"/>
      <c r="G38" s="13"/>
      <c r="H38" s="16">
        <f>IFERROR(VLOOKUP(Table111[[#This Row],[ISIN No.]],'[1]Crisil data '!E:AJ,32,0),0)</f>
        <v>0</v>
      </c>
    </row>
    <row r="39" spans="1:18" hidden="1" outlineLevel="1" x14ac:dyDescent="0.25">
      <c r="A39" s="8"/>
      <c r="B39" s="15"/>
      <c r="C39" s="10"/>
      <c r="D39" s="10"/>
      <c r="E39" s="11"/>
      <c r="F39" s="12"/>
      <c r="G39" s="13"/>
      <c r="H39" s="16">
        <f>IFERROR(VLOOKUP(Table111[[#This Row],[ISIN No.]],'[1]Crisil data '!E:AJ,32,0),0)</f>
        <v>0</v>
      </c>
    </row>
    <row r="40" spans="1:18" hidden="1" outlineLevel="1" x14ac:dyDescent="0.25">
      <c r="A40" s="8"/>
      <c r="B40" s="15"/>
      <c r="C40" s="10"/>
      <c r="D40" s="10"/>
      <c r="E40" s="11"/>
      <c r="F40" s="12"/>
      <c r="G40" s="13"/>
      <c r="H40" s="16">
        <f>IFERROR(VLOOKUP(Table111[[#This Row],[ISIN No.]],'[1]Crisil data '!E:AJ,32,0),0)</f>
        <v>0</v>
      </c>
    </row>
    <row r="41" spans="1:18" hidden="1" outlineLevel="1" x14ac:dyDescent="0.25">
      <c r="A41" s="8"/>
      <c r="B41" s="15"/>
      <c r="C41" s="10"/>
      <c r="D41" s="10"/>
      <c r="E41" s="11"/>
      <c r="F41" s="12"/>
      <c r="G41" s="13"/>
      <c r="H41" s="16">
        <f>IFERROR(VLOOKUP(Table111[[#This Row],[ISIN No.]],'[1]Crisil data '!E:AJ,32,0),0)</f>
        <v>0</v>
      </c>
    </row>
    <row r="42" spans="1:18" hidden="1" outlineLevel="1" x14ac:dyDescent="0.25">
      <c r="A42" s="8"/>
      <c r="B42" s="17"/>
      <c r="C42" s="10"/>
      <c r="D42" s="10"/>
      <c r="E42" s="11"/>
      <c r="F42" s="12"/>
      <c r="G42" s="13"/>
      <c r="H42" s="16">
        <f>IFERROR(VLOOKUP(Table111[[#This Row],[ISIN No.]],'[1]Crisil data '!E:AJ,32,0),0)</f>
        <v>0</v>
      </c>
    </row>
    <row r="43" spans="1:18" hidden="1" outlineLevel="1" x14ac:dyDescent="0.25">
      <c r="A43" s="8"/>
      <c r="B43" s="15"/>
      <c r="C43" s="10"/>
      <c r="D43" s="10"/>
      <c r="E43" s="11"/>
      <c r="F43" s="12"/>
      <c r="G43" s="13"/>
      <c r="H43" s="16">
        <f>IFERROR(VLOOKUP(Table111[[#This Row],[ISIN No.]],'[1]Crisil data '!E:AJ,32,0),0)</f>
        <v>0</v>
      </c>
    </row>
    <row r="44" spans="1:18" hidden="1" outlineLevel="1" x14ac:dyDescent="0.25">
      <c r="A44" s="8"/>
      <c r="B44" s="15"/>
      <c r="C44" s="10"/>
      <c r="D44" s="10"/>
      <c r="E44" s="11"/>
      <c r="F44" s="12"/>
      <c r="G44" s="13"/>
      <c r="H44" s="16">
        <f>IFERROR(VLOOKUP(Table111[[#This Row],[ISIN No.]],'[1]Crisil data '!E:AJ,32,0),0)</f>
        <v>0</v>
      </c>
    </row>
    <row r="45" spans="1:18" hidden="1" outlineLevel="1" x14ac:dyDescent="0.25">
      <c r="A45" s="8"/>
      <c r="B45" s="15"/>
      <c r="C45" s="10"/>
      <c r="D45" s="10"/>
      <c r="E45" s="11"/>
      <c r="F45" s="12"/>
      <c r="G45" s="13"/>
      <c r="H45" s="16">
        <f>IFERROR(VLOOKUP(Table111[[#This Row],[ISIN No.]],'[1]Crisil data '!E:AJ,32,0),0)</f>
        <v>0</v>
      </c>
    </row>
    <row r="46" spans="1:18" hidden="1" outlineLevel="1" x14ac:dyDescent="0.25">
      <c r="A46" s="8"/>
      <c r="B46" s="15"/>
      <c r="C46" s="10"/>
      <c r="D46" s="10"/>
      <c r="E46" s="11"/>
      <c r="F46" s="12"/>
      <c r="G46" s="13"/>
      <c r="H46" s="16">
        <f>IFERROR(VLOOKUP(Table111[[#This Row],[ISIN No.]],'[1]Crisil data '!E:AJ,32,0),0)</f>
        <v>0</v>
      </c>
    </row>
    <row r="47" spans="1:18" hidden="1" outlineLevel="1" x14ac:dyDescent="0.25">
      <c r="A47" s="8"/>
      <c r="B47" s="15"/>
      <c r="C47" s="10"/>
      <c r="D47" s="10"/>
      <c r="E47" s="11"/>
      <c r="F47" s="12"/>
      <c r="G47" s="13"/>
      <c r="H47" s="16">
        <f>IFERROR(VLOOKUP(Table111[[#This Row],[ISIN No.]],'[1]Crisil data '!E:AJ,32,0),0)</f>
        <v>0</v>
      </c>
      <c r="R47" s="18"/>
    </row>
    <row r="48" spans="1:18" hidden="1" outlineLevel="1" x14ac:dyDescent="0.25">
      <c r="A48" s="8"/>
      <c r="B48" s="15"/>
      <c r="C48" s="10"/>
      <c r="D48" s="10"/>
      <c r="E48" s="11"/>
      <c r="F48" s="12"/>
      <c r="G48" s="13"/>
      <c r="H48" s="16">
        <f>IFERROR(VLOOKUP(Table111[[#This Row],[ISIN No.]],'[1]Crisil data '!E:AJ,32,0),0)</f>
        <v>0</v>
      </c>
      <c r="R48" s="18"/>
    </row>
    <row r="49" spans="1:18" hidden="1" outlineLevel="1" x14ac:dyDescent="0.25">
      <c r="A49" s="8"/>
      <c r="B49" s="15"/>
      <c r="C49" s="10"/>
      <c r="D49" s="10"/>
      <c r="E49" s="11"/>
      <c r="F49" s="12"/>
      <c r="G49" s="13"/>
      <c r="H49" s="16">
        <f>IFERROR(VLOOKUP(Table111[[#This Row],[ISIN No.]],'[1]Crisil data '!E:AJ,32,0),0)</f>
        <v>0</v>
      </c>
      <c r="R49" s="18"/>
    </row>
    <row r="50" spans="1:18" hidden="1" outlineLevel="1" x14ac:dyDescent="0.25">
      <c r="A50" s="8"/>
      <c r="B50" s="15"/>
      <c r="C50" s="10"/>
      <c r="D50" s="10"/>
      <c r="E50" s="11"/>
      <c r="F50" s="12"/>
      <c r="G50" s="13"/>
      <c r="H50" s="16">
        <f>IFERROR(VLOOKUP(Table111[[#This Row],[ISIN No.]],'[1]Crisil data '!E:AJ,32,0),0)</f>
        <v>0</v>
      </c>
      <c r="R50" s="18"/>
    </row>
    <row r="51" spans="1:18" hidden="1" outlineLevel="1" x14ac:dyDescent="0.25">
      <c r="A51" s="8"/>
      <c r="B51" s="15"/>
      <c r="C51" s="10"/>
      <c r="D51" s="10"/>
      <c r="E51" s="11"/>
      <c r="F51" s="12"/>
      <c r="G51" s="13"/>
      <c r="H51" s="16">
        <f>IFERROR(VLOOKUP(Table111[[#This Row],[ISIN No.]],'[1]Crisil data '!E:AJ,32,0),0)</f>
        <v>0</v>
      </c>
      <c r="R51" s="18"/>
    </row>
    <row r="52" spans="1:18" hidden="1" outlineLevel="1" x14ac:dyDescent="0.25">
      <c r="A52" s="8"/>
      <c r="B52" s="15"/>
      <c r="C52" s="10"/>
      <c r="D52" s="10"/>
      <c r="E52" s="11"/>
      <c r="F52" s="12"/>
      <c r="G52" s="13"/>
      <c r="H52" s="16">
        <f>IFERROR(VLOOKUP(Table111[[#This Row],[ISIN No.]],'[1]Crisil data '!E:AJ,32,0),0)</f>
        <v>0</v>
      </c>
      <c r="R52" s="18"/>
    </row>
    <row r="53" spans="1:18" hidden="1" outlineLevel="1" x14ac:dyDescent="0.25">
      <c r="A53" s="8"/>
      <c r="B53" s="15"/>
      <c r="C53" s="10"/>
      <c r="D53" s="10"/>
      <c r="E53" s="11"/>
      <c r="F53" s="12"/>
      <c r="G53" s="13"/>
      <c r="H53" s="16">
        <f>IFERROR(VLOOKUP(Table111[[#This Row],[ISIN No.]],'[1]Crisil data '!E:AJ,32,0),0)</f>
        <v>0</v>
      </c>
      <c r="L53" s="10"/>
      <c r="M53" s="10"/>
      <c r="N53" s="10"/>
      <c r="O53" s="10"/>
      <c r="R53" s="18"/>
    </row>
    <row r="54" spans="1:18" hidden="1" outlineLevel="1" x14ac:dyDescent="0.25">
      <c r="A54" s="8"/>
      <c r="B54" s="15"/>
      <c r="C54" s="10"/>
      <c r="D54" s="10"/>
      <c r="E54" s="11"/>
      <c r="F54" s="12"/>
      <c r="G54" s="13"/>
      <c r="H54" s="16">
        <f>IFERROR(VLOOKUP(Table111[[#This Row],[ISIN No.]],'[1]Crisil data '!E:AJ,32,0),0)</f>
        <v>0</v>
      </c>
      <c r="L54" s="10"/>
      <c r="M54" s="10"/>
      <c r="N54" s="10"/>
      <c r="O54" s="10"/>
      <c r="R54" s="18"/>
    </row>
    <row r="55" spans="1:18" hidden="1" outlineLevel="1" x14ac:dyDescent="0.25">
      <c r="A55" s="8"/>
      <c r="B55" s="15"/>
      <c r="C55" s="10"/>
      <c r="D55" s="10"/>
      <c r="E55" s="11"/>
      <c r="F55" s="12"/>
      <c r="G55" s="13"/>
      <c r="H55" s="16">
        <f>IFERROR(VLOOKUP(Table111[[#This Row],[ISIN No.]],'[1]Crisil data '!E:AJ,32,0),0)</f>
        <v>0</v>
      </c>
      <c r="L55" s="10"/>
      <c r="M55" s="10"/>
      <c r="N55" s="10"/>
      <c r="O55" s="10"/>
      <c r="R55" s="18"/>
    </row>
    <row r="56" spans="1:18" hidden="1" outlineLevel="1" x14ac:dyDescent="0.25">
      <c r="A56" s="8"/>
      <c r="B56" s="15"/>
      <c r="C56" s="10"/>
      <c r="D56" s="10"/>
      <c r="E56" s="11"/>
      <c r="F56" s="12"/>
      <c r="G56" s="13"/>
      <c r="H56" s="16">
        <f>IFERROR(VLOOKUP(Table111[[#This Row],[ISIN No.]],'[1]Crisil data '!E:AJ,32,0),0)</f>
        <v>0</v>
      </c>
      <c r="L56" s="10"/>
      <c r="M56" s="10"/>
      <c r="N56" s="10"/>
      <c r="O56" s="10"/>
    </row>
    <row r="57" spans="1:18" hidden="1" outlineLevel="1" x14ac:dyDescent="0.25">
      <c r="A57" s="8"/>
      <c r="B57" s="15"/>
      <c r="C57" s="10"/>
      <c r="D57" s="10"/>
      <c r="E57" s="11"/>
      <c r="F57" s="12"/>
      <c r="G57" s="13"/>
      <c r="H57" s="16">
        <f>IFERROR(VLOOKUP(Table111[[#This Row],[ISIN No.]],'[1]Crisil data '!E:AJ,32,0),0)</f>
        <v>0</v>
      </c>
      <c r="L57" s="10"/>
      <c r="M57" s="10"/>
      <c r="N57" s="10"/>
      <c r="O57" s="10"/>
    </row>
    <row r="58" spans="1:18" hidden="1" outlineLevel="1" x14ac:dyDescent="0.25">
      <c r="A58" s="8"/>
      <c r="B58" s="15"/>
      <c r="C58" s="10"/>
      <c r="D58" s="10"/>
      <c r="E58" s="11"/>
      <c r="F58" s="12"/>
      <c r="G58" s="13"/>
      <c r="H58" s="16">
        <f>IFERROR(VLOOKUP(Table111[[#This Row],[ISIN No.]],'[1]Crisil data '!E:AJ,32,0),0)</f>
        <v>0</v>
      </c>
      <c r="L58" s="10"/>
      <c r="M58" s="10"/>
      <c r="N58" s="10"/>
      <c r="O58" s="10"/>
    </row>
    <row r="59" spans="1:18" hidden="1" outlineLevel="1" x14ac:dyDescent="0.25">
      <c r="A59" s="8"/>
      <c r="B59" s="15"/>
      <c r="C59" s="10"/>
      <c r="D59" s="10"/>
      <c r="E59" s="11"/>
      <c r="F59" s="12"/>
      <c r="G59" s="13"/>
      <c r="H59" s="16">
        <f>IFERROR(VLOOKUP(Table111[[#This Row],[ISIN No.]],'[1]Crisil data '!E:AJ,32,0),0)</f>
        <v>0</v>
      </c>
      <c r="L59" s="10"/>
      <c r="M59" s="10"/>
      <c r="N59" s="10"/>
      <c r="O59" s="10"/>
    </row>
    <row r="60" spans="1:18" hidden="1" outlineLevel="1" x14ac:dyDescent="0.25">
      <c r="A60" s="8"/>
      <c r="B60" s="15"/>
      <c r="C60" s="10"/>
      <c r="D60" s="10"/>
      <c r="E60" s="11"/>
      <c r="F60" s="12"/>
      <c r="G60" s="13"/>
      <c r="H60" s="16">
        <f>IFERROR(VLOOKUP(Table111[[#This Row],[ISIN No.]],'[1]Crisil data '!E:AJ,32,0),0)</f>
        <v>0</v>
      </c>
      <c r="L60" s="10"/>
      <c r="M60" s="19"/>
      <c r="N60" s="10"/>
      <c r="O60" s="10"/>
    </row>
    <row r="61" spans="1:18" hidden="1" outlineLevel="1" x14ac:dyDescent="0.25">
      <c r="A61" s="8"/>
      <c r="B61" s="15"/>
      <c r="C61" s="10"/>
      <c r="D61" s="10"/>
      <c r="E61" s="11"/>
      <c r="F61" s="12"/>
      <c r="G61" s="13"/>
      <c r="H61" s="16">
        <f>IFERROR(VLOOKUP(Table111[[#This Row],[ISIN No.]],'[1]Crisil data '!E:AJ,32,0),0)</f>
        <v>0</v>
      </c>
      <c r="L61" s="10"/>
      <c r="M61" s="10"/>
      <c r="N61" s="10"/>
      <c r="O61" s="10"/>
    </row>
    <row r="62" spans="1:18" hidden="1" outlineLevel="1" x14ac:dyDescent="0.25">
      <c r="A62" s="8"/>
      <c r="B62" s="15"/>
      <c r="C62" s="10"/>
      <c r="D62" s="10"/>
      <c r="E62" s="11"/>
      <c r="F62" s="12"/>
      <c r="G62" s="13"/>
      <c r="H62" s="16">
        <f>IFERROR(VLOOKUP(Table111[[#This Row],[ISIN No.]],'[1]Crisil data '!E:AJ,32,0),0)</f>
        <v>0</v>
      </c>
      <c r="L62" s="10"/>
      <c r="M62" s="18"/>
      <c r="N62" s="10"/>
      <c r="O62" s="10"/>
    </row>
    <row r="63" spans="1:18" hidden="1" outlineLevel="1" x14ac:dyDescent="0.25">
      <c r="A63" s="8"/>
      <c r="B63" s="15"/>
      <c r="C63" s="10"/>
      <c r="D63" s="10"/>
      <c r="E63" s="11"/>
      <c r="F63" s="12"/>
      <c r="G63" s="13"/>
      <c r="H63" s="16">
        <f>IFERROR(VLOOKUP(Table111[[#This Row],[ISIN No.]],'[1]Crisil data '!E:AJ,32,0),0)</f>
        <v>0</v>
      </c>
      <c r="L63" s="10"/>
      <c r="M63" s="10"/>
      <c r="N63" s="10"/>
      <c r="O63" s="10"/>
    </row>
    <row r="64" spans="1:18" hidden="1" outlineLevel="1" x14ac:dyDescent="0.25">
      <c r="A64" s="8"/>
      <c r="B64" s="15"/>
      <c r="C64" s="10"/>
      <c r="D64" s="10"/>
      <c r="E64" s="11"/>
      <c r="F64" s="12"/>
      <c r="G64" s="13"/>
      <c r="H64" s="16">
        <f>IFERROR(VLOOKUP(Table111[[#This Row],[ISIN No.]],'[1]Crisil data '!E:AJ,32,0),0)</f>
        <v>0</v>
      </c>
    </row>
    <row r="65" spans="1:8" hidden="1" outlineLevel="1" x14ac:dyDescent="0.25">
      <c r="A65" s="8"/>
      <c r="B65" s="15"/>
      <c r="C65" s="10"/>
      <c r="D65" s="10"/>
      <c r="E65" s="11"/>
      <c r="F65" s="12"/>
      <c r="G65" s="13"/>
      <c r="H65" s="16">
        <f>IFERROR(VLOOKUP(Table111[[#This Row],[ISIN No.]],'[1]Crisil data '!E:AJ,32,0),0)</f>
        <v>0</v>
      </c>
    </row>
    <row r="66" spans="1:8" hidden="1" outlineLevel="1" x14ac:dyDescent="0.25">
      <c r="A66" s="8"/>
      <c r="B66" s="15"/>
      <c r="C66" s="10"/>
      <c r="D66" s="10"/>
      <c r="E66" s="11"/>
      <c r="F66" s="12"/>
      <c r="G66" s="13"/>
      <c r="H66" s="16">
        <f>IFERROR(VLOOKUP(Table111[[#This Row],[ISIN No.]],'[1]Crisil data '!E:AJ,32,0),0)</f>
        <v>0</v>
      </c>
    </row>
    <row r="67" spans="1:8" hidden="1" outlineLevel="1" x14ac:dyDescent="0.25">
      <c r="A67" s="8"/>
      <c r="B67" s="15"/>
      <c r="C67" s="10"/>
      <c r="D67" s="10"/>
      <c r="E67" s="11"/>
      <c r="F67" s="12"/>
      <c r="G67" s="13"/>
      <c r="H67" s="16">
        <f>IFERROR(VLOOKUP(Table111[[#This Row],[ISIN No.]],'[1]Crisil data '!E:AJ,32,0),0)</f>
        <v>0</v>
      </c>
    </row>
    <row r="68" spans="1:8" hidden="1" outlineLevel="1" x14ac:dyDescent="0.25">
      <c r="A68" s="8"/>
      <c r="B68" s="15"/>
      <c r="C68" s="10"/>
      <c r="D68" s="10"/>
      <c r="E68" s="11"/>
      <c r="F68" s="12"/>
      <c r="G68" s="13"/>
      <c r="H68" s="16">
        <f>IFERROR(VLOOKUP(Table111[[#This Row],[ISIN No.]],'[1]Crisil data '!E:AJ,32,0),0)</f>
        <v>0</v>
      </c>
    </row>
    <row r="69" spans="1:8" hidden="1" outlineLevel="1" x14ac:dyDescent="0.25">
      <c r="A69" s="8"/>
      <c r="B69" s="15"/>
      <c r="C69" s="15"/>
      <c r="D69" s="15"/>
      <c r="E69" s="20"/>
      <c r="F69" s="21"/>
      <c r="G69" s="13"/>
      <c r="H69" s="16">
        <f>IFERROR(VLOOKUP(Table111[[#This Row],[ISIN No.]],'[1]Crisil data '!E:AJ,32,0),0)</f>
        <v>0</v>
      </c>
    </row>
    <row r="70" spans="1:8" hidden="1" outlineLevel="1" x14ac:dyDescent="0.25">
      <c r="A70" s="8"/>
      <c r="B70" s="15"/>
      <c r="C70" s="15"/>
      <c r="D70" s="15"/>
      <c r="E70" s="20"/>
      <c r="F70" s="21"/>
      <c r="G70" s="13"/>
      <c r="H70" s="16">
        <f>IFERROR(VLOOKUP(Table111[[#This Row],[ISIN No.]],'[1]Crisil data '!E:AJ,32,0),0)</f>
        <v>0</v>
      </c>
    </row>
    <row r="71" spans="1:8" hidden="1" outlineLevel="1" x14ac:dyDescent="0.25">
      <c r="A71" s="8"/>
      <c r="B71" s="15"/>
      <c r="C71" s="15"/>
      <c r="D71" s="15"/>
      <c r="E71" s="20"/>
      <c r="F71" s="21"/>
      <c r="G71" s="13"/>
      <c r="H71" s="16">
        <f>IFERROR(VLOOKUP(Table111[[#This Row],[ISIN No.]],'[1]Crisil data '!E:AJ,32,0),0)</f>
        <v>0</v>
      </c>
    </row>
    <row r="72" spans="1:8" hidden="1" outlineLevel="1" x14ac:dyDescent="0.25">
      <c r="A72" s="8"/>
      <c r="B72" s="15"/>
      <c r="C72" s="15"/>
      <c r="D72" s="15"/>
      <c r="E72" s="20"/>
      <c r="F72" s="21"/>
      <c r="G72" s="13"/>
      <c r="H72" s="16">
        <f>IFERROR(VLOOKUP(Table111[[#This Row],[ISIN No.]],'[1]Crisil data '!E:AJ,32,0),0)</f>
        <v>0</v>
      </c>
    </row>
    <row r="73" spans="1:8" hidden="1" outlineLevel="1" x14ac:dyDescent="0.25">
      <c r="A73" s="8"/>
      <c r="B73" s="15"/>
      <c r="C73" s="15"/>
      <c r="D73" s="15"/>
      <c r="E73" s="20"/>
      <c r="F73" s="21"/>
      <c r="G73" s="13"/>
      <c r="H73" s="16">
        <f>IFERROR(VLOOKUP(Table111[[#This Row],[ISIN No.]],'[1]Crisil data '!E:AJ,32,0),0)</f>
        <v>0</v>
      </c>
    </row>
    <row r="74" spans="1:8" hidden="1" outlineLevel="1" x14ac:dyDescent="0.25">
      <c r="A74" s="8"/>
      <c r="B74" s="15"/>
      <c r="C74" s="15"/>
      <c r="D74" s="15"/>
      <c r="E74" s="20"/>
      <c r="F74" s="21"/>
      <c r="G74" s="13"/>
      <c r="H74" s="16">
        <f>IFERROR(VLOOKUP(Table111[[#This Row],[ISIN No.]],'[1]Crisil data '!E:AJ,32,0),0)</f>
        <v>0</v>
      </c>
    </row>
    <row r="75" spans="1:8" hidden="1" outlineLevel="1" x14ac:dyDescent="0.25">
      <c r="A75" s="8"/>
      <c r="B75" s="15"/>
      <c r="C75" s="15"/>
      <c r="D75" s="15"/>
      <c r="E75" s="20"/>
      <c r="F75" s="21"/>
      <c r="G75" s="13"/>
      <c r="H75" s="16">
        <f>IFERROR(VLOOKUP(Table111[[#This Row],[ISIN No.]],'[1]Crisil data '!E:AJ,32,0),0)</f>
        <v>0</v>
      </c>
    </row>
    <row r="76" spans="1:8" hidden="1" outlineLevel="1" x14ac:dyDescent="0.25">
      <c r="A76" s="8"/>
      <c r="B76" s="15"/>
      <c r="C76" s="15"/>
      <c r="D76" s="15"/>
      <c r="E76" s="20"/>
      <c r="F76" s="21"/>
      <c r="G76" s="13"/>
      <c r="H76" s="16">
        <f>IFERROR(VLOOKUP(Table111[[#This Row],[ISIN No.]],'[1]Crisil data '!E:AJ,32,0),0)</f>
        <v>0</v>
      </c>
    </row>
    <row r="77" spans="1:8" hidden="1" outlineLevel="1" x14ac:dyDescent="0.25">
      <c r="A77" s="8"/>
      <c r="B77" s="15"/>
      <c r="C77" s="15"/>
      <c r="D77" s="15"/>
      <c r="E77" s="20"/>
      <c r="F77" s="21"/>
      <c r="G77" s="13"/>
      <c r="H77" s="16">
        <f>IFERROR(VLOOKUP(Table111[[#This Row],[ISIN No.]],'[1]Crisil data '!E:AJ,32,0),0)</f>
        <v>0</v>
      </c>
    </row>
    <row r="78" spans="1:8" hidden="1" outlineLevel="1" x14ac:dyDescent="0.25">
      <c r="A78" s="8"/>
      <c r="B78" s="15"/>
      <c r="C78" s="15"/>
      <c r="D78" s="15"/>
      <c r="E78" s="20"/>
      <c r="F78" s="21"/>
      <c r="G78" s="13"/>
      <c r="H78" s="16">
        <f>IFERROR(VLOOKUP(Table111[[#This Row],[ISIN No.]],'[1]Crisil data '!E:AJ,32,0),0)</f>
        <v>0</v>
      </c>
    </row>
    <row r="79" spans="1:8" hidden="1" outlineLevel="1" x14ac:dyDescent="0.25">
      <c r="A79" s="8"/>
      <c r="B79" s="15"/>
      <c r="C79" s="15"/>
      <c r="D79" s="15"/>
      <c r="E79" s="20"/>
      <c r="F79" s="21"/>
      <c r="G79" s="13"/>
      <c r="H79" s="16">
        <f>IFERROR(VLOOKUP(Table111[[#This Row],[ISIN No.]],'[1]Crisil data '!E:AJ,32,0),0)</f>
        <v>0</v>
      </c>
    </row>
    <row r="80" spans="1:8" hidden="1" outlineLevel="1" x14ac:dyDescent="0.25">
      <c r="A80" s="8"/>
      <c r="B80" s="15"/>
      <c r="C80" s="15"/>
      <c r="D80" s="15"/>
      <c r="E80" s="20"/>
      <c r="F80" s="21"/>
      <c r="G80" s="13"/>
      <c r="H80" s="16">
        <f>IFERROR(VLOOKUP(Table111[[#This Row],[ISIN No.]],'[1]Crisil data '!E:AJ,32,0),0)</f>
        <v>0</v>
      </c>
    </row>
    <row r="81" spans="1:8" hidden="1" outlineLevel="1" x14ac:dyDescent="0.25">
      <c r="A81" s="8"/>
      <c r="B81" s="15"/>
      <c r="C81" s="15"/>
      <c r="D81" s="15"/>
      <c r="E81" s="20"/>
      <c r="F81" s="21"/>
      <c r="G81" s="13"/>
      <c r="H81" s="16">
        <f>IFERROR(VLOOKUP(Table111[[#This Row],[ISIN No.]],'[1]Crisil data '!E:AJ,32,0),0)</f>
        <v>0</v>
      </c>
    </row>
    <row r="82" spans="1:8" hidden="1" outlineLevel="1" x14ac:dyDescent="0.25">
      <c r="A82" s="8"/>
      <c r="B82" s="15"/>
      <c r="C82" s="15"/>
      <c r="D82" s="15"/>
      <c r="E82" s="20"/>
      <c r="F82" s="21"/>
      <c r="G82" s="13"/>
      <c r="H82" s="16">
        <f>IFERROR(VLOOKUP(Table111[[#This Row],[ISIN No.]],'[1]Crisil data '!E:AJ,32,0),0)</f>
        <v>0</v>
      </c>
    </row>
    <row r="83" spans="1:8" hidden="1" outlineLevel="1" x14ac:dyDescent="0.25">
      <c r="A83" s="8"/>
      <c r="B83" s="15"/>
      <c r="C83" s="15"/>
      <c r="D83" s="15"/>
      <c r="E83" s="20"/>
      <c r="F83" s="21"/>
      <c r="G83" s="13"/>
      <c r="H83" s="16">
        <f>IFERROR(VLOOKUP(Table111[[#This Row],[ISIN No.]],'[1]Crisil data '!E:AJ,32,0),0)</f>
        <v>0</v>
      </c>
    </row>
    <row r="84" spans="1:8" hidden="1" outlineLevel="1" x14ac:dyDescent="0.25">
      <c r="A84" s="8"/>
      <c r="B84" s="15"/>
      <c r="C84" s="10"/>
      <c r="D84" s="10"/>
      <c r="E84" s="11"/>
      <c r="F84" s="12"/>
      <c r="G84" s="13"/>
      <c r="H84" s="16">
        <f>IFERROR(VLOOKUP(Table111[[#This Row],[ISIN No.]],'[1]Crisil data '!E:AJ,32,0),0)</f>
        <v>0</v>
      </c>
    </row>
    <row r="85" spans="1:8" hidden="1" outlineLevel="1" x14ac:dyDescent="0.25">
      <c r="A85" s="8"/>
      <c r="B85" s="15"/>
      <c r="C85" s="10"/>
      <c r="D85" s="10"/>
      <c r="E85" s="11"/>
      <c r="F85" s="12"/>
      <c r="G85" s="13"/>
      <c r="H85" s="16">
        <f>IFERROR(VLOOKUP(Table111[[#This Row],[ISIN No.]],'[1]Crisil data '!E:AJ,32,0),0)</f>
        <v>0</v>
      </c>
    </row>
    <row r="86" spans="1:8" hidden="1" outlineLevel="1" x14ac:dyDescent="0.25">
      <c r="A86" s="8"/>
      <c r="B86" s="15"/>
      <c r="C86" s="10"/>
      <c r="D86" s="10"/>
      <c r="E86" s="11"/>
      <c r="F86" s="12"/>
      <c r="G86" s="13"/>
      <c r="H86" s="16">
        <f>IFERROR(VLOOKUP(Table111[[#This Row],[ISIN No.]],'[1]Crisil data '!E:AJ,32,0),0)</f>
        <v>0</v>
      </c>
    </row>
    <row r="87" spans="1:8" hidden="1" outlineLevel="1" x14ac:dyDescent="0.25">
      <c r="A87" s="8"/>
      <c r="B87" s="17"/>
      <c r="C87" s="15"/>
      <c r="D87" s="15"/>
      <c r="E87" s="20"/>
      <c r="F87" s="21"/>
      <c r="G87" s="13"/>
      <c r="H87" s="16">
        <f>IFERROR(VLOOKUP(Table111[[#This Row],[ISIN No.]],'[1]Crisil data '!E:AJ,32,0),0)</f>
        <v>0</v>
      </c>
    </row>
    <row r="88" spans="1:8" hidden="1" outlineLevel="1" x14ac:dyDescent="0.25">
      <c r="A88" s="8"/>
      <c r="B88" s="17"/>
      <c r="C88" s="15"/>
      <c r="D88" s="15"/>
      <c r="E88" s="20"/>
      <c r="F88" s="21"/>
      <c r="G88" s="13"/>
      <c r="H88" s="16">
        <f>IFERROR(VLOOKUP(Table111[[#This Row],[ISIN No.]],'[1]Crisil data '!E:AJ,32,0),0)</f>
        <v>0</v>
      </c>
    </row>
    <row r="89" spans="1:8" hidden="1" outlineLevel="1" x14ac:dyDescent="0.25">
      <c r="A89" s="8"/>
      <c r="B89" s="17"/>
      <c r="C89" s="15"/>
      <c r="D89" s="15"/>
      <c r="E89" s="20"/>
      <c r="F89" s="21"/>
      <c r="G89" s="13"/>
      <c r="H89" s="16">
        <f>IFERROR(VLOOKUP(Table111[[#This Row],[ISIN No.]],'[1]Crisil data '!E:AJ,32,0),0)</f>
        <v>0</v>
      </c>
    </row>
    <row r="90" spans="1:8" hidden="1" outlineLevel="1" x14ac:dyDescent="0.25">
      <c r="A90" s="8"/>
      <c r="B90" s="17"/>
      <c r="C90" s="15"/>
      <c r="D90" s="15"/>
      <c r="E90" s="20"/>
      <c r="F90" s="21"/>
      <c r="G90" s="13"/>
      <c r="H90" s="16">
        <f>IFERROR(VLOOKUP(Table111[[#This Row],[ISIN No.]],'[1]Crisil data '!E:AJ,32,0),0)</f>
        <v>0</v>
      </c>
    </row>
    <row r="91" spans="1:8" hidden="1" outlineLevel="1" x14ac:dyDescent="0.25">
      <c r="A91" s="8"/>
      <c r="B91" s="17"/>
      <c r="C91" s="15"/>
      <c r="D91" s="15"/>
      <c r="E91" s="20"/>
      <c r="F91" s="21"/>
      <c r="G91" s="13"/>
      <c r="H91" s="16">
        <f>IFERROR(VLOOKUP(Table111[[#This Row],[ISIN No.]],'[1]Crisil data '!E:AJ,32,0),0)</f>
        <v>0</v>
      </c>
    </row>
    <row r="92" spans="1:8" hidden="1" outlineLevel="1" x14ac:dyDescent="0.25">
      <c r="A92" s="8"/>
      <c r="B92" s="17"/>
      <c r="C92" s="15"/>
      <c r="D92" s="15"/>
      <c r="E92" s="20"/>
      <c r="F92" s="21"/>
      <c r="G92" s="13"/>
      <c r="H92" s="16">
        <f>IFERROR(VLOOKUP(Table111[[#This Row],[ISIN No.]],'[1]Crisil data '!E:AJ,32,0),0)</f>
        <v>0</v>
      </c>
    </row>
    <row r="93" spans="1:8" hidden="1" outlineLevel="1" x14ac:dyDescent="0.25">
      <c r="A93" s="8"/>
      <c r="B93" s="10"/>
      <c r="C93" s="10"/>
      <c r="D93" s="10"/>
      <c r="E93" s="11"/>
      <c r="F93" s="12"/>
      <c r="G93" s="13"/>
      <c r="H93" s="16">
        <f>IFERROR(VLOOKUP(Table111[[#This Row],[ISIN No.]],'[1]Crisil data '!E:AJ,32,0),0)</f>
        <v>0</v>
      </c>
    </row>
    <row r="94" spans="1:8" hidden="1" outlineLevel="1" x14ac:dyDescent="0.25">
      <c r="A94" s="8"/>
      <c r="B94" s="10"/>
      <c r="C94" s="10"/>
      <c r="D94" s="10"/>
      <c r="E94" s="11"/>
      <c r="F94" s="12"/>
      <c r="G94" s="13"/>
      <c r="H94" s="16">
        <f>IFERROR(VLOOKUP(Table111[[#This Row],[ISIN No.]],'[1]Crisil data '!E:AJ,32,0),0)</f>
        <v>0</v>
      </c>
    </row>
    <row r="95" spans="1:8" hidden="1" outlineLevel="1" x14ac:dyDescent="0.25">
      <c r="A95" s="8"/>
      <c r="B95" s="10"/>
      <c r="C95" s="15"/>
      <c r="D95" s="15"/>
      <c r="E95" s="20"/>
      <c r="F95" s="12"/>
      <c r="G95" s="13"/>
      <c r="H95" s="16">
        <f>IFERROR(VLOOKUP(Table111[[#This Row],[ISIN No.]],'[1]Crisil data '!E:AJ,32,0),0)</f>
        <v>0</v>
      </c>
    </row>
    <row r="96" spans="1:8" hidden="1" outlineLevel="1" x14ac:dyDescent="0.25">
      <c r="B96" s="10"/>
      <c r="C96" s="15"/>
      <c r="D96" s="15"/>
      <c r="E96" s="20"/>
      <c r="F96" s="21"/>
      <c r="G96" s="13"/>
      <c r="H96" s="16">
        <f>IFERROR(VLOOKUP(Table111[[#This Row],[ISIN No.]],'[1]Crisil data '!E:AJ,32,0),0)</f>
        <v>0</v>
      </c>
    </row>
    <row r="97" spans="1:8" hidden="1" outlineLevel="1" x14ac:dyDescent="0.25">
      <c r="B97" s="10"/>
      <c r="C97" s="15"/>
      <c r="D97" s="15"/>
      <c r="E97" s="20"/>
      <c r="F97" s="21"/>
      <c r="G97" s="13"/>
      <c r="H97" s="16">
        <f>IFERROR(VLOOKUP(Table111[[#This Row],[ISIN No.]],'[1]Crisil data '!E:AJ,32,0),0)</f>
        <v>0</v>
      </c>
    </row>
    <row r="98" spans="1:8" hidden="1" outlineLevel="2" x14ac:dyDescent="0.25">
      <c r="B98" s="17"/>
      <c r="C98" s="15"/>
      <c r="D98" s="15"/>
      <c r="E98" s="20"/>
      <c r="F98" s="21"/>
      <c r="G98" s="13"/>
      <c r="H98" s="16">
        <f>IFERROR(VLOOKUP(Table111[[#This Row],[ISIN No.]],'[1]Crisil data '!E:AJ,32,0),0)</f>
        <v>0</v>
      </c>
    </row>
    <row r="99" spans="1:8" collapsed="1" x14ac:dyDescent="0.25">
      <c r="B99" s="10"/>
      <c r="C99" s="15"/>
      <c r="D99" s="15"/>
      <c r="E99" s="20"/>
      <c r="F99" s="21"/>
      <c r="G99" s="13"/>
      <c r="H99" s="16"/>
    </row>
    <row r="100" spans="1:8" x14ac:dyDescent="0.25">
      <c r="B100" s="15"/>
      <c r="C100" s="15" t="s">
        <v>19</v>
      </c>
      <c r="D100" s="15"/>
      <c r="E100" s="22"/>
      <c r="F100" s="23">
        <f>SUM(F7:F98)</f>
        <v>17673275.449999999</v>
      </c>
      <c r="G100" s="24">
        <f>+F100/$F$112</f>
        <v>0.81734089676438015</v>
      </c>
      <c r="H100" s="18"/>
    </row>
    <row r="102" spans="1:8" x14ac:dyDescent="0.25">
      <c r="B102" s="25"/>
      <c r="C102" s="25" t="s">
        <v>20</v>
      </c>
      <c r="D102" s="25"/>
      <c r="E102" s="25"/>
      <c r="F102" s="25" t="s">
        <v>9</v>
      </c>
      <c r="G102" s="25" t="s">
        <v>10</v>
      </c>
      <c r="H102" s="25" t="s">
        <v>11</v>
      </c>
    </row>
    <row r="103" spans="1:8" x14ac:dyDescent="0.25">
      <c r="A103" s="10" t="s">
        <v>21</v>
      </c>
      <c r="B103" s="26"/>
      <c r="C103" s="15" t="s">
        <v>22</v>
      </c>
      <c r="D103" s="10"/>
      <c r="E103" s="11"/>
      <c r="F103" s="23" t="s">
        <v>23</v>
      </c>
      <c r="G103" s="11">
        <v>0</v>
      </c>
      <c r="H103" s="10"/>
    </row>
    <row r="104" spans="1:8" outlineLevel="1" x14ac:dyDescent="0.25">
      <c r="B104" s="27"/>
      <c r="C104" s="15" t="s">
        <v>24</v>
      </c>
      <c r="D104" s="15"/>
      <c r="E104" s="22"/>
      <c r="F104" s="12">
        <f>SUMIFS('[1]Crisil data '!M:M,'[1]Crisil data '!AI:AI,$D$3,'[1]Crisil data '!K:K,A103)</f>
        <v>3545880.76</v>
      </c>
      <c r="G104" s="24">
        <f>+F104/$F$112</f>
        <v>0.16398733604290436</v>
      </c>
      <c r="H104" s="10"/>
    </row>
    <row r="105" spans="1:8" outlineLevel="1" x14ac:dyDescent="0.25">
      <c r="B105" s="26"/>
      <c r="C105" s="15" t="s">
        <v>25</v>
      </c>
      <c r="D105" s="10"/>
      <c r="E105" s="11"/>
      <c r="F105" s="23" t="s">
        <v>23</v>
      </c>
      <c r="G105" s="11">
        <v>0</v>
      </c>
      <c r="H105" s="10"/>
    </row>
    <row r="106" spans="1:8" outlineLevel="1" x14ac:dyDescent="0.25">
      <c r="B106" s="26"/>
      <c r="C106" s="15" t="s">
        <v>26</v>
      </c>
      <c r="D106" s="10"/>
      <c r="E106" s="11"/>
      <c r="F106" s="23" t="s">
        <v>23</v>
      </c>
      <c r="G106" s="11">
        <v>0</v>
      </c>
      <c r="H106" s="10"/>
    </row>
    <row r="107" spans="1:8" x14ac:dyDescent="0.25">
      <c r="A107" s="26" t="s">
        <v>27</v>
      </c>
      <c r="B107" s="26"/>
      <c r="C107" s="15" t="s">
        <v>28</v>
      </c>
      <c r="D107" s="10"/>
      <c r="E107" s="11"/>
      <c r="F107" s="23" t="s">
        <v>23</v>
      </c>
      <c r="G107" s="11">
        <v>0</v>
      </c>
      <c r="H107" s="10"/>
    </row>
    <row r="108" spans="1:8" x14ac:dyDescent="0.25">
      <c r="B108" s="27"/>
      <c r="C108" s="10" t="s">
        <v>29</v>
      </c>
      <c r="D108" s="10"/>
      <c r="E108" s="11"/>
      <c r="F108" s="12">
        <f>SUMIFS('[1]Crisil data '!M:M,'[1]Crisil data '!AI:AI,$D$3,'[1]Crisil data '!K:K,A107)</f>
        <v>403737.64</v>
      </c>
      <c r="G108" s="24">
        <f>+F108/$F$112</f>
        <v>1.8671767192715513E-2</v>
      </c>
      <c r="H108" s="10"/>
    </row>
    <row r="109" spans="1:8" x14ac:dyDescent="0.25">
      <c r="B109" s="26"/>
      <c r="C109" s="10"/>
      <c r="D109" s="10"/>
      <c r="E109" s="11"/>
      <c r="F109" s="23"/>
      <c r="G109" s="24"/>
      <c r="H109" s="10"/>
    </row>
    <row r="110" spans="1:8" x14ac:dyDescent="0.25">
      <c r="B110" s="26"/>
      <c r="C110" s="10" t="s">
        <v>30</v>
      </c>
      <c r="D110" s="10"/>
      <c r="E110" s="11"/>
      <c r="F110" s="28">
        <f>SUM(F103:F109)</f>
        <v>3949618.4</v>
      </c>
      <c r="G110" s="24">
        <f>+F110/$F$112</f>
        <v>0.18265910323561987</v>
      </c>
      <c r="H110" s="10"/>
    </row>
    <row r="111" spans="1:8" x14ac:dyDescent="0.25">
      <c r="B111" s="29"/>
      <c r="C111" s="10"/>
      <c r="D111" s="10"/>
      <c r="E111" s="11"/>
      <c r="F111" s="28"/>
      <c r="G111" s="30"/>
      <c r="H111" s="10"/>
    </row>
    <row r="112" spans="1:8" x14ac:dyDescent="0.25">
      <c r="B112" s="31"/>
      <c r="C112" s="32" t="s">
        <v>31</v>
      </c>
      <c r="D112" s="31"/>
      <c r="E112" s="33"/>
      <c r="F112" s="34">
        <f>+F110+F100</f>
        <v>21622893.849999998</v>
      </c>
      <c r="G112" s="35">
        <v>1</v>
      </c>
      <c r="H112" s="10"/>
    </row>
    <row r="114" spans="1:6" x14ac:dyDescent="0.25">
      <c r="C114" s="15" t="s">
        <v>32</v>
      </c>
      <c r="D114" s="36">
        <v>2.3713529988107602</v>
      </c>
      <c r="F114" s="2"/>
    </row>
    <row r="115" spans="1:6" x14ac:dyDescent="0.25">
      <c r="C115" s="15" t="s">
        <v>33</v>
      </c>
      <c r="D115" s="37">
        <v>1.9657535652635458</v>
      </c>
    </row>
    <row r="116" spans="1:6" x14ac:dyDescent="0.25">
      <c r="C116" s="15" t="s">
        <v>34</v>
      </c>
      <c r="D116" s="37">
        <v>7.5243595659673019</v>
      </c>
    </row>
    <row r="117" spans="1:6" x14ac:dyDescent="0.25">
      <c r="C117" s="15" t="s">
        <v>35</v>
      </c>
      <c r="D117" s="38">
        <v>13.882899999999999</v>
      </c>
    </row>
    <row r="118" spans="1:6" x14ac:dyDescent="0.25">
      <c r="A118" s="39" t="s">
        <v>36</v>
      </c>
      <c r="C118" s="15" t="s">
        <v>37</v>
      </c>
      <c r="D118" s="38">
        <v>13.9498</v>
      </c>
    </row>
    <row r="119" spans="1:6" x14ac:dyDescent="0.25">
      <c r="C119" s="15" t="s">
        <v>38</v>
      </c>
      <c r="D119" s="40">
        <v>0</v>
      </c>
    </row>
    <row r="120" spans="1:6" x14ac:dyDescent="0.25">
      <c r="C120" s="15" t="s">
        <v>39</v>
      </c>
      <c r="D120" s="37">
        <v>0</v>
      </c>
    </row>
    <row r="121" spans="1:6" x14ac:dyDescent="0.25">
      <c r="C121" s="15" t="s">
        <v>40</v>
      </c>
      <c r="D121" s="37">
        <v>0</v>
      </c>
    </row>
    <row r="122" spans="1:6" x14ac:dyDescent="0.25">
      <c r="C122" s="8"/>
      <c r="D122" s="41"/>
    </row>
    <row r="123" spans="1:6" x14ac:dyDescent="0.25">
      <c r="C123" s="8"/>
      <c r="D123" s="41"/>
    </row>
    <row r="124" spans="1:6" x14ac:dyDescent="0.25">
      <c r="C124" s="8"/>
      <c r="D124" s="41"/>
    </row>
    <row r="125" spans="1:6" x14ac:dyDescent="0.25">
      <c r="C125" s="8"/>
      <c r="D125" s="41"/>
    </row>
    <row r="126" spans="1:6" x14ac:dyDescent="0.25">
      <c r="C126" s="8"/>
      <c r="D126" s="41"/>
    </row>
    <row r="127" spans="1:6" x14ac:dyDescent="0.25">
      <c r="B127" s="42"/>
      <c r="C127" s="8"/>
    </row>
    <row r="128" spans="1:6" x14ac:dyDescent="0.25">
      <c r="C128" s="43" t="s">
        <v>41</v>
      </c>
      <c r="F128" s="2"/>
    </row>
    <row r="129" spans="3:8" x14ac:dyDescent="0.25">
      <c r="C129" s="43"/>
      <c r="F129" s="2"/>
    </row>
    <row r="130" spans="3:8" x14ac:dyDescent="0.25">
      <c r="C130" s="25" t="s">
        <v>42</v>
      </c>
      <c r="D130" s="25"/>
      <c r="E130" s="25"/>
      <c r="F130" s="25"/>
      <c r="G130" s="25"/>
      <c r="H130" s="25"/>
    </row>
    <row r="131" spans="3:8" hidden="1" outlineLevel="1" x14ac:dyDescent="0.25">
      <c r="C131" s="25" t="s">
        <v>43</v>
      </c>
      <c r="D131" s="25"/>
      <c r="E131" s="25"/>
      <c r="F131" s="25" t="s">
        <v>9</v>
      </c>
      <c r="G131" s="25" t="s">
        <v>10</v>
      </c>
      <c r="H131" s="25" t="s">
        <v>11</v>
      </c>
    </row>
    <row r="132" spans="3:8" hidden="1" outlineLevel="1" x14ac:dyDescent="0.25">
      <c r="C132" s="15" t="s">
        <v>44</v>
      </c>
      <c r="D132" s="10"/>
      <c r="E132" s="11"/>
      <c r="F132" s="10"/>
      <c r="G132" s="10"/>
      <c r="H132" s="10"/>
    </row>
    <row r="133" spans="3:8" hidden="1" outlineLevel="1" x14ac:dyDescent="0.25">
      <c r="C133" s="10" t="s">
        <v>45</v>
      </c>
      <c r="D133" s="10"/>
      <c r="E133" s="11"/>
      <c r="F133" s="44">
        <f>SUMIF($E$148:$E$157,C133,$H$148:$H$157)</f>
        <v>0</v>
      </c>
      <c r="G133" s="45">
        <f>+F133/$F$112</f>
        <v>0</v>
      </c>
      <c r="H133" s="10"/>
    </row>
    <row r="134" spans="3:8" collapsed="1" x14ac:dyDescent="0.25">
      <c r="C134" s="10" t="s">
        <v>46</v>
      </c>
      <c r="D134" s="10"/>
      <c r="E134" s="11"/>
      <c r="F134" s="44">
        <f>SUMIF($E$148:$E$157,C134,$H$148:$H$157)</f>
        <v>0</v>
      </c>
      <c r="G134" s="46">
        <f>+F134/$F$112</f>
        <v>0</v>
      </c>
      <c r="H134" s="10"/>
    </row>
    <row r="135" spans="3:8" hidden="1" outlineLevel="1" x14ac:dyDescent="0.25">
      <c r="C135" s="10" t="s">
        <v>47</v>
      </c>
      <c r="D135" s="10"/>
      <c r="E135" s="11"/>
      <c r="F135" s="44">
        <f>SUMIF($E$148:$E$157,C135,$H$148:$H$157)</f>
        <v>0</v>
      </c>
      <c r="G135" s="45">
        <f>+F135/$F$112</f>
        <v>0</v>
      </c>
      <c r="H135" s="10"/>
    </row>
    <row r="136" spans="3:8" collapsed="1" x14ac:dyDescent="0.25">
      <c r="C136" s="10" t="s">
        <v>48</v>
      </c>
      <c r="D136" s="10"/>
      <c r="E136" s="11"/>
      <c r="F136" s="44">
        <f>SUMIF($E$148:$E$157,C136,$H$148:$H$157)</f>
        <v>10075114</v>
      </c>
      <c r="G136" s="45">
        <f>+F136/$F$112</f>
        <v>0.46594660593961157</v>
      </c>
      <c r="H136" s="10"/>
    </row>
    <row r="137" spans="3:8" hidden="1" outlineLevel="1" x14ac:dyDescent="0.25">
      <c r="C137" s="10" t="s">
        <v>49</v>
      </c>
      <c r="D137" s="10"/>
      <c r="E137" s="11"/>
      <c r="F137" s="44">
        <f>SUMIF($E$148:$E$157,C137,$H$148:$H$157)</f>
        <v>0</v>
      </c>
      <c r="G137" s="45">
        <f>+F137/$F$112</f>
        <v>0</v>
      </c>
      <c r="H137" s="10"/>
    </row>
    <row r="138" spans="3:8" hidden="1" outlineLevel="1" x14ac:dyDescent="0.25">
      <c r="C138" s="10" t="s">
        <v>50</v>
      </c>
      <c r="D138" s="10"/>
      <c r="E138" s="11"/>
      <c r="F138" s="44">
        <f t="shared" ref="F138:F139" si="1">SUMIF($L$53:$L$62,$C138,$O$53:$O$62)</f>
        <v>0</v>
      </c>
      <c r="G138" s="45"/>
      <c r="H138" s="10"/>
    </row>
    <row r="139" spans="3:8" hidden="1" outlineLevel="1" x14ac:dyDescent="0.25">
      <c r="C139" s="10" t="s">
        <v>51</v>
      </c>
      <c r="D139" s="10"/>
      <c r="E139" s="11"/>
      <c r="F139" s="44">
        <f t="shared" si="1"/>
        <v>0</v>
      </c>
      <c r="G139" s="45"/>
      <c r="H139" s="10"/>
    </row>
    <row r="140" spans="3:8" hidden="1" outlineLevel="1" x14ac:dyDescent="0.25">
      <c r="C140" s="10" t="s">
        <v>52</v>
      </c>
      <c r="D140" s="10"/>
      <c r="E140" s="11"/>
      <c r="F140" s="44">
        <f t="shared" ref="F140:F143" si="2">SUMIF($L$53:$L$61,$C140,$O$53:$O$61)</f>
        <v>0</v>
      </c>
      <c r="G140" s="24"/>
      <c r="H140" s="10"/>
    </row>
    <row r="141" spans="3:8" hidden="1" outlineLevel="1" x14ac:dyDescent="0.25">
      <c r="C141" s="10" t="s">
        <v>53</v>
      </c>
      <c r="D141" s="10"/>
      <c r="E141" s="11"/>
      <c r="F141" s="44">
        <f t="shared" si="2"/>
        <v>0</v>
      </c>
      <c r="G141" s="10"/>
      <c r="H141" s="10"/>
    </row>
    <row r="142" spans="3:8" hidden="1" outlineLevel="1" x14ac:dyDescent="0.25">
      <c r="C142" s="10" t="s">
        <v>54</v>
      </c>
      <c r="D142" s="10"/>
      <c r="E142" s="11"/>
      <c r="F142" s="44">
        <f t="shared" si="2"/>
        <v>0</v>
      </c>
      <c r="G142" s="10"/>
      <c r="H142" s="10"/>
    </row>
    <row r="143" spans="3:8" hidden="1" outlineLevel="1" x14ac:dyDescent="0.25">
      <c r="C143" s="10" t="s">
        <v>55</v>
      </c>
      <c r="D143" s="10"/>
      <c r="E143" s="11"/>
      <c r="F143" s="44">
        <f t="shared" si="2"/>
        <v>0</v>
      </c>
      <c r="G143" s="10"/>
      <c r="H143" s="10"/>
    </row>
    <row r="144" spans="3:8" hidden="1" outlineLevel="1" x14ac:dyDescent="0.25"/>
    <row r="145" spans="5:8" hidden="1" outlineLevel="1" x14ac:dyDescent="0.25"/>
    <row r="146" spans="5:8" hidden="1" outlineLevel="1" x14ac:dyDescent="0.25"/>
    <row r="147" spans="5:8" hidden="1" outlineLevel="1" x14ac:dyDescent="0.25"/>
    <row r="148" spans="5:8" hidden="1" outlineLevel="1" x14ac:dyDescent="0.25">
      <c r="E148" s="10" t="s">
        <v>46</v>
      </c>
      <c r="F148" s="47" t="s">
        <v>56</v>
      </c>
      <c r="G148" s="10">
        <f t="shared" ref="G148:G157" si="3">SUMIF($H$7:$H$89,F148,$E$7:$E$164)</f>
        <v>0</v>
      </c>
      <c r="H148" s="10">
        <f>SUMIF($H$7:$H$89,F148,$F$7:$F$89)</f>
        <v>0</v>
      </c>
    </row>
    <row r="149" spans="5:8" hidden="1" outlineLevel="1" x14ac:dyDescent="0.25">
      <c r="E149" s="10" t="s">
        <v>48</v>
      </c>
      <c r="F149" s="47" t="s">
        <v>57</v>
      </c>
      <c r="G149" s="10">
        <f t="shared" si="3"/>
        <v>3</v>
      </c>
      <c r="H149" s="10">
        <f t="shared" ref="H149:H157" si="4">SUMIF($H$7:$H$89,F149,$F$7:$F$89)</f>
        <v>3056271</v>
      </c>
    </row>
    <row r="150" spans="5:8" hidden="1" outlineLevel="1" x14ac:dyDescent="0.25">
      <c r="E150" s="10" t="s">
        <v>46</v>
      </c>
      <c r="F150" s="10" t="s">
        <v>58</v>
      </c>
      <c r="G150" s="10">
        <f t="shared" si="3"/>
        <v>0</v>
      </c>
      <c r="H150" s="10">
        <f t="shared" si="4"/>
        <v>0</v>
      </c>
    </row>
    <row r="151" spans="5:8" hidden="1" outlineLevel="1" x14ac:dyDescent="0.25">
      <c r="E151" s="10" t="s">
        <v>46</v>
      </c>
      <c r="F151" s="47" t="s">
        <v>59</v>
      </c>
      <c r="G151" s="10">
        <f t="shared" si="3"/>
        <v>0</v>
      </c>
      <c r="H151" s="10">
        <f t="shared" si="4"/>
        <v>0</v>
      </c>
    </row>
    <row r="152" spans="5:8" hidden="1" outlineLevel="1" x14ac:dyDescent="0.25">
      <c r="E152" s="10" t="s">
        <v>49</v>
      </c>
      <c r="F152" s="10" t="s">
        <v>60</v>
      </c>
      <c r="G152" s="10">
        <f t="shared" si="3"/>
        <v>0</v>
      </c>
      <c r="H152" s="10">
        <f t="shared" si="4"/>
        <v>0</v>
      </c>
    </row>
    <row r="153" spans="5:8" hidden="1" outlineLevel="1" x14ac:dyDescent="0.25">
      <c r="E153" s="10" t="s">
        <v>46</v>
      </c>
      <c r="F153" s="47" t="s">
        <v>61</v>
      </c>
      <c r="G153" s="10">
        <f t="shared" si="3"/>
        <v>0</v>
      </c>
      <c r="H153" s="10">
        <f t="shared" si="4"/>
        <v>0</v>
      </c>
    </row>
    <row r="154" spans="5:8" hidden="1" outlineLevel="1" x14ac:dyDescent="0.25">
      <c r="E154" s="10" t="s">
        <v>48</v>
      </c>
      <c r="F154" s="47" t="s">
        <v>62</v>
      </c>
      <c r="G154" s="10">
        <f t="shared" si="3"/>
        <v>0</v>
      </c>
      <c r="H154" s="10">
        <f t="shared" si="4"/>
        <v>0</v>
      </c>
    </row>
    <row r="155" spans="5:8" hidden="1" outlineLevel="1" x14ac:dyDescent="0.25">
      <c r="E155" s="10" t="s">
        <v>46</v>
      </c>
      <c r="F155" s="47" t="s">
        <v>63</v>
      </c>
      <c r="G155" s="10">
        <f t="shared" si="3"/>
        <v>0</v>
      </c>
      <c r="H155" s="10">
        <f t="shared" si="4"/>
        <v>0</v>
      </c>
    </row>
    <row r="156" spans="5:8" hidden="1" outlineLevel="1" x14ac:dyDescent="0.25">
      <c r="E156" s="10" t="s">
        <v>48</v>
      </c>
      <c r="F156" s="10" t="s">
        <v>64</v>
      </c>
      <c r="G156" s="10">
        <f t="shared" si="3"/>
        <v>7</v>
      </c>
      <c r="H156" s="10">
        <f t="shared" si="4"/>
        <v>7018843</v>
      </c>
    </row>
    <row r="157" spans="5:8" hidden="1" outlineLevel="1" x14ac:dyDescent="0.25">
      <c r="E157" s="10" t="s">
        <v>49</v>
      </c>
      <c r="F157" s="47" t="s">
        <v>65</v>
      </c>
      <c r="G157" s="10">
        <f t="shared" si="3"/>
        <v>0</v>
      </c>
      <c r="H157" s="10">
        <f t="shared" si="4"/>
        <v>0</v>
      </c>
    </row>
    <row r="158" spans="5:8" collapsed="1" x14ac:dyDescent="0.25"/>
  </sheetData>
  <pageMargins left="0" right="0" top="0" bottom="0" header="0.31496062992125984" footer="0.31496062992125984"/>
  <pageSetup scale="45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2022-07-15T05:29:07Z</dcterms:created>
  <dcterms:modified xsi:type="dcterms:W3CDTF">2022-07-15T06:59:53Z</dcterms:modified>
</cp:coreProperties>
</file>