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FRDA &amp; NPS Trust Communication April 2019 Onwards\NPS Trust\2022-23\Monthly\May\Monthly Portfolio\"/>
    </mc:Choice>
  </mc:AlternateContent>
  <xr:revisionPtr revIDLastSave="0" documentId="8_{1B994248-9F43-4183-B0FB-2B308C7AF743}" xr6:coauthVersionLast="41" xr6:coauthVersionMax="41" xr10:uidLastSave="{00000000-0000-0000-0000-000000000000}"/>
  <bookViews>
    <workbookView xWindow="-120" yWindow="-120" windowWidth="20730" windowHeight="11160" xr2:uid="{5EE7C08C-782C-40D8-997A-C74B2590EFAE}"/>
  </bookViews>
  <sheets>
    <sheet name="G-TIER I" sheetId="1" r:id="rId1"/>
  </sheets>
  <externalReferences>
    <externalReference r:id="rId2"/>
  </externalReferences>
  <definedNames>
    <definedName name="_xlnm._FilterDatabase" localSheetId="0" hidden="1">'G-TIER I'!$C$6:$H$74</definedName>
    <definedName name="_xlnm.Print_Area" localSheetId="0">'G-TIER I'!$B$2:$H$103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7" i="1"/>
  <c r="D7" i="1"/>
  <c r="E7" i="1"/>
  <c r="F7" i="1"/>
  <c r="H7" i="1"/>
  <c r="C8" i="1"/>
  <c r="D8" i="1"/>
  <c r="E8" i="1"/>
  <c r="F8" i="1"/>
  <c r="H8" i="1"/>
  <c r="C9" i="1"/>
  <c r="D9" i="1"/>
  <c r="E9" i="1"/>
  <c r="F9" i="1"/>
  <c r="H9" i="1"/>
  <c r="C10" i="1"/>
  <c r="D10" i="1"/>
  <c r="E10" i="1"/>
  <c r="F10" i="1"/>
  <c r="H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C14" i="1"/>
  <c r="D14" i="1"/>
  <c r="E14" i="1"/>
  <c r="F14" i="1"/>
  <c r="H14" i="1"/>
  <c r="C15" i="1"/>
  <c r="D15" i="1"/>
  <c r="E15" i="1"/>
  <c r="F15" i="1"/>
  <c r="H15" i="1"/>
  <c r="C16" i="1"/>
  <c r="D16" i="1"/>
  <c r="E16" i="1"/>
  <c r="F16" i="1"/>
  <c r="H16" i="1"/>
  <c r="C17" i="1"/>
  <c r="D17" i="1"/>
  <c r="E17" i="1"/>
  <c r="F17" i="1"/>
  <c r="H17" i="1"/>
  <c r="C18" i="1"/>
  <c r="D18" i="1"/>
  <c r="E18" i="1"/>
  <c r="F18" i="1"/>
  <c r="H18" i="1"/>
  <c r="C19" i="1"/>
  <c r="D19" i="1"/>
  <c r="E19" i="1"/>
  <c r="F19" i="1"/>
  <c r="H19" i="1"/>
  <c r="C20" i="1"/>
  <c r="D20" i="1"/>
  <c r="E20" i="1"/>
  <c r="F20" i="1"/>
  <c r="H20" i="1"/>
  <c r="C21" i="1"/>
  <c r="D21" i="1"/>
  <c r="E21" i="1"/>
  <c r="F21" i="1"/>
  <c r="H21" i="1"/>
  <c r="C22" i="1"/>
  <c r="D22" i="1"/>
  <c r="E22" i="1"/>
  <c r="F22" i="1"/>
  <c r="H22" i="1"/>
  <c r="C23" i="1"/>
  <c r="D23" i="1"/>
  <c r="E23" i="1"/>
  <c r="F23" i="1"/>
  <c r="H23" i="1"/>
  <c r="C24" i="1"/>
  <c r="D24" i="1"/>
  <c r="E24" i="1"/>
  <c r="F24" i="1"/>
  <c r="H24" i="1"/>
  <c r="C25" i="1"/>
  <c r="D25" i="1"/>
  <c r="F101" i="1" s="1"/>
  <c r="E25" i="1"/>
  <c r="F25" i="1"/>
  <c r="H25" i="1"/>
  <c r="G115" i="1" s="1"/>
  <c r="C26" i="1"/>
  <c r="D26" i="1"/>
  <c r="E26" i="1"/>
  <c r="F26" i="1"/>
  <c r="F75" i="1" s="1"/>
  <c r="H26" i="1"/>
  <c r="C27" i="1"/>
  <c r="D27" i="1"/>
  <c r="E27" i="1"/>
  <c r="F27" i="1"/>
  <c r="H27" i="1"/>
  <c r="H115" i="1" s="1"/>
  <c r="C28" i="1"/>
  <c r="D28" i="1"/>
  <c r="E28" i="1"/>
  <c r="F28" i="1"/>
  <c r="H28" i="1"/>
  <c r="C29" i="1"/>
  <c r="D29" i="1"/>
  <c r="E29" i="1"/>
  <c r="F29" i="1"/>
  <c r="H29" i="1"/>
  <c r="C30" i="1"/>
  <c r="D30" i="1"/>
  <c r="E30" i="1"/>
  <c r="F30" i="1"/>
  <c r="H30" i="1"/>
  <c r="C31" i="1"/>
  <c r="D31" i="1"/>
  <c r="E31" i="1"/>
  <c r="F31" i="1"/>
  <c r="H31" i="1"/>
  <c r="C32" i="1"/>
  <c r="D32" i="1"/>
  <c r="E32" i="1"/>
  <c r="F32" i="1"/>
  <c r="H32" i="1"/>
  <c r="C33" i="1"/>
  <c r="D33" i="1"/>
  <c r="E33" i="1"/>
  <c r="F33" i="1"/>
  <c r="H33" i="1"/>
  <c r="C34" i="1"/>
  <c r="D34" i="1"/>
  <c r="E34" i="1"/>
  <c r="F34" i="1"/>
  <c r="H34" i="1"/>
  <c r="C35" i="1"/>
  <c r="D35" i="1"/>
  <c r="E35" i="1"/>
  <c r="F35" i="1"/>
  <c r="H35" i="1"/>
  <c r="C36" i="1"/>
  <c r="D36" i="1"/>
  <c r="E36" i="1"/>
  <c r="F36" i="1"/>
  <c r="H36" i="1"/>
  <c r="C37" i="1"/>
  <c r="D37" i="1"/>
  <c r="E37" i="1"/>
  <c r="F37" i="1"/>
  <c r="H37" i="1"/>
  <c r="C38" i="1"/>
  <c r="D38" i="1"/>
  <c r="E38" i="1"/>
  <c r="F38" i="1"/>
  <c r="H38" i="1"/>
  <c r="C39" i="1"/>
  <c r="D39" i="1"/>
  <c r="E39" i="1"/>
  <c r="F39" i="1"/>
  <c r="H39" i="1"/>
  <c r="C40" i="1"/>
  <c r="D40" i="1"/>
  <c r="E40" i="1"/>
  <c r="F40" i="1"/>
  <c r="H40" i="1"/>
  <c r="C41" i="1"/>
  <c r="D41" i="1"/>
  <c r="E41" i="1"/>
  <c r="F41" i="1"/>
  <c r="H41" i="1"/>
  <c r="C42" i="1"/>
  <c r="D42" i="1"/>
  <c r="E42" i="1"/>
  <c r="F42" i="1"/>
  <c r="H42" i="1"/>
  <c r="C43" i="1"/>
  <c r="D43" i="1"/>
  <c r="E43" i="1"/>
  <c r="F43" i="1"/>
  <c r="H43" i="1"/>
  <c r="C44" i="1"/>
  <c r="D44" i="1"/>
  <c r="E44" i="1"/>
  <c r="F44" i="1"/>
  <c r="H44" i="1"/>
  <c r="C45" i="1"/>
  <c r="D45" i="1"/>
  <c r="E45" i="1"/>
  <c r="F45" i="1"/>
  <c r="H45" i="1"/>
  <c r="C46" i="1"/>
  <c r="D46" i="1"/>
  <c r="E46" i="1"/>
  <c r="F46" i="1"/>
  <c r="H46" i="1"/>
  <c r="C47" i="1"/>
  <c r="D47" i="1"/>
  <c r="E47" i="1"/>
  <c r="F47" i="1"/>
  <c r="H47" i="1"/>
  <c r="C48" i="1"/>
  <c r="D48" i="1"/>
  <c r="E48" i="1"/>
  <c r="F48" i="1"/>
  <c r="H48" i="1"/>
  <c r="C49" i="1"/>
  <c r="D49" i="1"/>
  <c r="E49" i="1"/>
  <c r="F49" i="1"/>
  <c r="H49" i="1"/>
  <c r="C50" i="1"/>
  <c r="D50" i="1"/>
  <c r="E50" i="1"/>
  <c r="F50" i="1"/>
  <c r="H50" i="1"/>
  <c r="C51" i="1"/>
  <c r="D51" i="1"/>
  <c r="E51" i="1"/>
  <c r="F51" i="1"/>
  <c r="H51" i="1"/>
  <c r="C52" i="1"/>
  <c r="D52" i="1"/>
  <c r="E52" i="1"/>
  <c r="F52" i="1"/>
  <c r="H52" i="1"/>
  <c r="C53" i="1"/>
  <c r="D53" i="1"/>
  <c r="E53" i="1"/>
  <c r="F53" i="1"/>
  <c r="H53" i="1"/>
  <c r="C54" i="1"/>
  <c r="D54" i="1"/>
  <c r="E54" i="1"/>
  <c r="F54" i="1"/>
  <c r="H54" i="1"/>
  <c r="C55" i="1"/>
  <c r="D55" i="1"/>
  <c r="E55" i="1"/>
  <c r="F55" i="1"/>
  <c r="H55" i="1"/>
  <c r="C56" i="1"/>
  <c r="D56" i="1"/>
  <c r="E56" i="1"/>
  <c r="F56" i="1"/>
  <c r="H56" i="1"/>
  <c r="C57" i="1"/>
  <c r="D57" i="1"/>
  <c r="E57" i="1"/>
  <c r="F57" i="1"/>
  <c r="H57" i="1"/>
  <c r="C58" i="1"/>
  <c r="D58" i="1"/>
  <c r="E58" i="1"/>
  <c r="F58" i="1"/>
  <c r="H58" i="1"/>
  <c r="C59" i="1"/>
  <c r="D59" i="1"/>
  <c r="E59" i="1"/>
  <c r="F59" i="1"/>
  <c r="H59" i="1"/>
  <c r="C60" i="1"/>
  <c r="D60" i="1"/>
  <c r="E60" i="1"/>
  <c r="F60" i="1"/>
  <c r="H60" i="1"/>
  <c r="C61" i="1"/>
  <c r="D61" i="1"/>
  <c r="E61" i="1"/>
  <c r="F61" i="1"/>
  <c r="H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9" i="1"/>
  <c r="F83" i="1"/>
  <c r="F102" i="1"/>
  <c r="F104" i="1"/>
  <c r="F107" i="1"/>
  <c r="F108" i="1"/>
  <c r="F109" i="1"/>
  <c r="F110" i="1"/>
  <c r="F111" i="1"/>
  <c r="F112" i="1"/>
  <c r="G116" i="1"/>
  <c r="H116" i="1"/>
  <c r="G118" i="1"/>
  <c r="H118" i="1"/>
  <c r="G120" i="1"/>
  <c r="H120" i="1"/>
  <c r="F105" i="1" s="1"/>
  <c r="G122" i="1"/>
  <c r="H122" i="1"/>
  <c r="F106" i="1" s="1"/>
  <c r="F103" i="1" l="1"/>
  <c r="F85" i="1"/>
  <c r="H121" i="1"/>
  <c r="H119" i="1"/>
  <c r="H117" i="1"/>
  <c r="G121" i="1"/>
  <c r="G119" i="1"/>
  <c r="G117" i="1"/>
  <c r="F98" i="1" l="1"/>
  <c r="G85" i="1"/>
  <c r="F87" i="1"/>
  <c r="G57" i="1" l="1"/>
  <c r="G61" i="1"/>
  <c r="G71" i="1"/>
  <c r="G7" i="1"/>
  <c r="G9" i="1"/>
  <c r="G11" i="1"/>
  <c r="G53" i="1"/>
  <c r="G55" i="1"/>
  <c r="G59" i="1"/>
  <c r="G107" i="1"/>
  <c r="G109" i="1"/>
  <c r="G111" i="1"/>
  <c r="G63" i="1"/>
  <c r="G65" i="1"/>
  <c r="G67" i="1"/>
  <c r="G69" i="1"/>
  <c r="G73" i="1"/>
  <c r="G83" i="1"/>
  <c r="G102" i="1"/>
  <c r="G104" i="1"/>
  <c r="G108" i="1"/>
  <c r="G110" i="1"/>
  <c r="G112" i="1"/>
  <c r="G105" i="1"/>
  <c r="G42" i="1"/>
  <c r="G75" i="1"/>
  <c r="G14" i="1"/>
  <c r="G62" i="1"/>
  <c r="G72" i="1"/>
  <c r="G45" i="1"/>
  <c r="G29" i="1"/>
  <c r="G13" i="1"/>
  <c r="G44" i="1"/>
  <c r="G28" i="1"/>
  <c r="G16" i="1"/>
  <c r="G66" i="1"/>
  <c r="G39" i="1"/>
  <c r="G101" i="1"/>
  <c r="G26" i="1"/>
  <c r="G12" i="1"/>
  <c r="G51" i="1"/>
  <c r="G35" i="1"/>
  <c r="G23" i="1"/>
  <c r="G70" i="1"/>
  <c r="G38" i="1"/>
  <c r="G10" i="1"/>
  <c r="G58" i="1"/>
  <c r="G68" i="1"/>
  <c r="G41" i="1"/>
  <c r="G25" i="1"/>
  <c r="G60" i="1"/>
  <c r="G40" i="1"/>
  <c r="G54" i="1"/>
  <c r="G34" i="1"/>
  <c r="G22" i="1"/>
  <c r="G79" i="1"/>
  <c r="G50" i="1"/>
  <c r="G64" i="1"/>
  <c r="G37" i="1"/>
  <c r="G21" i="1"/>
  <c r="G52" i="1"/>
  <c r="G36" i="1"/>
  <c r="G24" i="1"/>
  <c r="G8" i="1"/>
  <c r="G47" i="1"/>
  <c r="G31" i="1"/>
  <c r="G19" i="1"/>
  <c r="G46" i="1"/>
  <c r="G30" i="1"/>
  <c r="G18" i="1"/>
  <c r="G74" i="1"/>
  <c r="G106" i="1"/>
  <c r="G49" i="1"/>
  <c r="G33" i="1"/>
  <c r="G17" i="1"/>
  <c r="G48" i="1"/>
  <c r="G32" i="1"/>
  <c r="G20" i="1"/>
  <c r="G56" i="1"/>
  <c r="G43" i="1"/>
  <c r="G27" i="1"/>
  <c r="G15" i="1"/>
  <c r="G103" i="1"/>
  <c r="F89" i="1"/>
</calcChain>
</file>

<file path=xl/sharedStrings.xml><?xml version="1.0" encoding="utf-8"?>
<sst xmlns="http://schemas.openxmlformats.org/spreadsheetml/2006/main" count="134" uniqueCount="115">
  <si>
    <t xml:space="preserve">Total </t>
  </si>
  <si>
    <t>CARE AAA</t>
  </si>
  <si>
    <t>AAA / Equivalent</t>
  </si>
  <si>
    <t>CARE AA</t>
  </si>
  <si>
    <t>AA / Equivalent</t>
  </si>
  <si>
    <t>IND AAA</t>
  </si>
  <si>
    <t>CRISIL AA</t>
  </si>
  <si>
    <t>[ICRA]AA+</t>
  </si>
  <si>
    <t>AA+ / Equivalent</t>
  </si>
  <si>
    <t>CRISIL AAA</t>
  </si>
  <si>
    <t>CARE AAA (CE)</t>
  </si>
  <si>
    <t>[ICRA]AAA</t>
  </si>
  <si>
    <t>BBB / Equivalent</t>
  </si>
  <si>
    <t>BBB+ / Equivalent</t>
  </si>
  <si>
    <t>A- / Equivalent</t>
  </si>
  <si>
    <t>A / Equivalent</t>
  </si>
  <si>
    <t>A+ / Equivalent</t>
  </si>
  <si>
    <t>AA- / Equivalent</t>
  </si>
  <si>
    <t>A1+ (For Commercial Paper)</t>
  </si>
  <si>
    <t>State Development Loans</t>
  </si>
  <si>
    <t>SDL</t>
  </si>
  <si>
    <t>Central Govt. Securities</t>
  </si>
  <si>
    <t>GOI</t>
  </si>
  <si>
    <t>Ratings</t>
  </si>
  <si>
    <t>% of Portfolio</t>
  </si>
  <si>
    <t>Market Value</t>
  </si>
  <si>
    <t xml:space="preserve">Securities </t>
  </si>
  <si>
    <t>CREDIT RATING EXPOSURE</t>
  </si>
  <si>
    <t>Total NPA provided for</t>
  </si>
  <si>
    <t xml:space="preserve">Total outstanding exposure to derivatives </t>
  </si>
  <si>
    <t>Total investment in Infrastructure (Rs in Cr )</t>
  </si>
  <si>
    <t>Infra</t>
  </si>
  <si>
    <t xml:space="preserve">Net asset value last month </t>
  </si>
  <si>
    <t>Net Asset Value</t>
  </si>
  <si>
    <t>Yield to Maturity (%) (annualised)(at market price</t>
  </si>
  <si>
    <t>Modified Duration (in yrs)</t>
  </si>
  <si>
    <t>Average Maturity of Portfolio (in yrs)</t>
  </si>
  <si>
    <t>GRAND TOTAL (sub total A + sub total B)</t>
  </si>
  <si>
    <t xml:space="preserve">Sub Total B </t>
  </si>
  <si>
    <t>Net Current assets</t>
  </si>
  <si>
    <t>NCA</t>
  </si>
  <si>
    <t>Nil</t>
  </si>
  <si>
    <t xml:space="preserve">  - Bank Fixed Deposits (&lt; 1 Year)</t>
  </si>
  <si>
    <t xml:space="preserve">  - Application Pending Allotment </t>
  </si>
  <si>
    <t xml:space="preserve">  - Certificate of Deposits / Commercial Papers</t>
  </si>
  <si>
    <t xml:space="preserve">  - Money Market Mutual Funds</t>
  </si>
  <si>
    <t>Mutual Funds</t>
  </si>
  <si>
    <t>MF</t>
  </si>
  <si>
    <t xml:space="preserve">  - Treasury Bills</t>
  </si>
  <si>
    <t>Money Market Instruments:-</t>
  </si>
  <si>
    <t xml:space="preserve">Subtotal A </t>
  </si>
  <si>
    <t>IN0020140078</t>
  </si>
  <si>
    <t>IN0020190024</t>
  </si>
  <si>
    <t>IN0020190040</t>
  </si>
  <si>
    <t>IN0020150077</t>
  </si>
  <si>
    <t>IN0020110063</t>
  </si>
  <si>
    <t>IN0020070044</t>
  </si>
  <si>
    <t>IN0020040039</t>
  </si>
  <si>
    <t>IN0020150010</t>
  </si>
  <si>
    <t>IN0020050012</t>
  </si>
  <si>
    <t>IN0020160068</t>
  </si>
  <si>
    <t>IN0020060045</t>
  </si>
  <si>
    <t>IN0020150028</t>
  </si>
  <si>
    <t>IN0020060086</t>
  </si>
  <si>
    <t>IN0020150069</t>
  </si>
  <si>
    <t>IN0020030014</t>
  </si>
  <si>
    <t>IN0020160019</t>
  </si>
  <si>
    <t>IN0020170026</t>
  </si>
  <si>
    <t>IN0020150051</t>
  </si>
  <si>
    <t>IN0020160118</t>
  </si>
  <si>
    <t>IN0020160100</t>
  </si>
  <si>
    <t>IN2020170147</t>
  </si>
  <si>
    <t>IN3120180010</t>
  </si>
  <si>
    <t>IN1920170157</t>
  </si>
  <si>
    <t>IN2220180052</t>
  </si>
  <si>
    <t>IN1920180156</t>
  </si>
  <si>
    <t>IN1020180411</t>
  </si>
  <si>
    <t>INE261F08AJ5</t>
  </si>
  <si>
    <t>IN3120150203</t>
  </si>
  <si>
    <t>IN4520180204</t>
  </si>
  <si>
    <t>IN0020190362</t>
  </si>
  <si>
    <t>IN2220200017</t>
  </si>
  <si>
    <t>IN1520130072</t>
  </si>
  <si>
    <t>IN0020200252</t>
  </si>
  <si>
    <t>IN2220200264</t>
  </si>
  <si>
    <t>IN0020120062</t>
  </si>
  <si>
    <t>IN2220150196</t>
  </si>
  <si>
    <t>IN1520170169</t>
  </si>
  <si>
    <t>IN1520170243</t>
  </si>
  <si>
    <t>IN2020180021</t>
  </si>
  <si>
    <t>IN1520180200</t>
  </si>
  <si>
    <t>IN3120180184</t>
  </si>
  <si>
    <t>IN2220190051</t>
  </si>
  <si>
    <t>IN0020210244</t>
  </si>
  <si>
    <t>IN1520200206</t>
  </si>
  <si>
    <t>IN0020210152</t>
  </si>
  <si>
    <t>IN0020210020</t>
  </si>
  <si>
    <t>IN0020140052</t>
  </si>
  <si>
    <t>IN0020020247</t>
  </si>
  <si>
    <t>IN0020140011</t>
  </si>
  <si>
    <t>IN0020160092</t>
  </si>
  <si>
    <t>IN0020200245</t>
  </si>
  <si>
    <t>IN0020200153</t>
  </si>
  <si>
    <t>IN0020170174</t>
  </si>
  <si>
    <t>IN0020060078</t>
  </si>
  <si>
    <t>IN0020020106</t>
  </si>
  <si>
    <t>Quantity</t>
  </si>
  <si>
    <t xml:space="preserve">Industry </t>
  </si>
  <si>
    <t>Name of the Instrument</t>
  </si>
  <si>
    <t>ISIN No.</t>
  </si>
  <si>
    <t>MONTH</t>
  </si>
  <si>
    <t>Scheme G TIER I</t>
  </si>
  <si>
    <t>SCHEME NAME</t>
  </si>
  <si>
    <t>ADITYA BIRLA SUN LIFE PENSION MANAGEMENT LIMITED</t>
  </si>
  <si>
    <t>NAME OF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</si>
</sst>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1" applyFont="1"/>
    <xf numFmtId="0" fontId="0" fillId="0" borderId="0" xfId="0" applyAlignment="1"/>
    <xf numFmtId="0" fontId="0" fillId="0" borderId="1" xfId="0" applyBorder="1"/>
    <xf numFmtId="10" fontId="0" fillId="0" borderId="2" xfId="2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top"/>
    </xf>
    <xf numFmtId="164" fontId="0" fillId="0" borderId="1" xfId="1" applyFont="1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Font="1" applyBorder="1"/>
    <xf numFmtId="0" fontId="0" fillId="0" borderId="1" xfId="0" applyFill="1" applyBorder="1" applyAlignment="1">
      <alignment vertical="top"/>
    </xf>
    <xf numFmtId="0" fontId="2" fillId="2" borderId="1" xfId="0" applyFont="1" applyFill="1" applyBorder="1"/>
    <xf numFmtId="0" fontId="0" fillId="0" borderId="0" xfId="0" applyFill="1" applyBorder="1" applyAlignment="1">
      <alignment vertical="top"/>
    </xf>
    <xf numFmtId="10" fontId="0" fillId="3" borderId="0" xfId="2" applyNumberFormat="1" applyFont="1" applyFill="1" applyBorder="1"/>
    <xf numFmtId="10" fontId="0" fillId="0" borderId="0" xfId="2" applyNumberFormat="1" applyFont="1"/>
    <xf numFmtId="165" fontId="0" fillId="0" borderId="0" xfId="0" applyNumberFormat="1"/>
    <xf numFmtId="164" fontId="0" fillId="3" borderId="1" xfId="1" applyFont="1" applyFill="1" applyBorder="1" applyAlignment="1">
      <alignment horizontal="right"/>
    </xf>
    <xf numFmtId="0" fontId="0" fillId="0" borderId="1" xfId="0" applyBorder="1" applyAlignment="1">
      <alignment vertical="top"/>
    </xf>
    <xf numFmtId="164" fontId="6" fillId="0" borderId="1" xfId="1" applyFont="1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 applyAlignment="1">
      <alignment horizontal="right" vertical="top"/>
    </xf>
    <xf numFmtId="10" fontId="4" fillId="0" borderId="1" xfId="2" applyNumberFormat="1" applyFont="1" applyBorder="1"/>
    <xf numFmtId="165" fontId="4" fillId="0" borderId="1" xfId="1" applyNumberFormat="1" applyFont="1" applyBorder="1"/>
    <xf numFmtId="164" fontId="4" fillId="0" borderId="1" xfId="1" applyFont="1" applyBorder="1"/>
    <xf numFmtId="0" fontId="4" fillId="0" borderId="1" xfId="0" applyFont="1" applyBorder="1" applyAlignment="1"/>
    <xf numFmtId="0" fontId="4" fillId="0" borderId="1" xfId="0" applyFont="1" applyFill="1" applyBorder="1" applyAlignment="1">
      <alignment vertical="top"/>
    </xf>
    <xf numFmtId="0" fontId="2" fillId="0" borderId="1" xfId="0" applyFont="1" applyBorder="1"/>
    <xf numFmtId="9" fontId="0" fillId="0" borderId="1" xfId="2" applyFont="1" applyBorder="1"/>
    <xf numFmtId="165" fontId="7" fillId="0" borderId="1" xfId="1" applyNumberFormat="1" applyFont="1" applyFill="1" applyBorder="1" applyAlignment="1">
      <alignment vertical="center" wrapText="1"/>
    </xf>
    <xf numFmtId="0" fontId="0" fillId="0" borderId="1" xfId="0" applyFont="1" applyBorder="1" applyAlignment="1"/>
    <xf numFmtId="0" fontId="5" fillId="0" borderId="1" xfId="0" applyFont="1" applyBorder="1"/>
    <xf numFmtId="10" fontId="0" fillId="0" borderId="1" xfId="2" applyNumberFormat="1" applyFont="1" applyBorder="1"/>
    <xf numFmtId="165" fontId="0" fillId="0" borderId="1" xfId="1" applyNumberFormat="1" applyFont="1" applyBorder="1" applyAlignment="1">
      <alignment horizontal="right" vertical="top"/>
    </xf>
    <xf numFmtId="0" fontId="3" fillId="0" borderId="1" xfId="0" applyFont="1" applyBorder="1"/>
    <xf numFmtId="164" fontId="0" fillId="0" borderId="1" xfId="1" applyFont="1" applyBorder="1" applyAlignment="1">
      <alignment horizontal="right"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quotePrefix="1" applyBorder="1"/>
    <xf numFmtId="4" fontId="0" fillId="0" borderId="1" xfId="0" applyNumberFormat="1" applyBorder="1" applyAlignment="1">
      <alignment horizontal="right" vertical="top"/>
    </xf>
    <xf numFmtId="0" fontId="0" fillId="0" borderId="3" xfId="0" quotePrefix="1" applyFill="1" applyBorder="1"/>
    <xf numFmtId="165" fontId="0" fillId="0" borderId="1" xfId="2" applyNumberFormat="1" applyFont="1" applyFill="1" applyBorder="1"/>
    <xf numFmtId="164" fontId="0" fillId="0" borderId="1" xfId="1" applyFont="1" applyFill="1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4" xfId="0" quotePrefix="1" applyFill="1" applyBorder="1"/>
    <xf numFmtId="165" fontId="0" fillId="0" borderId="5" xfId="2" applyNumberFormat="1" applyFont="1" applyFill="1" applyBorder="1"/>
    <xf numFmtId="164" fontId="0" fillId="0" borderId="3" xfId="1" quotePrefix="1" applyFont="1" applyFill="1" applyBorder="1"/>
    <xf numFmtId="10" fontId="0" fillId="0" borderId="1" xfId="2" applyNumberFormat="1" applyFont="1" applyFill="1" applyBorder="1"/>
    <xf numFmtId="165" fontId="0" fillId="0" borderId="1" xfId="1" applyNumberFormat="1" applyFont="1" applyBorder="1"/>
    <xf numFmtId="0" fontId="0" fillId="0" borderId="6" xfId="0" applyBorder="1"/>
    <xf numFmtId="0" fontId="4" fillId="2" borderId="7" xfId="0" applyFont="1" applyFill="1" applyBorder="1"/>
    <xf numFmtId="0" fontId="4" fillId="2" borderId="8" xfId="0" applyFont="1" applyFill="1" applyBorder="1"/>
    <xf numFmtId="164" fontId="4" fillId="2" borderId="8" xfId="1" applyFont="1" applyFill="1" applyBorder="1"/>
    <xf numFmtId="0" fontId="4" fillId="2" borderId="8" xfId="0" applyFont="1" applyFill="1" applyBorder="1" applyAlignment="1"/>
    <xf numFmtId="0" fontId="4" fillId="2" borderId="2" xfId="0" applyFont="1" applyFill="1" applyBorder="1"/>
    <xf numFmtId="17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Ma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May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Sum of Market Value (Rs)</v>
          </cell>
        </row>
      </sheetData>
      <sheetData sheetId="10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3072105</v>
          </cell>
          <cell r="N2">
            <v>0.14633342873483163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>
            <v>0</v>
          </cell>
          <cell r="K3" t="str">
            <v>Bonds</v>
          </cell>
          <cell r="L3">
            <v>1</v>
          </cell>
          <cell r="M3">
            <v>1042198</v>
          </cell>
          <cell r="N3">
            <v>4.9642966877949828E-2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0</v>
          </cell>
          <cell r="W3">
            <v>0</v>
          </cell>
          <cell r="X3">
            <v>8.9403999999999997E-2</v>
          </cell>
          <cell r="Y3">
            <v>8.9116875407805054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6</v>
          </cell>
          <cell r="M4">
            <v>6066198</v>
          </cell>
          <cell r="N4">
            <v>0.2889509156504671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0</v>
          </cell>
          <cell r="W4">
            <v>0</v>
          </cell>
          <cell r="X4">
            <v>6.7676E-2</v>
          </cell>
          <cell r="Y4">
            <v>9.5493897581382097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>
            <v>0</v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692039.55</v>
          </cell>
          <cell r="N5">
            <v>3.2963886381360649E-2</v>
          </cell>
          <cell r="O5">
            <v>0</v>
          </cell>
          <cell r="P5" t="str">
            <v/>
          </cell>
          <cell r="Q5">
            <v>0</v>
          </cell>
          <cell r="R5">
            <v>692039.55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>
            <v>0</v>
          </cell>
          <cell r="K6" t="str">
            <v>MF</v>
          </cell>
          <cell r="L6">
            <v>2162.9720000000002</v>
          </cell>
          <cell r="M6">
            <v>2446054.85</v>
          </cell>
          <cell r="N6">
            <v>0.11651281224891867</v>
          </cell>
          <cell r="O6">
            <v>0</v>
          </cell>
          <cell r="P6" t="str">
            <v/>
          </cell>
          <cell r="Q6">
            <v>2436346.1</v>
          </cell>
          <cell r="R6">
            <v>2436346.1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2059661.5</v>
          </cell>
          <cell r="N7">
            <v>9.8107756514873815E-2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343.85</v>
          </cell>
          <cell r="AA7">
            <v>344.47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2048337.3</v>
          </cell>
          <cell r="N8">
            <v>9.7568351444513604E-2</v>
          </cell>
          <cell r="O8">
            <v>0</v>
          </cell>
          <cell r="P8" t="str">
            <v/>
          </cell>
          <cell r="Q8">
            <v>1819328.55</v>
          </cell>
          <cell r="R8">
            <v>1819328.55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394.67</v>
          </cell>
          <cell r="AA8">
            <v>393.69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1989075.9</v>
          </cell>
          <cell r="N9">
            <v>9.4745556047342486E-2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134.66999999999999</v>
          </cell>
          <cell r="AA9">
            <v>134.53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1578200.04</v>
          </cell>
          <cell r="N10">
            <v>7.5174326099742173E-2</v>
          </cell>
          <cell r="O10">
            <v>0</v>
          </cell>
          <cell r="P10" t="str">
            <v/>
          </cell>
          <cell r="Q10">
            <v>1577756.03</v>
          </cell>
          <cell r="R10">
            <v>1577756.03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136.04</v>
          </cell>
          <cell r="AA10">
            <v>135.86000000000001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INE361B01024</v>
          </cell>
          <cell r="F11" t="str">
            <v>DIVI'S LABORATORIES LTD</v>
          </cell>
          <cell r="G11" t="str">
            <v>DIVIS LABORATORIES LTD</v>
          </cell>
          <cell r="H11" t="str">
            <v>21002</v>
          </cell>
          <cell r="I11" t="str">
            <v>Manufacture of allopathic pharmaceutical preparations</v>
          </cell>
          <cell r="J11">
            <v>0</v>
          </cell>
          <cell r="K11" t="str">
            <v>Equity</v>
          </cell>
          <cell r="L11">
            <v>3190</v>
          </cell>
          <cell r="M11">
            <v>11456247</v>
          </cell>
          <cell r="N11">
            <v>4.9256869813799932E-3</v>
          </cell>
          <cell r="O11">
            <v>0</v>
          </cell>
          <cell r="P11" t="str">
            <v/>
          </cell>
          <cell r="Q11">
            <v>15252216.609999999</v>
          </cell>
          <cell r="R11">
            <v>15252216.609999999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3591.3</v>
          </cell>
          <cell r="AA11">
            <v>3591.25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E TIER I</v>
          </cell>
          <cell r="AJ11" t="e">
            <v>#N/A</v>
          </cell>
        </row>
        <row r="12">
          <cell r="E12" t="str">
            <v>INE154A01025</v>
          </cell>
          <cell r="F12" t="str">
            <v>ITC LTD</v>
          </cell>
          <cell r="G12" t="str">
            <v>ITC LTD</v>
          </cell>
          <cell r="H12" t="str">
            <v>12003</v>
          </cell>
          <cell r="I12" t="str">
            <v>Manufacture of cigarettes, cigarette tobacco</v>
          </cell>
          <cell r="J12">
            <v>0</v>
          </cell>
          <cell r="K12" t="str">
            <v>Equity</v>
          </cell>
          <cell r="L12">
            <v>239220</v>
          </cell>
          <cell r="M12">
            <v>64744893</v>
          </cell>
          <cell r="N12">
            <v>2.7837482603241762E-2</v>
          </cell>
          <cell r="O12">
            <v>0</v>
          </cell>
          <cell r="P12" t="str">
            <v/>
          </cell>
          <cell r="Q12">
            <v>57270065.850000001</v>
          </cell>
          <cell r="R12">
            <v>57278330.68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270.64999999999998</v>
          </cell>
          <cell r="AA12">
            <v>270.60000000000002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E TIER I</v>
          </cell>
          <cell r="AJ12" t="e">
            <v>#N/A</v>
          </cell>
        </row>
        <row r="13">
          <cell r="E13" t="str">
            <v>INE467B01029</v>
          </cell>
          <cell r="F13" t="str">
            <v>TATA CONSULTANCY SERVICES LIMITED</v>
          </cell>
          <cell r="G13" t="str">
            <v>TATA CONSULTANCY SERVICES LIMITED</v>
          </cell>
          <cell r="H13" t="str">
            <v>62020</v>
          </cell>
          <cell r="I13" t="str">
            <v>Computer consultancy</v>
          </cell>
          <cell r="J13">
            <v>0</v>
          </cell>
          <cell r="K13" t="str">
            <v>Equity</v>
          </cell>
          <cell r="L13">
            <v>27179</v>
          </cell>
          <cell r="M13">
            <v>91439668.650000006</v>
          </cell>
          <cell r="N13">
            <v>3.9315072855098644E-2</v>
          </cell>
          <cell r="O13">
            <v>0</v>
          </cell>
          <cell r="P13" t="str">
            <v/>
          </cell>
          <cell r="Q13">
            <v>70623594.290000007</v>
          </cell>
          <cell r="R13">
            <v>70623594.290000007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3364.35</v>
          </cell>
          <cell r="AA13">
            <v>3364.8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E TIER I</v>
          </cell>
          <cell r="AJ13" t="e">
            <v>#N/A</v>
          </cell>
        </row>
        <row r="14">
          <cell r="E14" t="str">
            <v>INE203G01027</v>
          </cell>
          <cell r="F14" t="str">
            <v>INDRAPRASTHA GAS</v>
          </cell>
          <cell r="G14" t="str">
            <v>INDRAPRASTHA GAS LIMITED</v>
          </cell>
          <cell r="H14" t="str">
            <v>35202</v>
          </cell>
          <cell r="I14" t="str">
            <v>Disrtibution and sale of gaseous fuels through mains</v>
          </cell>
          <cell r="J14">
            <v>0</v>
          </cell>
          <cell r="K14" t="str">
            <v>Equity</v>
          </cell>
          <cell r="L14">
            <v>29820</v>
          </cell>
          <cell r="M14">
            <v>11277924</v>
          </cell>
          <cell r="N14">
            <v>4.8490158621573871E-3</v>
          </cell>
          <cell r="O14">
            <v>0</v>
          </cell>
          <cell r="P14" t="str">
            <v/>
          </cell>
          <cell r="Q14">
            <v>10690502.800000001</v>
          </cell>
          <cell r="R14">
            <v>10690502.800000001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378.2</v>
          </cell>
          <cell r="AA14">
            <v>378.45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E TIER I</v>
          </cell>
          <cell r="AJ14" t="e">
            <v>#N/A</v>
          </cell>
        </row>
        <row r="15">
          <cell r="E15" t="str">
            <v>INE917I01010</v>
          </cell>
          <cell r="F15" t="str">
            <v>Bajaj Auto Limited</v>
          </cell>
          <cell r="G15" t="str">
            <v>BAJAJ AUTO LIMITED</v>
          </cell>
          <cell r="H15" t="str">
            <v>30911</v>
          </cell>
          <cell r="I15" t="str">
            <v>Manufacture of motorcycles, scooters, mopeds etc. and their</v>
          </cell>
          <cell r="J15">
            <v>0</v>
          </cell>
          <cell r="K15" t="str">
            <v>Equity</v>
          </cell>
          <cell r="L15">
            <v>2770</v>
          </cell>
          <cell r="M15">
            <v>10703557</v>
          </cell>
          <cell r="N15">
            <v>4.602063081335336E-3</v>
          </cell>
          <cell r="O15">
            <v>0</v>
          </cell>
          <cell r="P15" t="str">
            <v/>
          </cell>
          <cell r="Q15">
            <v>9579297.8800000008</v>
          </cell>
          <cell r="R15">
            <v>9579297.8800000008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3864.1</v>
          </cell>
          <cell r="AA15">
            <v>3862.95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E TIER I</v>
          </cell>
          <cell r="AJ15" t="e">
            <v>#N/A</v>
          </cell>
        </row>
        <row r="16">
          <cell r="E16" t="str">
            <v>INE001A01036</v>
          </cell>
          <cell r="F16" t="str">
            <v>HOUSING DEVELOPMENT FINANCE CORPORATION</v>
          </cell>
          <cell r="G16" t="str">
            <v>HOUSING DEVELOPMENT FINANCE CORPORA</v>
          </cell>
          <cell r="H16" t="str">
            <v>64192</v>
          </cell>
          <cell r="I16" t="str">
            <v>Activities of specialized institutions granting credit for house purchases</v>
          </cell>
          <cell r="J16">
            <v>0</v>
          </cell>
          <cell r="K16" t="str">
            <v>Equity</v>
          </cell>
          <cell r="L16">
            <v>40271</v>
          </cell>
          <cell r="M16">
            <v>92895129.25</v>
          </cell>
          <cell r="N16">
            <v>3.9940857488524543E-2</v>
          </cell>
          <cell r="O16">
            <v>0</v>
          </cell>
          <cell r="P16" t="str">
            <v/>
          </cell>
          <cell r="Q16">
            <v>89326251.040000007</v>
          </cell>
          <cell r="R16">
            <v>89331697.230000004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2306.75</v>
          </cell>
          <cell r="AA16">
            <v>2307.1999999999998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E TIER I</v>
          </cell>
          <cell r="AJ16" t="e">
            <v>#N/A</v>
          </cell>
        </row>
        <row r="17">
          <cell r="E17" t="str">
            <v>INE075A01022</v>
          </cell>
          <cell r="F17" t="str">
            <v>WIPRO LTD</v>
          </cell>
          <cell r="G17" t="str">
            <v>WIPRO LTD</v>
          </cell>
          <cell r="H17" t="str">
            <v>62011</v>
          </cell>
          <cell r="I17" t="str">
            <v>Writing , modifying, testing of computer program</v>
          </cell>
          <cell r="J17">
            <v>0</v>
          </cell>
          <cell r="K17" t="str">
            <v>Equity</v>
          </cell>
          <cell r="L17">
            <v>35000</v>
          </cell>
          <cell r="M17">
            <v>16731750</v>
          </cell>
          <cell r="N17">
            <v>7.193923380903423E-3</v>
          </cell>
          <cell r="O17">
            <v>0</v>
          </cell>
          <cell r="P17" t="str">
            <v/>
          </cell>
          <cell r="Q17">
            <v>17113380.809999999</v>
          </cell>
          <cell r="R17">
            <v>17113380.809999999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478.05</v>
          </cell>
          <cell r="AA17">
            <v>478.25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E TIER I</v>
          </cell>
          <cell r="AJ17" t="e">
            <v>#N/A</v>
          </cell>
        </row>
        <row r="18">
          <cell r="E18" t="str">
            <v>INE765G01017</v>
          </cell>
          <cell r="F18" t="str">
            <v>ICICI LOMBARD GENERAL INSURANCE CO LTD</v>
          </cell>
          <cell r="G18" t="str">
            <v>ICICI LOMBARD GENERAL INSURANCE CO</v>
          </cell>
          <cell r="H18" t="str">
            <v>65120</v>
          </cell>
          <cell r="I18" t="str">
            <v>Non-life insurance</v>
          </cell>
          <cell r="J18">
            <v>0</v>
          </cell>
          <cell r="K18" t="str">
            <v>Equity</v>
          </cell>
          <cell r="L18">
            <v>5600</v>
          </cell>
          <cell r="M18">
            <v>7088760</v>
          </cell>
          <cell r="N18">
            <v>3.0478578932635826E-3</v>
          </cell>
          <cell r="O18">
            <v>0</v>
          </cell>
          <cell r="P18" t="str">
            <v/>
          </cell>
          <cell r="Q18">
            <v>7944831.3799999999</v>
          </cell>
          <cell r="R18">
            <v>7944831.3799999999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1265.8499999999999</v>
          </cell>
          <cell r="AA18">
            <v>1269.25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E TIER I</v>
          </cell>
          <cell r="AJ18" t="e">
            <v>#N/A</v>
          </cell>
        </row>
        <row r="19">
          <cell r="E19" t="str">
            <v>INE044A01036</v>
          </cell>
          <cell r="F19" t="str">
            <v>SUN PHARMACEUTICALS INDUSTRIES LTD</v>
          </cell>
          <cell r="G19" t="str">
            <v>SUN PHARMACEUTICAL INDS LTD</v>
          </cell>
          <cell r="H19" t="str">
            <v>21001</v>
          </cell>
          <cell r="I19" t="str">
            <v>Manufacture of medicinal substances used in the manufacture of pharmaceuticals:</v>
          </cell>
          <cell r="J19">
            <v>0</v>
          </cell>
          <cell r="K19" t="str">
            <v>Equity</v>
          </cell>
          <cell r="L19">
            <v>37505</v>
          </cell>
          <cell r="M19">
            <v>32276803</v>
          </cell>
          <cell r="N19">
            <v>1.3877618764475548E-2</v>
          </cell>
          <cell r="O19">
            <v>0</v>
          </cell>
          <cell r="P19" t="str">
            <v/>
          </cell>
          <cell r="Q19">
            <v>22813096.129999999</v>
          </cell>
          <cell r="R19">
            <v>22810639.57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860.6</v>
          </cell>
          <cell r="AA19">
            <v>860.45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E TIER I</v>
          </cell>
          <cell r="AJ19" t="e">
            <v>#N/A</v>
          </cell>
        </row>
        <row r="20">
          <cell r="E20" t="str">
            <v>INE795G01014</v>
          </cell>
          <cell r="F20" t="str">
            <v>HDFC LIFE INSURANCE COMPANY LTD</v>
          </cell>
          <cell r="G20" t="str">
            <v>HDFC STANDARD LIFE INSURANCE CO. LT</v>
          </cell>
          <cell r="H20" t="str">
            <v>65110</v>
          </cell>
          <cell r="I20" t="str">
            <v>Life insurance</v>
          </cell>
          <cell r="J20">
            <v>0</v>
          </cell>
          <cell r="K20" t="str">
            <v>Equity</v>
          </cell>
          <cell r="L20">
            <v>27175</v>
          </cell>
          <cell r="M20">
            <v>16276466.25</v>
          </cell>
          <cell r="N20">
            <v>6.998171208293243E-3</v>
          </cell>
          <cell r="O20">
            <v>0</v>
          </cell>
          <cell r="P20" t="str">
            <v/>
          </cell>
          <cell r="Q20">
            <v>17716872.07</v>
          </cell>
          <cell r="R20">
            <v>17716872.07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598.95000000000005</v>
          </cell>
          <cell r="AA20">
            <v>599.29999999999995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E TIER I</v>
          </cell>
          <cell r="AJ20" t="e">
            <v>#N/A</v>
          </cell>
        </row>
        <row r="21">
          <cell r="E21" t="str">
            <v>INE481G01011</v>
          </cell>
          <cell r="F21" t="str">
            <v>UltraTech Cement Limited</v>
          </cell>
          <cell r="G21" t="str">
            <v>ULTRATECH CEMENT LIMITED</v>
          </cell>
          <cell r="H21" t="str">
            <v>23941</v>
          </cell>
          <cell r="I21" t="str">
            <v>Manufacture of clinkers and cement</v>
          </cell>
          <cell r="J21">
            <v>0</v>
          </cell>
          <cell r="K21" t="str">
            <v>Equity</v>
          </cell>
          <cell r="L21">
            <v>5450</v>
          </cell>
          <cell r="M21">
            <v>33150170</v>
          </cell>
          <cell r="N21">
            <v>1.4253128515781269E-2</v>
          </cell>
          <cell r="O21">
            <v>0</v>
          </cell>
          <cell r="P21" t="str">
            <v/>
          </cell>
          <cell r="Q21">
            <v>27804320.530000001</v>
          </cell>
          <cell r="R21">
            <v>27804320.530000001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6082.6</v>
          </cell>
          <cell r="AA21">
            <v>6083.1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E TIER I</v>
          </cell>
          <cell r="AJ21" t="e">
            <v>#N/A</v>
          </cell>
        </row>
        <row r="22">
          <cell r="E22" t="str">
            <v>INE918I01018</v>
          </cell>
          <cell r="F22" t="str">
            <v>BAJAJ FINSERV LTD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>
            <v>0</v>
          </cell>
          <cell r="K22" t="str">
            <v>Equity</v>
          </cell>
          <cell r="L22">
            <v>1629</v>
          </cell>
          <cell r="M22">
            <v>21069486</v>
          </cell>
          <cell r="N22">
            <v>9.0589608354784967E-3</v>
          </cell>
          <cell r="O22">
            <v>0</v>
          </cell>
          <cell r="P22" t="str">
            <v/>
          </cell>
          <cell r="Q22">
            <v>26969461.399999999</v>
          </cell>
          <cell r="R22">
            <v>26969461.399999999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12934</v>
          </cell>
          <cell r="AA22">
            <v>12914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E TIER I</v>
          </cell>
          <cell r="AJ22" t="e">
            <v>#N/A</v>
          </cell>
        </row>
        <row r="23">
          <cell r="E23" t="str">
            <v>INE012A01025</v>
          </cell>
          <cell r="F23" t="str">
            <v>ACC Limited.</v>
          </cell>
          <cell r="G23" t="str">
            <v>ACC LIMITED</v>
          </cell>
          <cell r="H23" t="str">
            <v>23941</v>
          </cell>
          <cell r="I23" t="str">
            <v>Manufacture of clinkers and cement</v>
          </cell>
          <cell r="J23">
            <v>0</v>
          </cell>
          <cell r="K23" t="str">
            <v>Equity</v>
          </cell>
          <cell r="L23">
            <v>2475</v>
          </cell>
          <cell r="M23">
            <v>5441040</v>
          </cell>
          <cell r="N23">
            <v>2.3394100959212732E-3</v>
          </cell>
          <cell r="O23">
            <v>0</v>
          </cell>
          <cell r="P23" t="str">
            <v/>
          </cell>
          <cell r="Q23">
            <v>5533101.0899999999</v>
          </cell>
          <cell r="R23">
            <v>5533101.0899999999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2198.4</v>
          </cell>
          <cell r="AA23">
            <v>2198.0500000000002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E TIER I</v>
          </cell>
          <cell r="AJ23" t="e">
            <v>#N/A</v>
          </cell>
        </row>
        <row r="24">
          <cell r="E24" t="str">
            <v>INE628A01036</v>
          </cell>
          <cell r="F24" t="str">
            <v>UPL LIMITED</v>
          </cell>
          <cell r="G24" t="str">
            <v>UPL LIMITED</v>
          </cell>
          <cell r="H24" t="str">
            <v>20211</v>
          </cell>
          <cell r="I24" t="str">
            <v>Manufacture of insecticides, rodenticides, fungicides, herbicides</v>
          </cell>
          <cell r="J24">
            <v>0</v>
          </cell>
          <cell r="K24" t="str">
            <v>Equity</v>
          </cell>
          <cell r="L24">
            <v>14400</v>
          </cell>
          <cell r="M24">
            <v>11226240</v>
          </cell>
          <cell r="N24">
            <v>4.8267939943899022E-3</v>
          </cell>
          <cell r="O24">
            <v>0</v>
          </cell>
          <cell r="P24" t="str">
            <v/>
          </cell>
          <cell r="Q24">
            <v>11159166.24</v>
          </cell>
          <cell r="R24">
            <v>11159166.24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779.6</v>
          </cell>
          <cell r="AA24">
            <v>779.7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E TIER I</v>
          </cell>
          <cell r="AJ24" t="e">
            <v>#N/A</v>
          </cell>
        </row>
        <row r="25">
          <cell r="E25" t="str">
            <v>INE752E01010</v>
          </cell>
          <cell r="F25" t="str">
            <v>POWER GRID CORPORATION OF INDIA LIMITED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>
            <v>0</v>
          </cell>
          <cell r="K25" t="str">
            <v>Equity</v>
          </cell>
          <cell r="L25">
            <v>89320</v>
          </cell>
          <cell r="M25">
            <v>20802628</v>
          </cell>
          <cell r="N25">
            <v>8.9442235243436113E-3</v>
          </cell>
          <cell r="O25">
            <v>0</v>
          </cell>
          <cell r="P25" t="str">
            <v/>
          </cell>
          <cell r="Q25">
            <v>12215273.65</v>
          </cell>
          <cell r="R25">
            <v>12215273.65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232.9</v>
          </cell>
          <cell r="AA25">
            <v>233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E TIER I</v>
          </cell>
          <cell r="AJ25" t="e">
            <v>#N/A</v>
          </cell>
        </row>
        <row r="26">
          <cell r="E26" t="str">
            <v>INE208A01029</v>
          </cell>
          <cell r="F26" t="str">
            <v>ASHOK LEYLAND LTD</v>
          </cell>
          <cell r="G26" t="str">
            <v>ASHOK LEYLAND LIMITED</v>
          </cell>
          <cell r="H26" t="str">
            <v>29102</v>
          </cell>
          <cell r="I26" t="str">
            <v>Manufacture of commercial vehicles such as vans, lorries, over-the-road</v>
          </cell>
          <cell r="J26">
            <v>0</v>
          </cell>
          <cell r="K26" t="str">
            <v>Equity</v>
          </cell>
          <cell r="L26">
            <v>86200</v>
          </cell>
          <cell r="M26">
            <v>11852500</v>
          </cell>
          <cell r="N26">
            <v>5.0960585038718502E-3</v>
          </cell>
          <cell r="O26">
            <v>0</v>
          </cell>
          <cell r="P26" t="str">
            <v/>
          </cell>
          <cell r="Q26">
            <v>11039521.800000001</v>
          </cell>
          <cell r="R26">
            <v>11039521.800000001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137.5</v>
          </cell>
          <cell r="AA26">
            <v>137.55000000000001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E TIER I</v>
          </cell>
          <cell r="AJ26" t="e">
            <v>#N/A</v>
          </cell>
        </row>
        <row r="27">
          <cell r="E27" t="str">
            <v>INE397D01024</v>
          </cell>
          <cell r="F27" t="str">
            <v>BHARTI AIRTEL LTD</v>
          </cell>
          <cell r="G27" t="str">
            <v>BHARTI AIRTEL LTD</v>
          </cell>
          <cell r="H27" t="str">
            <v>61202</v>
          </cell>
          <cell r="I27" t="str">
            <v>Activities of maintaining and operating pageing</v>
          </cell>
          <cell r="J27">
            <v>0</v>
          </cell>
          <cell r="K27" t="str">
            <v>Equity</v>
          </cell>
          <cell r="L27">
            <v>76482</v>
          </cell>
          <cell r="M27">
            <v>53552696.399999999</v>
          </cell>
          <cell r="N27">
            <v>2.3025325787343377E-2</v>
          </cell>
          <cell r="O27">
            <v>0</v>
          </cell>
          <cell r="P27" t="str">
            <v/>
          </cell>
          <cell r="Q27">
            <v>37924794.57</v>
          </cell>
          <cell r="R27">
            <v>37924794.57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700.2</v>
          </cell>
          <cell r="AA27">
            <v>701.1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E TIER I</v>
          </cell>
          <cell r="AJ27" t="e">
            <v>#N/A</v>
          </cell>
        </row>
        <row r="28">
          <cell r="E28" t="str">
            <v>INE155A01022</v>
          </cell>
          <cell r="F28" t="str">
            <v>TATA MOTORS LTD</v>
          </cell>
          <cell r="G28" t="str">
            <v>TATA MOTORS LTD</v>
          </cell>
          <cell r="H28" t="str">
            <v>29102</v>
          </cell>
          <cell r="I28" t="str">
            <v>Manufacture of commercial vehicles such as vans, lorries, over-the-road</v>
          </cell>
          <cell r="J28">
            <v>0</v>
          </cell>
          <cell r="K28" t="str">
            <v>Equity</v>
          </cell>
          <cell r="L28">
            <v>45050</v>
          </cell>
          <cell r="M28">
            <v>19981927.5</v>
          </cell>
          <cell r="N28">
            <v>8.5913580729909955E-3</v>
          </cell>
          <cell r="O28">
            <v>0</v>
          </cell>
          <cell r="P28" t="str">
            <v/>
          </cell>
          <cell r="Q28">
            <v>13936551.119999999</v>
          </cell>
          <cell r="R28">
            <v>13936551.119999999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443.55</v>
          </cell>
          <cell r="AA28">
            <v>443.85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E TIER I</v>
          </cell>
          <cell r="AJ28" t="e">
            <v>#N/A</v>
          </cell>
        </row>
        <row r="29">
          <cell r="E29" t="str">
            <v>INE101A01026</v>
          </cell>
          <cell r="F29" t="str">
            <v>MAHINDRA AND MAHINDRA LTD</v>
          </cell>
          <cell r="G29" t="str">
            <v>MAHINDRA AND MAHINDRA LTD</v>
          </cell>
          <cell r="H29" t="str">
            <v>28211</v>
          </cell>
          <cell r="I29" t="str">
            <v>Manufacture of tractors used in agriculture and forestry</v>
          </cell>
          <cell r="J29">
            <v>0</v>
          </cell>
          <cell r="K29" t="str">
            <v>Equity</v>
          </cell>
          <cell r="L29">
            <v>25948</v>
          </cell>
          <cell r="M29">
            <v>26839313.800000001</v>
          </cell>
          <cell r="N29">
            <v>1.1539735357821143E-2</v>
          </cell>
          <cell r="O29">
            <v>0</v>
          </cell>
          <cell r="P29" t="str">
            <v/>
          </cell>
          <cell r="Q29">
            <v>19639322.66</v>
          </cell>
          <cell r="R29">
            <v>19642385.32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1034.3499999999999</v>
          </cell>
          <cell r="AA29">
            <v>1033.9000000000001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E TIER I</v>
          </cell>
          <cell r="AJ29" t="e">
            <v>#N/A</v>
          </cell>
        </row>
        <row r="30">
          <cell r="E30" t="str">
            <v>INE263A01024</v>
          </cell>
          <cell r="F30" t="str">
            <v>BHARAT ELECTRONICS LIMITED</v>
          </cell>
          <cell r="G30" t="str">
            <v>BHARAT ELECTRONICS LTD</v>
          </cell>
          <cell r="H30" t="str">
            <v>26515</v>
          </cell>
          <cell r="I30" t="str">
            <v>Manufacture of radar equipment, GPS devices, search, detection, navig</v>
          </cell>
          <cell r="J30">
            <v>0</v>
          </cell>
          <cell r="K30" t="str">
            <v>Equity</v>
          </cell>
          <cell r="L30">
            <v>48900</v>
          </cell>
          <cell r="M30">
            <v>11479275</v>
          </cell>
          <cell r="N30">
            <v>4.9355880178893509E-3</v>
          </cell>
          <cell r="O30">
            <v>0</v>
          </cell>
          <cell r="P30" t="str">
            <v/>
          </cell>
          <cell r="Q30">
            <v>6999373.6900000004</v>
          </cell>
          <cell r="R30">
            <v>6999373.6900000004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234.75</v>
          </cell>
          <cell r="AA30">
            <v>234.6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E TIER I</v>
          </cell>
          <cell r="AJ30" t="e">
            <v>#N/A</v>
          </cell>
        </row>
        <row r="31">
          <cell r="E31" t="str">
            <v>INE854D01024</v>
          </cell>
          <cell r="F31" t="str">
            <v>United Spirits Limited</v>
          </cell>
          <cell r="G31" t="str">
            <v>UNITED SPIRITS LIMITED</v>
          </cell>
          <cell r="H31" t="str">
            <v>11011</v>
          </cell>
          <cell r="I31" t="str">
            <v>Manufacture of distilled, potable, alcoholic beverages</v>
          </cell>
          <cell r="J31">
            <v>0</v>
          </cell>
          <cell r="K31" t="str">
            <v>Equity</v>
          </cell>
          <cell r="L31">
            <v>13600</v>
          </cell>
          <cell r="M31">
            <v>11007840</v>
          </cell>
          <cell r="N31">
            <v>4.7328915116018307E-3</v>
          </cell>
          <cell r="O31">
            <v>0</v>
          </cell>
          <cell r="P31" t="str">
            <v/>
          </cell>
          <cell r="Q31">
            <v>11554449.66</v>
          </cell>
          <cell r="R31">
            <v>11554449.66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809.4</v>
          </cell>
          <cell r="AA31">
            <v>811.1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E TIER I</v>
          </cell>
          <cell r="AJ31" t="e">
            <v>#N/A</v>
          </cell>
        </row>
        <row r="32">
          <cell r="E32" t="str">
            <v>INE298A01020</v>
          </cell>
          <cell r="F32" t="str">
            <v>CUMMINS INDIA LIMITED</v>
          </cell>
          <cell r="G32" t="str">
            <v>CUMMINS INDIA LIMITED FV 2</v>
          </cell>
          <cell r="H32" t="str">
            <v>28110</v>
          </cell>
          <cell r="I32" t="str">
            <v>Manufacture of engines and turbines, except aircraft, vehicle</v>
          </cell>
          <cell r="J32">
            <v>0</v>
          </cell>
          <cell r="K32" t="str">
            <v>Equity</v>
          </cell>
          <cell r="L32">
            <v>16290</v>
          </cell>
          <cell r="M32">
            <v>16712725.5</v>
          </cell>
          <cell r="N32">
            <v>7.1857436749336355E-3</v>
          </cell>
          <cell r="O32">
            <v>0</v>
          </cell>
          <cell r="P32" t="str">
            <v/>
          </cell>
          <cell r="Q32">
            <v>15847559.619999999</v>
          </cell>
          <cell r="R32">
            <v>15847559.619999999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1025.95</v>
          </cell>
          <cell r="AA32">
            <v>1024.5999999999999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E TIER I</v>
          </cell>
          <cell r="AJ32" t="e">
            <v>#N/A</v>
          </cell>
        </row>
        <row r="33">
          <cell r="E33" t="str">
            <v>INE018A01030</v>
          </cell>
          <cell r="F33" t="str">
            <v>LARSEN AND TOUBRO LIMITED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>
            <v>0</v>
          </cell>
          <cell r="K33" t="str">
            <v>Equity</v>
          </cell>
          <cell r="L33">
            <v>42836</v>
          </cell>
          <cell r="M33">
            <v>70872162</v>
          </cell>
          <cell r="N33">
            <v>3.0471941265377209E-2</v>
          </cell>
          <cell r="O33">
            <v>0</v>
          </cell>
          <cell r="P33" t="str">
            <v/>
          </cell>
          <cell r="Q33">
            <v>57921370.960000001</v>
          </cell>
          <cell r="R33">
            <v>57923734.490000002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1654.5</v>
          </cell>
          <cell r="AA33">
            <v>1653.55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E TIER I</v>
          </cell>
          <cell r="AJ33" t="e">
            <v>#N/A</v>
          </cell>
        </row>
        <row r="34">
          <cell r="E34" t="str">
            <v>INE070A01015</v>
          </cell>
          <cell r="F34" t="str">
            <v>Shree CEMENT LIMITED</v>
          </cell>
          <cell r="G34" t="str">
            <v>SHREE CEMENT LIMITED</v>
          </cell>
          <cell r="H34" t="str">
            <v>23949</v>
          </cell>
          <cell r="I34" t="str">
            <v>Manufacture of other cement and plaster n.e.c.</v>
          </cell>
          <cell r="J34">
            <v>0</v>
          </cell>
          <cell r="K34" t="str">
            <v>Equity</v>
          </cell>
          <cell r="L34">
            <v>306</v>
          </cell>
          <cell r="M34">
            <v>6767587.7999999998</v>
          </cell>
          <cell r="N34">
            <v>2.909767842977379E-3</v>
          </cell>
          <cell r="O34">
            <v>0</v>
          </cell>
          <cell r="P34" t="str">
            <v/>
          </cell>
          <cell r="Q34">
            <v>7651236.6799999997</v>
          </cell>
          <cell r="R34">
            <v>7651236.6799999997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22116.3</v>
          </cell>
          <cell r="AA34">
            <v>22130.05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E TIER I</v>
          </cell>
          <cell r="AJ34" t="e">
            <v>#N/A</v>
          </cell>
        </row>
        <row r="35">
          <cell r="E35" t="str">
            <v>INE089A01023</v>
          </cell>
          <cell r="F35" t="str">
            <v>Dr. Reddy's Laboratories Limited</v>
          </cell>
          <cell r="G35" t="str">
            <v>DR REDDY LABORATORIES</v>
          </cell>
          <cell r="H35" t="str">
            <v>21002</v>
          </cell>
          <cell r="I35" t="str">
            <v>Manufacture of allopathic pharmaceutical preparations</v>
          </cell>
          <cell r="J35">
            <v>0</v>
          </cell>
          <cell r="K35" t="str">
            <v>Equity</v>
          </cell>
          <cell r="L35">
            <v>4515</v>
          </cell>
          <cell r="M35">
            <v>19728969.75</v>
          </cell>
          <cell r="N35">
            <v>8.4825972636252255E-3</v>
          </cell>
          <cell r="O35">
            <v>0</v>
          </cell>
          <cell r="P35" t="str">
            <v/>
          </cell>
          <cell r="Q35">
            <v>18027251.16</v>
          </cell>
          <cell r="R35">
            <v>18027251.16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4369.6499999999996</v>
          </cell>
          <cell r="AA35">
            <v>4369.45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E TIER I</v>
          </cell>
          <cell r="AJ35" t="e">
            <v>#N/A</v>
          </cell>
        </row>
        <row r="36">
          <cell r="E36" t="str">
            <v>INE280A01028</v>
          </cell>
          <cell r="F36" t="str">
            <v>Titan Company Limited</v>
          </cell>
          <cell r="G36" t="str">
            <v>TITAN COMPANY LIMITED</v>
          </cell>
          <cell r="H36" t="str">
            <v>32111</v>
          </cell>
          <cell r="I36" t="str">
            <v>Manufacture of jewellery of gold, silver and other precious or base metal</v>
          </cell>
          <cell r="J36">
            <v>0</v>
          </cell>
          <cell r="K36" t="str">
            <v>Equity</v>
          </cell>
          <cell r="L36">
            <v>12315</v>
          </cell>
          <cell r="M36">
            <v>27290040</v>
          </cell>
          <cell r="N36">
            <v>1.1733527982535578E-2</v>
          </cell>
          <cell r="O36">
            <v>0</v>
          </cell>
          <cell r="P36" t="str">
            <v/>
          </cell>
          <cell r="Q36">
            <v>22240193.890000001</v>
          </cell>
          <cell r="R36">
            <v>22240193.890000001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2216</v>
          </cell>
          <cell r="AA36">
            <v>2217.6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E TIER I</v>
          </cell>
          <cell r="AJ36" t="e">
            <v>#N/A</v>
          </cell>
        </row>
        <row r="37">
          <cell r="E37" t="str">
            <v>INE016A01026</v>
          </cell>
          <cell r="F37" t="str">
            <v>Dabur India Limited</v>
          </cell>
          <cell r="G37" t="str">
            <v>DABUR INDIA LIMITED</v>
          </cell>
          <cell r="H37" t="str">
            <v>20236</v>
          </cell>
          <cell r="I37" t="str">
            <v>Manufacture of hair oil, shampoo, hair dye etc.</v>
          </cell>
          <cell r="J37">
            <v>0</v>
          </cell>
          <cell r="K37" t="str">
            <v>Equity</v>
          </cell>
          <cell r="L37">
            <v>21000</v>
          </cell>
          <cell r="M37">
            <v>10899000</v>
          </cell>
          <cell r="N37">
            <v>4.6860950545200833E-3</v>
          </cell>
          <cell r="O37">
            <v>0</v>
          </cell>
          <cell r="P37" t="str">
            <v/>
          </cell>
          <cell r="Q37">
            <v>10718891.25</v>
          </cell>
          <cell r="R37">
            <v>10718891.25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519</v>
          </cell>
          <cell r="AA37">
            <v>518.75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E TIER I</v>
          </cell>
          <cell r="AJ37" t="e">
            <v>#N/A</v>
          </cell>
        </row>
        <row r="38">
          <cell r="E38" t="str">
            <v>INE090A01021</v>
          </cell>
          <cell r="F38" t="str">
            <v>ICICI BANK LTD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>
            <v>0</v>
          </cell>
          <cell r="K38" t="str">
            <v>Equity</v>
          </cell>
          <cell r="L38">
            <v>230316</v>
          </cell>
          <cell r="M38">
            <v>173393400.59999999</v>
          </cell>
          <cell r="N38">
            <v>7.45516062976493E-2</v>
          </cell>
          <cell r="O38">
            <v>0</v>
          </cell>
          <cell r="P38" t="str">
            <v/>
          </cell>
          <cell r="Q38">
            <v>118784830.33</v>
          </cell>
          <cell r="R38">
            <v>118788293.67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752.85</v>
          </cell>
          <cell r="AA38">
            <v>751.5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E TIER I</v>
          </cell>
          <cell r="AJ38" t="e">
            <v>#N/A</v>
          </cell>
        </row>
        <row r="39">
          <cell r="E39" t="str">
            <v>INE192A01025</v>
          </cell>
          <cell r="F39" t="str">
            <v>Tata Consumer Products Limited</v>
          </cell>
          <cell r="G39" t="str">
            <v>TATA CONSUMER PRODUCTS LIMITED</v>
          </cell>
          <cell r="H39" t="str">
            <v>10791</v>
          </cell>
          <cell r="I39" t="str">
            <v>Processing and blending of tea including manufacture of instant tea</v>
          </cell>
          <cell r="J39">
            <v>0</v>
          </cell>
          <cell r="K39" t="str">
            <v>Equity</v>
          </cell>
          <cell r="L39">
            <v>6870</v>
          </cell>
          <cell r="M39">
            <v>5219482.5</v>
          </cell>
          <cell r="N39">
            <v>2.244150025727509E-3</v>
          </cell>
          <cell r="O39">
            <v>0</v>
          </cell>
          <cell r="P39" t="str">
            <v/>
          </cell>
          <cell r="Q39">
            <v>4397414.03</v>
          </cell>
          <cell r="R39">
            <v>4397414.03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759.75</v>
          </cell>
          <cell r="AA39">
            <v>764.3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E TIER I</v>
          </cell>
          <cell r="AJ39" t="e">
            <v>#N/A</v>
          </cell>
        </row>
        <row r="40">
          <cell r="E40" t="str">
            <v>INE797F01020</v>
          </cell>
          <cell r="F40" t="str">
            <v>Jubilant Foodworks Limited.</v>
          </cell>
          <cell r="G40" t="str">
            <v>JUBILANT FOODWORKS LIMITED</v>
          </cell>
          <cell r="H40" t="str">
            <v>56101</v>
          </cell>
          <cell r="I40" t="str">
            <v>Restaurants without bars</v>
          </cell>
          <cell r="J40">
            <v>0</v>
          </cell>
          <cell r="K40" t="str">
            <v>Equity</v>
          </cell>
          <cell r="L40">
            <v>18425</v>
          </cell>
          <cell r="M40">
            <v>10151253.75</v>
          </cell>
          <cell r="N40">
            <v>4.364596751541743E-3</v>
          </cell>
          <cell r="O40">
            <v>0</v>
          </cell>
          <cell r="P40" t="str">
            <v/>
          </cell>
          <cell r="Q40">
            <v>10668727.710000001</v>
          </cell>
          <cell r="R40">
            <v>10668727.710000001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550.95000000000005</v>
          </cell>
          <cell r="AA40">
            <v>550.70000000000005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E TIER I</v>
          </cell>
          <cell r="AJ40" t="e">
            <v>#N/A</v>
          </cell>
        </row>
        <row r="41">
          <cell r="E41" t="str">
            <v>INE465A01025</v>
          </cell>
          <cell r="F41" t="str">
            <v>Bharat Forge Limited</v>
          </cell>
          <cell r="G41" t="str">
            <v>BHARAT FORGE LIMITED</v>
          </cell>
          <cell r="H41" t="str">
            <v>25910</v>
          </cell>
          <cell r="I41" t="str">
            <v>Forging, pressing, stamping and roll-forming of metal; powder metallurgy</v>
          </cell>
          <cell r="J41">
            <v>0</v>
          </cell>
          <cell r="K41" t="str">
            <v>Equity</v>
          </cell>
          <cell r="L41">
            <v>19165</v>
          </cell>
          <cell r="M41">
            <v>13509408.5</v>
          </cell>
          <cell r="N41">
            <v>5.8084569558071002E-3</v>
          </cell>
          <cell r="O41">
            <v>0</v>
          </cell>
          <cell r="P41" t="str">
            <v/>
          </cell>
          <cell r="Q41">
            <v>10933670.65</v>
          </cell>
          <cell r="R41">
            <v>10933670.65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704.9</v>
          </cell>
          <cell r="AA41">
            <v>706.85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E TIER I</v>
          </cell>
          <cell r="AJ41" t="e">
            <v>#N/A</v>
          </cell>
        </row>
        <row r="42">
          <cell r="E42" t="str">
            <v>INE066A01021</v>
          </cell>
          <cell r="F42" t="str">
            <v>EICHER MOTORS LTD</v>
          </cell>
          <cell r="G42" t="str">
            <v>EICHER MOTORS LTD</v>
          </cell>
          <cell r="H42" t="str">
            <v>30911</v>
          </cell>
          <cell r="I42" t="str">
            <v>Manufacture of motorcycles, scooters, mopeds etc. and their</v>
          </cell>
          <cell r="J42">
            <v>0</v>
          </cell>
          <cell r="K42" t="str">
            <v>Equity</v>
          </cell>
          <cell r="L42">
            <v>3790</v>
          </cell>
          <cell r="M42">
            <v>10539042.5</v>
          </cell>
          <cell r="N42">
            <v>4.5313290153800329E-3</v>
          </cell>
          <cell r="O42">
            <v>0</v>
          </cell>
          <cell r="P42" t="str">
            <v/>
          </cell>
          <cell r="Q42">
            <v>7248050.2199999997</v>
          </cell>
          <cell r="R42">
            <v>7248050.2199999997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2780.75</v>
          </cell>
          <cell r="AA42">
            <v>2785.4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E TIER I</v>
          </cell>
          <cell r="AJ42" t="e">
            <v>#N/A</v>
          </cell>
        </row>
        <row r="43">
          <cell r="E43" t="str">
            <v>INE216A01030</v>
          </cell>
          <cell r="F43" t="str">
            <v>Britannia Industries Limited</v>
          </cell>
          <cell r="G43" t="str">
            <v>BRITANNIA INDUSTRIES LIMITED</v>
          </cell>
          <cell r="H43" t="str">
            <v>10712</v>
          </cell>
          <cell r="I43" t="str">
            <v>Manufacture of biscuits, cakes, pastries, rusks etc.</v>
          </cell>
          <cell r="J43">
            <v>0</v>
          </cell>
          <cell r="K43" t="str">
            <v>Equity</v>
          </cell>
          <cell r="L43">
            <v>3260</v>
          </cell>
          <cell r="M43">
            <v>11891828</v>
          </cell>
          <cell r="N43">
            <v>5.1129678300764706E-3</v>
          </cell>
          <cell r="O43">
            <v>0</v>
          </cell>
          <cell r="P43" t="str">
            <v/>
          </cell>
          <cell r="Q43">
            <v>11228649.74</v>
          </cell>
          <cell r="R43">
            <v>11228649.74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3647.8</v>
          </cell>
          <cell r="AA43">
            <v>3656.2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E TIER I</v>
          </cell>
          <cell r="AJ43" t="e">
            <v>#N/A</v>
          </cell>
        </row>
        <row r="44">
          <cell r="E44" t="str">
            <v>INE129A01019</v>
          </cell>
          <cell r="F44" t="str">
            <v>GAIL (INDIA) LIMITED</v>
          </cell>
          <cell r="G44" t="str">
            <v>G A I L (INDIA) LTD</v>
          </cell>
          <cell r="H44" t="str">
            <v>35202</v>
          </cell>
          <cell r="I44" t="str">
            <v>Disrtibution and sale of gaseous fuels through mains</v>
          </cell>
          <cell r="J44">
            <v>0</v>
          </cell>
          <cell r="K44" t="str">
            <v>Equity</v>
          </cell>
          <cell r="L44">
            <v>36090</v>
          </cell>
          <cell r="M44">
            <v>5312448</v>
          </cell>
          <cell r="N44">
            <v>2.284121139571989E-3</v>
          </cell>
          <cell r="O44">
            <v>0</v>
          </cell>
          <cell r="P44" t="str">
            <v/>
          </cell>
          <cell r="Q44">
            <v>4959180.87</v>
          </cell>
          <cell r="R44">
            <v>4958016.1399999997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147.19999999999999</v>
          </cell>
          <cell r="AA44">
            <v>147.19999999999999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E TIER I</v>
          </cell>
          <cell r="AJ44" t="e">
            <v>#N/A</v>
          </cell>
        </row>
        <row r="45">
          <cell r="E45" t="str">
            <v>INE123W01016</v>
          </cell>
          <cell r="F45" t="str">
            <v>SBI LIFE INSURANCE COMPANY LIMITED</v>
          </cell>
          <cell r="G45" t="str">
            <v>SBI LIFE INSURANCE CO. LTD.</v>
          </cell>
          <cell r="H45" t="str">
            <v>65110</v>
          </cell>
          <cell r="I45" t="str">
            <v>Life insurance</v>
          </cell>
          <cell r="J45">
            <v>0</v>
          </cell>
          <cell r="K45" t="str">
            <v>Equity</v>
          </cell>
          <cell r="L45">
            <v>20060</v>
          </cell>
          <cell r="M45">
            <v>23553449</v>
          </cell>
          <cell r="N45">
            <v>1.0126956681878246E-2</v>
          </cell>
          <cell r="O45">
            <v>0</v>
          </cell>
          <cell r="P45" t="str">
            <v/>
          </cell>
          <cell r="Q45">
            <v>16692293.51</v>
          </cell>
          <cell r="R45">
            <v>16692293.51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1174.1500000000001</v>
          </cell>
          <cell r="AA45">
            <v>1173.8499999999999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E TIER I</v>
          </cell>
          <cell r="AJ45" t="e">
            <v>#N/A</v>
          </cell>
        </row>
        <row r="46">
          <cell r="E46" t="str">
            <v>INE585B01010</v>
          </cell>
          <cell r="F46" t="str">
            <v>MARUTI SUZUKI INDIA LTD.</v>
          </cell>
          <cell r="G46" t="str">
            <v>MARUTI SUZUKI INDIA LTD.</v>
          </cell>
          <cell r="H46" t="str">
            <v>29101</v>
          </cell>
          <cell r="I46" t="str">
            <v>Manufacture of passenger cars</v>
          </cell>
          <cell r="J46">
            <v>0</v>
          </cell>
          <cell r="K46" t="str">
            <v>Equity</v>
          </cell>
          <cell r="L46">
            <v>4586</v>
          </cell>
          <cell r="M46">
            <v>36533681.100000001</v>
          </cell>
          <cell r="N46">
            <v>1.5707890845593528E-2</v>
          </cell>
          <cell r="O46">
            <v>0</v>
          </cell>
          <cell r="P46" t="str">
            <v/>
          </cell>
          <cell r="Q46">
            <v>34178628.43</v>
          </cell>
          <cell r="R46">
            <v>34179986.130000003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7966.35</v>
          </cell>
          <cell r="AA46">
            <v>7970.25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E TIER I</v>
          </cell>
          <cell r="AJ46" t="e">
            <v>#N/A</v>
          </cell>
        </row>
        <row r="47">
          <cell r="E47" t="str">
            <v>INE059A01026</v>
          </cell>
          <cell r="F47" t="str">
            <v>CIPLA LIMITED</v>
          </cell>
          <cell r="G47" t="str">
            <v>CIPLA  LIMITED</v>
          </cell>
          <cell r="H47" t="str">
            <v>21001</v>
          </cell>
          <cell r="I47" t="str">
            <v>Manufacture of medicinal substances used in the manufacture of pharmaceuticals:</v>
          </cell>
          <cell r="J47">
            <v>0</v>
          </cell>
          <cell r="K47" t="str">
            <v>Equity</v>
          </cell>
          <cell r="L47">
            <v>18690</v>
          </cell>
          <cell r="M47">
            <v>18558235.5</v>
          </cell>
          <cell r="N47">
            <v>7.9792325531855262E-3</v>
          </cell>
          <cell r="O47">
            <v>0</v>
          </cell>
          <cell r="P47" t="str">
            <v/>
          </cell>
          <cell r="Q47">
            <v>12437187.84</v>
          </cell>
          <cell r="R47">
            <v>12437187.84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992.95</v>
          </cell>
          <cell r="AA47">
            <v>993.85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E TIER I</v>
          </cell>
          <cell r="AJ47" t="e">
            <v>#N/A</v>
          </cell>
        </row>
        <row r="48">
          <cell r="E48" t="str">
            <v>INE237A01028</v>
          </cell>
          <cell r="F48" t="str">
            <v>KOTAK MAHINDRA BANK LIMITED</v>
          </cell>
          <cell r="G48" t="str">
            <v>KOTAK MAHINDRA BANK LTD</v>
          </cell>
          <cell r="H48" t="str">
            <v>64191</v>
          </cell>
          <cell r="I48" t="str">
            <v>Monetary intermediation of commercial banks, saving banks. postal savings</v>
          </cell>
          <cell r="J48">
            <v>0</v>
          </cell>
          <cell r="K48" t="str">
            <v>Equity</v>
          </cell>
          <cell r="L48">
            <v>38587</v>
          </cell>
          <cell r="M48">
            <v>71264400.950000003</v>
          </cell>
          <cell r="N48">
            <v>3.0640586921289233E-2</v>
          </cell>
          <cell r="O48">
            <v>0</v>
          </cell>
          <cell r="P48" t="str">
            <v/>
          </cell>
          <cell r="Q48">
            <v>61306361.590000004</v>
          </cell>
          <cell r="R48">
            <v>61307357.090000004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1846.85</v>
          </cell>
          <cell r="AA48">
            <v>1854.2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E TIER I</v>
          </cell>
          <cell r="AJ48" t="e">
            <v>#N/A</v>
          </cell>
        </row>
        <row r="49">
          <cell r="E49" t="str">
            <v/>
          </cell>
          <cell r="F49" t="str">
            <v>Net Current Asset</v>
          </cell>
          <cell r="G49">
            <v>0</v>
          </cell>
          <cell r="H49" t="str">
            <v/>
          </cell>
          <cell r="I49" t="str">
            <v/>
          </cell>
          <cell r="J49">
            <v>0</v>
          </cell>
          <cell r="K49" t="str">
            <v>NCA</v>
          </cell>
          <cell r="L49">
            <v>0</v>
          </cell>
          <cell r="M49">
            <v>6331714.5800000001</v>
          </cell>
          <cell r="N49">
            <v>2.7223613524149657E-3</v>
          </cell>
          <cell r="O49">
            <v>0</v>
          </cell>
          <cell r="P49" t="str">
            <v/>
          </cell>
          <cell r="Q49">
            <v>0</v>
          </cell>
          <cell r="R49">
            <v>6331714.5800000001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E TIER I</v>
          </cell>
          <cell r="AJ49" t="e">
            <v>#N/A</v>
          </cell>
        </row>
        <row r="50">
          <cell r="E50" t="str">
            <v>INE733E01010</v>
          </cell>
          <cell r="F50" t="str">
            <v>NTPC LIMITED</v>
          </cell>
          <cell r="G50" t="str">
            <v>NTPC LIMITED</v>
          </cell>
          <cell r="H50" t="str">
            <v>35102</v>
          </cell>
          <cell r="I50" t="str">
            <v>Electric power generation by coal based thermal power plants</v>
          </cell>
          <cell r="J50">
            <v>0</v>
          </cell>
          <cell r="K50" t="str">
            <v>Equity</v>
          </cell>
          <cell r="L50">
            <v>167050</v>
          </cell>
          <cell r="M50">
            <v>26059800</v>
          </cell>
          <cell r="N50">
            <v>1.120457839267662E-2</v>
          </cell>
          <cell r="O50">
            <v>0</v>
          </cell>
          <cell r="P50" t="str">
            <v/>
          </cell>
          <cell r="Q50">
            <v>21072052.309999999</v>
          </cell>
          <cell r="R50">
            <v>21072052.309999999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156</v>
          </cell>
          <cell r="AA50">
            <v>156.15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E TIER I</v>
          </cell>
          <cell r="AJ50" t="e">
            <v>#N/A</v>
          </cell>
        </row>
        <row r="51">
          <cell r="E51" t="str">
            <v>INE095A01012</v>
          </cell>
          <cell r="F51" t="str">
            <v>IndusInd Bank Limited</v>
          </cell>
          <cell r="G51" t="str">
            <v>INDUS IND BANK LTD</v>
          </cell>
          <cell r="H51" t="str">
            <v>64191</v>
          </cell>
          <cell r="I51" t="str">
            <v>Monetary intermediation of commercial banks, saving banks. postal savings</v>
          </cell>
          <cell r="J51">
            <v>0</v>
          </cell>
          <cell r="K51" t="str">
            <v>Equity</v>
          </cell>
          <cell r="L51">
            <v>4656</v>
          </cell>
          <cell r="M51">
            <v>4334037.5999999996</v>
          </cell>
          <cell r="N51">
            <v>1.8634473037401681E-3</v>
          </cell>
          <cell r="O51">
            <v>0</v>
          </cell>
          <cell r="P51" t="str">
            <v/>
          </cell>
          <cell r="Q51">
            <v>4363492.5199999996</v>
          </cell>
          <cell r="R51">
            <v>4363492.5199999996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930.85</v>
          </cell>
          <cell r="AA51">
            <v>930.75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E TIER I</v>
          </cell>
          <cell r="AJ51" t="e">
            <v>#N/A</v>
          </cell>
        </row>
        <row r="52">
          <cell r="E52" t="str">
            <v>INE686F01025</v>
          </cell>
          <cell r="F52" t="str">
            <v>United Breweries Limited</v>
          </cell>
          <cell r="G52" t="str">
            <v>UNITED BREWERIES LIMITED</v>
          </cell>
          <cell r="H52" t="str">
            <v>11031</v>
          </cell>
          <cell r="I52" t="str">
            <v>Manufacture of beer</v>
          </cell>
          <cell r="J52">
            <v>0</v>
          </cell>
          <cell r="K52" t="str">
            <v>Equity</v>
          </cell>
          <cell r="L52">
            <v>4700</v>
          </cell>
          <cell r="M52">
            <v>7249280</v>
          </cell>
          <cell r="N52">
            <v>3.1168744982871229E-3</v>
          </cell>
          <cell r="O52">
            <v>0</v>
          </cell>
          <cell r="P52" t="str">
            <v/>
          </cell>
          <cell r="Q52">
            <v>6993431.54</v>
          </cell>
          <cell r="R52">
            <v>6993431.54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1542.4</v>
          </cell>
          <cell r="AA52">
            <v>1540.75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E TIER I</v>
          </cell>
          <cell r="AJ52" t="e">
            <v>#N/A</v>
          </cell>
        </row>
        <row r="53">
          <cell r="E53" t="str">
            <v>INE669C01036</v>
          </cell>
          <cell r="F53" t="str">
            <v>TECH MAHINDRA LIMITED</v>
          </cell>
          <cell r="G53" t="str">
            <v>TECH MAHINDRA  LIMITED</v>
          </cell>
          <cell r="H53" t="str">
            <v>62020</v>
          </cell>
          <cell r="I53" t="str">
            <v>Computer consultancy</v>
          </cell>
          <cell r="J53">
            <v>0</v>
          </cell>
          <cell r="K53" t="str">
            <v>Equity</v>
          </cell>
          <cell r="L53">
            <v>23150</v>
          </cell>
          <cell r="M53">
            <v>27322787.5</v>
          </cell>
          <cell r="N53">
            <v>1.17476079804985E-2</v>
          </cell>
          <cell r="O53">
            <v>0</v>
          </cell>
          <cell r="P53" t="str">
            <v/>
          </cell>
          <cell r="Q53">
            <v>29451824.579999998</v>
          </cell>
          <cell r="R53">
            <v>29451824.579999998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1180.25</v>
          </cell>
          <cell r="AA53">
            <v>1180.8499999999999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E TIER I</v>
          </cell>
          <cell r="AJ53" t="e">
            <v>#N/A</v>
          </cell>
        </row>
        <row r="54">
          <cell r="E54" t="str">
            <v>INE030A01027</v>
          </cell>
          <cell r="F54" t="str">
            <v>HINDUSTAN UNILEVER LIMITED</v>
          </cell>
          <cell r="G54" t="str">
            <v>HINDUSTAN LEVER LTD.</v>
          </cell>
          <cell r="H54" t="str">
            <v>20231</v>
          </cell>
          <cell r="I54" t="str">
            <v>Manufacture of soap all forms</v>
          </cell>
          <cell r="J54">
            <v>0</v>
          </cell>
          <cell r="K54" t="str">
            <v>Equity</v>
          </cell>
          <cell r="L54">
            <v>32917</v>
          </cell>
          <cell r="M54">
            <v>77461930.25</v>
          </cell>
          <cell r="N54">
            <v>3.3305254450693149E-2</v>
          </cell>
          <cell r="O54">
            <v>0</v>
          </cell>
          <cell r="P54" t="str">
            <v/>
          </cell>
          <cell r="Q54">
            <v>65479928.060000002</v>
          </cell>
          <cell r="R54">
            <v>65487158.270000003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2353.25</v>
          </cell>
          <cell r="AA54">
            <v>2349.65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E TIER I</v>
          </cell>
          <cell r="AJ54" t="e">
            <v>#N/A</v>
          </cell>
        </row>
        <row r="55">
          <cell r="E55" t="str">
            <v>INE860A01027</v>
          </cell>
          <cell r="F55" t="str">
            <v>HCL Technologies Limited</v>
          </cell>
          <cell r="G55" t="str">
            <v>HCL TECHNOLOGIES LTD</v>
          </cell>
          <cell r="H55" t="str">
            <v>62011</v>
          </cell>
          <cell r="I55" t="str">
            <v>Writing , modifying, testing of computer program</v>
          </cell>
          <cell r="J55">
            <v>0</v>
          </cell>
          <cell r="K55" t="str">
            <v>Equity</v>
          </cell>
          <cell r="L55">
            <v>29680</v>
          </cell>
          <cell r="M55">
            <v>30889460</v>
          </cell>
          <cell r="N55">
            <v>1.3281121730690517E-2</v>
          </cell>
          <cell r="O55">
            <v>0</v>
          </cell>
          <cell r="P55" t="str">
            <v/>
          </cell>
          <cell r="Q55">
            <v>23025583.199999999</v>
          </cell>
          <cell r="R55">
            <v>23025583.199999999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1040.75</v>
          </cell>
          <cell r="AA55">
            <v>1040.3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E TIER I</v>
          </cell>
          <cell r="AJ55" t="e">
            <v>#N/A</v>
          </cell>
        </row>
        <row r="56">
          <cell r="E56" t="str">
            <v>INE239A01016</v>
          </cell>
          <cell r="F56" t="str">
            <v>NESTLE INDIA LTD</v>
          </cell>
          <cell r="G56" t="str">
            <v>NESTLE INDIA LTD</v>
          </cell>
          <cell r="H56" t="str">
            <v>10502</v>
          </cell>
          <cell r="I56" t="str">
            <v>Manufacture of milk-powder, ice-cream powder and condensed milk except</v>
          </cell>
          <cell r="J56">
            <v>0</v>
          </cell>
          <cell r="K56" t="str">
            <v>Equity</v>
          </cell>
          <cell r="L56">
            <v>1152</v>
          </cell>
          <cell r="M56">
            <v>20380608</v>
          </cell>
          <cell r="N56">
            <v>8.7627733146997382E-3</v>
          </cell>
          <cell r="O56">
            <v>0</v>
          </cell>
          <cell r="P56" t="str">
            <v/>
          </cell>
          <cell r="Q56">
            <v>20358168.370000001</v>
          </cell>
          <cell r="R56">
            <v>20358168.370000001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17691.5</v>
          </cell>
          <cell r="AA56">
            <v>17770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E TIER I</v>
          </cell>
          <cell r="AJ56" t="e">
            <v>#N/A</v>
          </cell>
        </row>
        <row r="57">
          <cell r="E57" t="str">
            <v>INE009A01021</v>
          </cell>
          <cell r="F57" t="str">
            <v>INFOSYS LTD EQ</v>
          </cell>
          <cell r="G57" t="str">
            <v>INFOSYS  LIMITED</v>
          </cell>
          <cell r="H57" t="str">
            <v>62011</v>
          </cell>
          <cell r="I57" t="str">
            <v>Writing , modifying, testing of computer program</v>
          </cell>
          <cell r="J57">
            <v>0</v>
          </cell>
          <cell r="K57" t="str">
            <v>Equity</v>
          </cell>
          <cell r="L57">
            <v>108815</v>
          </cell>
          <cell r="M57">
            <v>163614234</v>
          </cell>
          <cell r="N57">
            <v>7.0346990806174126E-2</v>
          </cell>
          <cell r="O57">
            <v>0</v>
          </cell>
          <cell r="P57" t="str">
            <v/>
          </cell>
          <cell r="Q57">
            <v>118638855.62</v>
          </cell>
          <cell r="R57">
            <v>118638855.62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1503.6</v>
          </cell>
          <cell r="AA57">
            <v>1503.95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E TIER I</v>
          </cell>
          <cell r="AJ57" t="e">
            <v>#N/A</v>
          </cell>
        </row>
        <row r="58">
          <cell r="E58" t="str">
            <v>INE002A01018</v>
          </cell>
          <cell r="F58" t="str">
            <v>RELIANCE INDUSTRIES LIMITED</v>
          </cell>
          <cell r="G58" t="str">
            <v>RELIANCE INDUSTRIES LTD.</v>
          </cell>
          <cell r="H58" t="str">
            <v>19209</v>
          </cell>
          <cell r="I58" t="str">
            <v>Manufacture of other petroleum n.e.c.</v>
          </cell>
          <cell r="J58">
            <v>0</v>
          </cell>
          <cell r="K58" t="str">
            <v>Equity</v>
          </cell>
          <cell r="L58">
            <v>82044</v>
          </cell>
          <cell r="M58">
            <v>215993136.59999999</v>
          </cell>
          <cell r="N58">
            <v>9.2867636409903739E-2</v>
          </cell>
          <cell r="O58">
            <v>0</v>
          </cell>
          <cell r="P58" t="str">
            <v/>
          </cell>
          <cell r="Q58">
            <v>134223466.84999999</v>
          </cell>
          <cell r="R58">
            <v>134223043.22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2632.65</v>
          </cell>
          <cell r="AA58">
            <v>2633.9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E TIER I</v>
          </cell>
          <cell r="AJ58" t="e">
            <v>#N/A</v>
          </cell>
        </row>
        <row r="59">
          <cell r="E59" t="str">
            <v>INE021A01026</v>
          </cell>
          <cell r="F59" t="str">
            <v>ASIAN PAINTS LTD.</v>
          </cell>
          <cell r="G59" t="str">
            <v>ASIAN PAINT LIMITED</v>
          </cell>
          <cell r="H59" t="str">
            <v>20221</v>
          </cell>
          <cell r="I59" t="str">
            <v>Manufacture of paints and varnishes, enamels or lacquers</v>
          </cell>
          <cell r="J59">
            <v>0</v>
          </cell>
          <cell r="K59" t="str">
            <v>Equity</v>
          </cell>
          <cell r="L59">
            <v>10782</v>
          </cell>
          <cell r="M59">
            <v>30832746.300000001</v>
          </cell>
          <cell r="N59">
            <v>1.3256737311102157E-2</v>
          </cell>
          <cell r="O59">
            <v>0</v>
          </cell>
          <cell r="P59" t="str">
            <v/>
          </cell>
          <cell r="Q59">
            <v>21441104.25</v>
          </cell>
          <cell r="R59">
            <v>21440955.379999999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2859.65</v>
          </cell>
          <cell r="AA59">
            <v>2860.1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E TIER I</v>
          </cell>
          <cell r="AJ59" t="e">
            <v>#N/A</v>
          </cell>
        </row>
        <row r="60">
          <cell r="E60" t="str">
            <v>INE040A01034</v>
          </cell>
          <cell r="F60" t="str">
            <v>HDFC BANK LTD</v>
          </cell>
          <cell r="G60" t="str">
            <v>HDFC BANK LTD</v>
          </cell>
          <cell r="H60" t="str">
            <v>64191</v>
          </cell>
          <cell r="I60" t="str">
            <v>Monetary intermediation of commercial banks, saving banks. postal savings</v>
          </cell>
          <cell r="J60">
            <v>0</v>
          </cell>
          <cell r="K60" t="str">
            <v>Equity</v>
          </cell>
          <cell r="L60">
            <v>122082</v>
          </cell>
          <cell r="M60">
            <v>169565793.90000001</v>
          </cell>
          <cell r="N60">
            <v>7.2905902212181101E-2</v>
          </cell>
          <cell r="O60">
            <v>0</v>
          </cell>
          <cell r="P60" t="str">
            <v/>
          </cell>
          <cell r="Q60">
            <v>156192215.52000001</v>
          </cell>
          <cell r="R60">
            <v>156192215.52000001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1388.95</v>
          </cell>
          <cell r="AA60">
            <v>1387.45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E TIER I</v>
          </cell>
          <cell r="AJ60" t="e">
            <v>#N/A</v>
          </cell>
        </row>
        <row r="61">
          <cell r="E61" t="str">
            <v>INF846K01N65</v>
          </cell>
          <cell r="F61" t="str">
            <v>AXIS OVERNIGHT FUND - DIRECT PLAN- GROWTH OPTION</v>
          </cell>
          <cell r="G61" t="str">
            <v>AXIS MUTUAL FUND</v>
          </cell>
          <cell r="H61" t="str">
            <v>66301</v>
          </cell>
          <cell r="I61" t="str">
            <v>Management of mutual funds</v>
          </cell>
          <cell r="J61">
            <v>0</v>
          </cell>
          <cell r="K61" t="str">
            <v>MF</v>
          </cell>
          <cell r="L61">
            <v>112827.29700000001</v>
          </cell>
          <cell r="M61">
            <v>127593772.58</v>
          </cell>
          <cell r="N61">
            <v>5.4859762058418041E-2</v>
          </cell>
          <cell r="O61">
            <v>0</v>
          </cell>
          <cell r="P61" t="str">
            <v/>
          </cell>
          <cell r="Q61">
            <v>127575213.25</v>
          </cell>
          <cell r="R61">
            <v>127575213.25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E TIER I</v>
          </cell>
          <cell r="AJ61" t="e">
            <v>#N/A</v>
          </cell>
        </row>
        <row r="62">
          <cell r="E62" t="str">
            <v>INE238A01034</v>
          </cell>
          <cell r="F62" t="str">
            <v>AXIS BANK</v>
          </cell>
          <cell r="G62" t="str">
            <v>AXIS BANK LTD.</v>
          </cell>
          <cell r="H62" t="str">
            <v>64191</v>
          </cell>
          <cell r="I62" t="str">
            <v>Monetary intermediation of commercial banks, saving banks. postal savings</v>
          </cell>
          <cell r="J62">
            <v>0</v>
          </cell>
          <cell r="K62" t="str">
            <v>Equity</v>
          </cell>
          <cell r="L62">
            <v>76110</v>
          </cell>
          <cell r="M62">
            <v>52150572</v>
          </cell>
          <cell r="N62">
            <v>2.2422473395687086E-2</v>
          </cell>
          <cell r="O62">
            <v>0</v>
          </cell>
          <cell r="P62" t="str">
            <v/>
          </cell>
          <cell r="Q62">
            <v>54162975.280000001</v>
          </cell>
          <cell r="R62">
            <v>54162975.280000001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685.2</v>
          </cell>
          <cell r="AA62">
            <v>685.4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E TIER I</v>
          </cell>
          <cell r="AJ62" t="e">
            <v>#N/A</v>
          </cell>
        </row>
        <row r="63">
          <cell r="E63" t="str">
            <v>INE414G01012</v>
          </cell>
          <cell r="F63" t="str">
            <v>MUTHOOT FINANCE LIMITED</v>
          </cell>
          <cell r="G63" t="str">
            <v>MUTHOOT FINANCE LTD</v>
          </cell>
          <cell r="H63" t="str">
            <v>64920</v>
          </cell>
          <cell r="I63" t="str">
            <v>Other credit granting</v>
          </cell>
          <cell r="J63">
            <v>0</v>
          </cell>
          <cell r="K63" t="str">
            <v>Equity</v>
          </cell>
          <cell r="L63">
            <v>5989</v>
          </cell>
          <cell r="M63">
            <v>6846025.9000000004</v>
          </cell>
          <cell r="N63">
            <v>2.9434928078820449E-3</v>
          </cell>
          <cell r="O63">
            <v>0</v>
          </cell>
          <cell r="P63" t="str">
            <v/>
          </cell>
          <cell r="Q63">
            <v>7888609.1500000004</v>
          </cell>
          <cell r="R63">
            <v>7888609.1500000004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1143.0999999999999</v>
          </cell>
          <cell r="AA63">
            <v>1139.25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E TIER I</v>
          </cell>
          <cell r="AJ63" t="e">
            <v>#N/A</v>
          </cell>
        </row>
        <row r="64">
          <cell r="E64" t="str">
            <v>INE079A01024</v>
          </cell>
          <cell r="F64" t="str">
            <v>AMBUJA CEMENTS LTD</v>
          </cell>
          <cell r="G64" t="str">
            <v>AMBUJA CEMENTS LTD.</v>
          </cell>
          <cell r="H64" t="str">
            <v>23941</v>
          </cell>
          <cell r="I64" t="str">
            <v>Manufacture of clinkers and cement</v>
          </cell>
          <cell r="J64">
            <v>0</v>
          </cell>
          <cell r="K64" t="str">
            <v>Equity</v>
          </cell>
          <cell r="L64">
            <v>37750</v>
          </cell>
          <cell r="M64">
            <v>13944850</v>
          </cell>
          <cell r="N64">
            <v>5.9956778255825663E-3</v>
          </cell>
          <cell r="O64">
            <v>0</v>
          </cell>
          <cell r="P64" t="str">
            <v/>
          </cell>
          <cell r="Q64">
            <v>13781055.52</v>
          </cell>
          <cell r="R64">
            <v>13781055.52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369.4</v>
          </cell>
          <cell r="AA64">
            <v>369.5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E TIER I</v>
          </cell>
          <cell r="AJ64" t="e">
            <v>#N/A</v>
          </cell>
        </row>
        <row r="65">
          <cell r="E65" t="str">
            <v>INE849A01020</v>
          </cell>
          <cell r="F65" t="str">
            <v>TRENT LTD</v>
          </cell>
          <cell r="G65" t="str">
            <v>TRENT LTD</v>
          </cell>
          <cell r="H65" t="str">
            <v>47711</v>
          </cell>
          <cell r="I65" t="str">
            <v>Retail sale of readymade garments, hosiery goods, other articles</v>
          </cell>
          <cell r="J65">
            <v>0</v>
          </cell>
          <cell r="K65" t="str">
            <v>Equity</v>
          </cell>
          <cell r="L65">
            <v>9750</v>
          </cell>
          <cell r="M65">
            <v>10959487.5</v>
          </cell>
          <cell r="N65">
            <v>4.7121020436576453E-3</v>
          </cell>
          <cell r="O65">
            <v>0</v>
          </cell>
          <cell r="P65" t="str">
            <v/>
          </cell>
          <cell r="Q65">
            <v>10573988.34</v>
          </cell>
          <cell r="R65">
            <v>10573988.34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1124.05</v>
          </cell>
          <cell r="AA65">
            <v>1123.8499999999999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E TIER I</v>
          </cell>
          <cell r="AJ65" t="e">
            <v>#N/A</v>
          </cell>
        </row>
        <row r="66">
          <cell r="E66" t="str">
            <v>INE062A01020</v>
          </cell>
          <cell r="F66" t="str">
            <v>STATE BANK OF INDIA</v>
          </cell>
          <cell r="G66" t="str">
            <v>STATE BANK OF INDIA</v>
          </cell>
          <cell r="H66" t="str">
            <v>64191</v>
          </cell>
          <cell r="I66" t="str">
            <v>Monetary intermediation of commercial banks, saving banks. postal savings</v>
          </cell>
          <cell r="J66">
            <v>0</v>
          </cell>
          <cell r="K66" t="str">
            <v>Equity</v>
          </cell>
          <cell r="L66">
            <v>146700</v>
          </cell>
          <cell r="M66">
            <v>68670270</v>
          </cell>
          <cell r="N66">
            <v>2.9525223657175782E-2</v>
          </cell>
          <cell r="O66">
            <v>0</v>
          </cell>
          <cell r="P66" t="str">
            <v/>
          </cell>
          <cell r="Q66">
            <v>54121222.789999999</v>
          </cell>
          <cell r="R66">
            <v>54122058.399999999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468.1</v>
          </cell>
          <cell r="AA66">
            <v>467.8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E TIER I</v>
          </cell>
          <cell r="AJ66" t="e">
            <v>#N/A</v>
          </cell>
        </row>
        <row r="67">
          <cell r="E67" t="str">
            <v>INE245A01021</v>
          </cell>
          <cell r="F67" t="str">
            <v>TATA POWER COMPANY LIMITED</v>
          </cell>
          <cell r="G67" t="str">
            <v>TATA POWER COMPANY LIMITED</v>
          </cell>
          <cell r="H67" t="str">
            <v>35102</v>
          </cell>
          <cell r="I67" t="str">
            <v>Electric power generation by coal based thermal power plants</v>
          </cell>
          <cell r="J67">
            <v>0</v>
          </cell>
          <cell r="K67" t="str">
            <v>Equity</v>
          </cell>
          <cell r="L67">
            <v>43000</v>
          </cell>
          <cell r="M67">
            <v>10111450</v>
          </cell>
          <cell r="N67">
            <v>4.3474828735688689E-3</v>
          </cell>
          <cell r="O67">
            <v>0</v>
          </cell>
          <cell r="P67" t="str">
            <v/>
          </cell>
          <cell r="Q67">
            <v>5584129.8600000003</v>
          </cell>
          <cell r="R67">
            <v>5584129.8600000003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235.15</v>
          </cell>
          <cell r="AA67">
            <v>235.1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E TIER I</v>
          </cell>
          <cell r="AJ67" t="e">
            <v>#N/A</v>
          </cell>
        </row>
        <row r="68">
          <cell r="E68" t="str">
            <v>INE111A01025</v>
          </cell>
          <cell r="F68" t="str">
            <v>Container Corporation of India Limited</v>
          </cell>
          <cell r="G68" t="str">
            <v>CONTAINER CORPORATION OF INDIA LTD</v>
          </cell>
          <cell r="H68" t="str">
            <v>49120</v>
          </cell>
          <cell r="I68" t="str">
            <v>Freight rail transport</v>
          </cell>
          <cell r="J68">
            <v>0</v>
          </cell>
          <cell r="K68" t="str">
            <v>Equity</v>
          </cell>
          <cell r="L68">
            <v>13750</v>
          </cell>
          <cell r="M68">
            <v>8943687.5</v>
          </cell>
          <cell r="N68">
            <v>3.8453958861292864E-3</v>
          </cell>
          <cell r="O68">
            <v>0</v>
          </cell>
          <cell r="P68" t="str">
            <v/>
          </cell>
          <cell r="Q68">
            <v>9541054.9399999995</v>
          </cell>
          <cell r="R68">
            <v>9541054.9399999995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650.45000000000005</v>
          </cell>
          <cell r="AA68">
            <v>652.65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E TIER I</v>
          </cell>
          <cell r="AJ68" t="e">
            <v>#N/A</v>
          </cell>
        </row>
        <row r="69">
          <cell r="E69" t="str">
            <v>INE121A01024</v>
          </cell>
          <cell r="F69" t="str">
            <v>CHOLAMANDALAM INVESTMENT AND FINANCE COMPANY</v>
          </cell>
          <cell r="G69" t="str">
            <v>CHOLAMANDALAM INVESTMENT AND FIN. C</v>
          </cell>
          <cell r="H69" t="str">
            <v>64920</v>
          </cell>
          <cell r="I69" t="str">
            <v>Other credit granting</v>
          </cell>
          <cell r="J69">
            <v>0</v>
          </cell>
          <cell r="K69" t="str">
            <v>Equity</v>
          </cell>
          <cell r="L69">
            <v>16860</v>
          </cell>
          <cell r="M69">
            <v>11458056</v>
          </cell>
          <cell r="N69">
            <v>4.92646477254924E-3</v>
          </cell>
          <cell r="O69">
            <v>0</v>
          </cell>
          <cell r="P69" t="str">
            <v/>
          </cell>
          <cell r="Q69">
            <v>10554135.75</v>
          </cell>
          <cell r="R69">
            <v>10554135.75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679.6</v>
          </cell>
          <cell r="AA69">
            <v>679.45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E TIER I</v>
          </cell>
          <cell r="AJ69" t="e">
            <v>#N/A</v>
          </cell>
        </row>
        <row r="70">
          <cell r="E70" t="str">
            <v>INE296A01024</v>
          </cell>
          <cell r="F70" t="str">
            <v>Bajaj Finance Limited</v>
          </cell>
          <cell r="G70" t="str">
            <v>BAJAJ FINANCE LIMITED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Equity</v>
          </cell>
          <cell r="L70">
            <v>7570</v>
          </cell>
          <cell r="M70">
            <v>46041875.5</v>
          </cell>
          <cell r="N70">
            <v>1.9796000099218222E-2</v>
          </cell>
          <cell r="O70">
            <v>0</v>
          </cell>
          <cell r="P70" t="str">
            <v/>
          </cell>
          <cell r="Q70">
            <v>30399086.289999999</v>
          </cell>
          <cell r="R70">
            <v>30399086.289999999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6082.15</v>
          </cell>
          <cell r="AA70">
            <v>6078.85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E TIER I</v>
          </cell>
          <cell r="AJ70" t="e">
            <v>#N/A</v>
          </cell>
        </row>
        <row r="71">
          <cell r="E71" t="str">
            <v>INE299U01018</v>
          </cell>
          <cell r="F71" t="str">
            <v>Crompton Greaves Consumer Electricals</v>
          </cell>
          <cell r="G71" t="str">
            <v>CROMPTON GREAVES CONSUMER ELECTRICA</v>
          </cell>
          <cell r="H71" t="str">
            <v>27400</v>
          </cell>
          <cell r="I71" t="str">
            <v>Manufacture of electric lighting equipment</v>
          </cell>
          <cell r="J71">
            <v>0</v>
          </cell>
          <cell r="K71" t="str">
            <v>Equity</v>
          </cell>
          <cell r="L71">
            <v>19850</v>
          </cell>
          <cell r="M71">
            <v>7174782.5</v>
          </cell>
          <cell r="N71">
            <v>3.0848438196630188E-3</v>
          </cell>
          <cell r="O71">
            <v>0</v>
          </cell>
          <cell r="P71" t="str">
            <v/>
          </cell>
          <cell r="Q71">
            <v>8464882.1899999995</v>
          </cell>
          <cell r="R71">
            <v>8464882.1899999995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361.45</v>
          </cell>
          <cell r="AA71">
            <v>362.35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E TIER I</v>
          </cell>
          <cell r="AJ71" t="e">
            <v>#N/A</v>
          </cell>
        </row>
        <row r="72">
          <cell r="E72" t="str">
            <v>INE081A01012</v>
          </cell>
          <cell r="F72" t="str">
            <v>TATA STEEL LIMITED.</v>
          </cell>
          <cell r="G72" t="str">
            <v>TATA STEEL LTD</v>
          </cell>
          <cell r="H72" t="str">
            <v>24319</v>
          </cell>
          <cell r="I72" t="str">
            <v>Manufacture of other iron and steel casting and products thereof</v>
          </cell>
          <cell r="J72">
            <v>0</v>
          </cell>
          <cell r="K72" t="str">
            <v>Equity</v>
          </cell>
          <cell r="L72">
            <v>7735</v>
          </cell>
          <cell r="M72">
            <v>8165452.75</v>
          </cell>
          <cell r="N72">
            <v>3.5107888567476298E-3</v>
          </cell>
          <cell r="O72">
            <v>0</v>
          </cell>
          <cell r="P72" t="str">
            <v/>
          </cell>
          <cell r="Q72">
            <v>10090845.08</v>
          </cell>
          <cell r="R72">
            <v>10090845.08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1055.6500000000001</v>
          </cell>
          <cell r="AA72">
            <v>1055.55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E TIER I</v>
          </cell>
          <cell r="AJ72" t="e">
            <v>#N/A</v>
          </cell>
        </row>
        <row r="73">
          <cell r="E73" t="str">
            <v>INE038A01020</v>
          </cell>
          <cell r="F73" t="str">
            <v>HINDALCO INDUSTRIES LTD.</v>
          </cell>
          <cell r="G73" t="str">
            <v>HINDALCO INDUSTRIES LTD.</v>
          </cell>
          <cell r="H73" t="str">
            <v>24202</v>
          </cell>
          <cell r="I73" t="str">
            <v>Manufacture of Aluminium from alumina and by other methods and products</v>
          </cell>
          <cell r="J73">
            <v>0</v>
          </cell>
          <cell r="K73" t="str">
            <v>Equity</v>
          </cell>
          <cell r="L73">
            <v>46440</v>
          </cell>
          <cell r="M73">
            <v>19623222</v>
          </cell>
          <cell r="N73">
            <v>8.437130339292569E-3</v>
          </cell>
          <cell r="O73">
            <v>0</v>
          </cell>
          <cell r="P73" t="str">
            <v/>
          </cell>
          <cell r="Q73">
            <v>20156744.809999999</v>
          </cell>
          <cell r="R73">
            <v>20156744.809999999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422.55</v>
          </cell>
          <cell r="AA73">
            <v>422.85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E TIER I</v>
          </cell>
          <cell r="AJ73" t="e">
            <v>#N/A</v>
          </cell>
        </row>
        <row r="74">
          <cell r="E74" t="str">
            <v>IN9397D01014</v>
          </cell>
          <cell r="F74" t="str">
            <v>Bharti Airtel partly Paid(14:1)</v>
          </cell>
          <cell r="G74" t="str">
            <v>BHARTI AIRTEL LTD</v>
          </cell>
          <cell r="H74" t="str">
            <v>61202</v>
          </cell>
          <cell r="I74" t="str">
            <v>Activities of maintaining and operating pageing</v>
          </cell>
          <cell r="J74">
            <v>0</v>
          </cell>
          <cell r="K74" t="str">
            <v>Equity</v>
          </cell>
          <cell r="L74">
            <v>5748</v>
          </cell>
          <cell r="M74">
            <v>1907473.8</v>
          </cell>
          <cell r="N74">
            <v>8.2013061205676039E-4</v>
          </cell>
          <cell r="O74">
            <v>0</v>
          </cell>
          <cell r="P74" t="str">
            <v/>
          </cell>
          <cell r="Q74">
            <v>768795</v>
          </cell>
          <cell r="R74">
            <v>768795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331.85</v>
          </cell>
          <cell r="AA74">
            <v>332.5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E TIER I</v>
          </cell>
          <cell r="AJ74" t="e">
            <v>#N/A</v>
          </cell>
        </row>
        <row r="75">
          <cell r="E75" t="str">
            <v>INE271C01023</v>
          </cell>
          <cell r="F75" t="str">
            <v>DLF Ltd</v>
          </cell>
          <cell r="G75" t="str">
            <v>DLF LTD</v>
          </cell>
          <cell r="H75" t="str">
            <v>68100</v>
          </cell>
          <cell r="I75" t="str">
            <v>Real estate activities with own or leased property</v>
          </cell>
          <cell r="J75">
            <v>0</v>
          </cell>
          <cell r="K75" t="str">
            <v>Equity</v>
          </cell>
          <cell r="L75">
            <v>37200</v>
          </cell>
          <cell r="M75">
            <v>12854460</v>
          </cell>
          <cell r="N75">
            <v>5.5268576414832767E-3</v>
          </cell>
          <cell r="O75">
            <v>0</v>
          </cell>
          <cell r="P75" t="str">
            <v/>
          </cell>
          <cell r="Q75">
            <v>12544605.460000001</v>
          </cell>
          <cell r="R75">
            <v>12544605.460000001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 t="str">
            <v>-</v>
          </cell>
          <cell r="Y75">
            <v>0</v>
          </cell>
          <cell r="Z75">
            <v>345.55</v>
          </cell>
          <cell r="AA75">
            <v>345.5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E TIER I</v>
          </cell>
          <cell r="AJ75" t="e">
            <v>#N/A</v>
          </cell>
        </row>
        <row r="76">
          <cell r="E76" t="str">
            <v>INE029A01011</v>
          </cell>
          <cell r="F76" t="str">
            <v>Bharat Petroleum Corporation Limited</v>
          </cell>
          <cell r="G76" t="str">
            <v>BHARAT PETROLIUM CORPORATION LIMITE</v>
          </cell>
          <cell r="H76" t="str">
            <v>19201</v>
          </cell>
          <cell r="I76" t="str">
            <v>Production of liquid and gaseous fuels, illuminating oils, lubricating</v>
          </cell>
          <cell r="J76">
            <v>0</v>
          </cell>
          <cell r="K76" t="str">
            <v>Equity</v>
          </cell>
          <cell r="L76">
            <v>60575</v>
          </cell>
          <cell r="M76">
            <v>19759565</v>
          </cell>
          <cell r="N76">
            <v>8.4957518878766985E-3</v>
          </cell>
          <cell r="O76">
            <v>0</v>
          </cell>
          <cell r="P76" t="str">
            <v/>
          </cell>
          <cell r="Q76">
            <v>25020431.449999999</v>
          </cell>
          <cell r="R76">
            <v>25020431.449999999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326.2</v>
          </cell>
          <cell r="AA76">
            <v>326.39999999999998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E TIER I</v>
          </cell>
          <cell r="AJ76" t="e">
            <v>#N/A</v>
          </cell>
        </row>
        <row r="77">
          <cell r="E77" t="str">
            <v>INE073K01018</v>
          </cell>
          <cell r="F77" t="str">
            <v>Sona BLW Precision Forgings Limited</v>
          </cell>
          <cell r="G77" t="str">
            <v>SONA BLW PRECISION FORGINGS LTD</v>
          </cell>
          <cell r="H77" t="str">
            <v>28140</v>
          </cell>
          <cell r="I77" t="str">
            <v>Manufacture of bearings, gears, gearing and driving elements</v>
          </cell>
          <cell r="J77">
            <v>0</v>
          </cell>
          <cell r="K77" t="str">
            <v>Equity</v>
          </cell>
          <cell r="L77">
            <v>10917</v>
          </cell>
          <cell r="M77">
            <v>6085135.7999999998</v>
          </cell>
          <cell r="N77">
            <v>2.616343222172962E-3</v>
          </cell>
          <cell r="O77">
            <v>0</v>
          </cell>
          <cell r="P77" t="str">
            <v/>
          </cell>
          <cell r="Q77">
            <v>6326149.25</v>
          </cell>
          <cell r="R77">
            <v>6326149.25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557.4</v>
          </cell>
          <cell r="AA77">
            <v>555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E TIER I</v>
          </cell>
          <cell r="AJ77" t="e">
            <v>#N/A</v>
          </cell>
        </row>
        <row r="78">
          <cell r="E78" t="str">
            <v>INE397D01024</v>
          </cell>
          <cell r="F78" t="str">
            <v>BHARTI AIRTEL LTD</v>
          </cell>
          <cell r="G78" t="str">
            <v>BHARTI AIRTEL LTD</v>
          </cell>
          <cell r="H78" t="str">
            <v>61202</v>
          </cell>
          <cell r="I78" t="str">
            <v>Activities of maintaining and operating pageing</v>
          </cell>
          <cell r="J78">
            <v>0</v>
          </cell>
          <cell r="K78" t="str">
            <v>Equity</v>
          </cell>
          <cell r="L78">
            <v>6253</v>
          </cell>
          <cell r="M78">
            <v>4378350.5999999996</v>
          </cell>
          <cell r="N78">
            <v>2.3247449261130423E-2</v>
          </cell>
          <cell r="O78">
            <v>0</v>
          </cell>
          <cell r="P78" t="str">
            <v/>
          </cell>
          <cell r="Q78">
            <v>3036432.25</v>
          </cell>
          <cell r="R78">
            <v>3036432.25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700.2</v>
          </cell>
          <cell r="AA78">
            <v>701.1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E TIER II</v>
          </cell>
          <cell r="AJ78" t="e">
            <v>#N/A</v>
          </cell>
        </row>
        <row r="79">
          <cell r="E79" t="str">
            <v>INE002A01018</v>
          </cell>
          <cell r="F79" t="str">
            <v>RELIANCE INDUSTRIES LIMITED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>
            <v>0</v>
          </cell>
          <cell r="K79" t="str">
            <v>Equity</v>
          </cell>
          <cell r="L79">
            <v>6567</v>
          </cell>
          <cell r="M79">
            <v>17288612.550000001</v>
          </cell>
          <cell r="N79">
            <v>9.1796244698053114E-2</v>
          </cell>
          <cell r="O79">
            <v>0</v>
          </cell>
          <cell r="P79" t="str">
            <v/>
          </cell>
          <cell r="Q79">
            <v>9901973.1500000004</v>
          </cell>
          <cell r="R79">
            <v>9902065.1300000008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2632.65</v>
          </cell>
          <cell r="AA79">
            <v>2633.9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E TIER II</v>
          </cell>
          <cell r="AJ79" t="e">
            <v>#N/A</v>
          </cell>
        </row>
        <row r="80">
          <cell r="E80" t="str">
            <v>INE079A01024</v>
          </cell>
          <cell r="F80" t="str">
            <v>AMBUJA CEMENTS LTD</v>
          </cell>
          <cell r="G80" t="str">
            <v>AMBUJA CEMENTS LTD.</v>
          </cell>
          <cell r="H80" t="str">
            <v>23941</v>
          </cell>
          <cell r="I80" t="str">
            <v>Manufacture of clinkers and cement</v>
          </cell>
          <cell r="J80">
            <v>0</v>
          </cell>
          <cell r="K80" t="str">
            <v>Equity</v>
          </cell>
          <cell r="L80">
            <v>3060</v>
          </cell>
          <cell r="M80">
            <v>1130364</v>
          </cell>
          <cell r="N80">
            <v>6.0018217217708498E-3</v>
          </cell>
          <cell r="O80">
            <v>0</v>
          </cell>
          <cell r="P80" t="str">
            <v/>
          </cell>
          <cell r="Q80">
            <v>1068002.8999999999</v>
          </cell>
          <cell r="R80">
            <v>1068002.8999999999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369.4</v>
          </cell>
          <cell r="AA80">
            <v>369.5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E TIER II</v>
          </cell>
          <cell r="AJ80" t="e">
            <v>#N/A</v>
          </cell>
        </row>
        <row r="81">
          <cell r="E81" t="str">
            <v>INE585B01010</v>
          </cell>
          <cell r="F81" t="str">
            <v>MARUTI SUZUKI INDIA LTD.</v>
          </cell>
          <cell r="G81" t="str">
            <v>MARUTI SUZUKI INDIA LTD.</v>
          </cell>
          <cell r="H81" t="str">
            <v>29101</v>
          </cell>
          <cell r="I81" t="str">
            <v>Manufacture of passenger cars</v>
          </cell>
          <cell r="J81">
            <v>0</v>
          </cell>
          <cell r="K81" t="str">
            <v>Equity</v>
          </cell>
          <cell r="L81">
            <v>372</v>
          </cell>
          <cell r="M81">
            <v>2963482.2</v>
          </cell>
          <cell r="N81">
            <v>1.5735012650828641E-2</v>
          </cell>
          <cell r="O81">
            <v>0</v>
          </cell>
          <cell r="P81" t="str">
            <v/>
          </cell>
          <cell r="Q81">
            <v>2728393.45</v>
          </cell>
          <cell r="R81">
            <v>2728575.1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7966.35</v>
          </cell>
          <cell r="AA81">
            <v>7970.25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E TIER II</v>
          </cell>
          <cell r="AJ81" t="e">
            <v>#N/A</v>
          </cell>
        </row>
        <row r="82">
          <cell r="E82" t="str">
            <v>INE296A01024</v>
          </cell>
          <cell r="F82" t="str">
            <v>Bajaj Finance Limited</v>
          </cell>
          <cell r="G82" t="str">
            <v>BAJAJ FINANCE LIMITED</v>
          </cell>
          <cell r="H82" t="str">
            <v>64920</v>
          </cell>
          <cell r="I82" t="str">
            <v>Other credit granting</v>
          </cell>
          <cell r="J82">
            <v>0</v>
          </cell>
          <cell r="K82" t="str">
            <v>Equity</v>
          </cell>
          <cell r="L82">
            <v>616</v>
          </cell>
          <cell r="M82">
            <v>3746604.4</v>
          </cell>
          <cell r="N82">
            <v>1.9893106707929691E-2</v>
          </cell>
          <cell r="O82">
            <v>0</v>
          </cell>
          <cell r="P82" t="str">
            <v/>
          </cell>
          <cell r="Q82">
            <v>2358077.35</v>
          </cell>
          <cell r="R82">
            <v>2358077.35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6082.15</v>
          </cell>
          <cell r="AA82">
            <v>6078.85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E TIER II</v>
          </cell>
          <cell r="AJ82" t="e">
            <v>#N/A</v>
          </cell>
        </row>
        <row r="83">
          <cell r="E83" t="str">
            <v>INE280A01028</v>
          </cell>
          <cell r="F83" t="str">
            <v>Titan Company Limited</v>
          </cell>
          <cell r="G83" t="str">
            <v>TITAN COMPANY LIMITED</v>
          </cell>
          <cell r="H83" t="str">
            <v>32111</v>
          </cell>
          <cell r="I83" t="str">
            <v>Manufacture of jewellery of gold, silver and other precious or base metal</v>
          </cell>
          <cell r="J83">
            <v>0</v>
          </cell>
          <cell r="K83" t="str">
            <v>Equity</v>
          </cell>
          <cell r="L83">
            <v>975</v>
          </cell>
          <cell r="M83">
            <v>2160600</v>
          </cell>
          <cell r="N83">
            <v>1.1472000180524236E-2</v>
          </cell>
          <cell r="O83">
            <v>0</v>
          </cell>
          <cell r="P83" t="str">
            <v/>
          </cell>
          <cell r="Q83">
            <v>1694875.83</v>
          </cell>
          <cell r="R83">
            <v>1694875.83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2216</v>
          </cell>
          <cell r="AA83">
            <v>2217.6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E TIER II</v>
          </cell>
          <cell r="AJ83" t="e">
            <v>#N/A</v>
          </cell>
        </row>
        <row r="84">
          <cell r="E84" t="str">
            <v>INE059A01026</v>
          </cell>
          <cell r="F84" t="str">
            <v>CIPLA LIMITED</v>
          </cell>
          <cell r="G84" t="str">
            <v>CIPLA  LIMITED</v>
          </cell>
          <cell r="H84" t="str">
            <v>21001</v>
          </cell>
          <cell r="I84" t="str">
            <v>Manufacture of medicinal substances used in the manufacture of pharmaceuticals:</v>
          </cell>
          <cell r="J84">
            <v>0</v>
          </cell>
          <cell r="K84" t="str">
            <v>Equity</v>
          </cell>
          <cell r="L84">
            <v>1425</v>
          </cell>
          <cell r="M84">
            <v>1414953.75</v>
          </cell>
          <cell r="N84">
            <v>7.5128897877596241E-3</v>
          </cell>
          <cell r="O84">
            <v>0</v>
          </cell>
          <cell r="P84" t="str">
            <v/>
          </cell>
          <cell r="Q84">
            <v>819785.36</v>
          </cell>
          <cell r="R84">
            <v>819785.36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992.95</v>
          </cell>
          <cell r="AA84">
            <v>993.85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E TIER II</v>
          </cell>
          <cell r="AJ84" t="e">
            <v>#N/A</v>
          </cell>
        </row>
        <row r="85">
          <cell r="E85" t="str">
            <v>INE733E01010</v>
          </cell>
          <cell r="F85" t="str">
            <v>NTPC LIMITED</v>
          </cell>
          <cell r="G85" t="str">
            <v>NTPC LIMITED</v>
          </cell>
          <cell r="H85" t="str">
            <v>35102</v>
          </cell>
          <cell r="I85" t="str">
            <v>Electric power generation by coal based thermal power plants</v>
          </cell>
          <cell r="J85">
            <v>0</v>
          </cell>
          <cell r="K85" t="str">
            <v>Equity</v>
          </cell>
          <cell r="L85">
            <v>13700</v>
          </cell>
          <cell r="M85">
            <v>2137200</v>
          </cell>
          <cell r="N85">
            <v>1.1347754691204479E-2</v>
          </cell>
          <cell r="O85">
            <v>0</v>
          </cell>
          <cell r="P85" t="str">
            <v/>
          </cell>
          <cell r="Q85">
            <v>1655321.14</v>
          </cell>
          <cell r="R85">
            <v>1655321.14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156</v>
          </cell>
          <cell r="AA85">
            <v>156.15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E TIER II</v>
          </cell>
          <cell r="AJ85" t="e">
            <v>#N/A</v>
          </cell>
        </row>
        <row r="86">
          <cell r="E86" t="str">
            <v>INE669C01036</v>
          </cell>
          <cell r="F86" t="str">
            <v>TECH MAHINDRA LIMITED</v>
          </cell>
          <cell r="G86" t="str">
            <v>TECH MAHINDRA  LIMITED</v>
          </cell>
          <cell r="H86" t="str">
            <v>62020</v>
          </cell>
          <cell r="I86" t="str">
            <v>Computer consultancy</v>
          </cell>
          <cell r="J86">
            <v>0</v>
          </cell>
          <cell r="K86" t="str">
            <v>Equity</v>
          </cell>
          <cell r="L86">
            <v>1945</v>
          </cell>
          <cell r="M86">
            <v>2295586.25</v>
          </cell>
          <cell r="N86">
            <v>1.2188728072946844E-2</v>
          </cell>
          <cell r="O86">
            <v>0</v>
          </cell>
          <cell r="P86" t="str">
            <v/>
          </cell>
          <cell r="Q86">
            <v>2688369.26</v>
          </cell>
          <cell r="R86">
            <v>2688369.26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1180.25</v>
          </cell>
          <cell r="AA86">
            <v>1180.8499999999999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E TIER II</v>
          </cell>
          <cell r="AJ86" t="e">
            <v>#N/A</v>
          </cell>
        </row>
        <row r="87">
          <cell r="E87" t="str">
            <v>INE095A01012</v>
          </cell>
          <cell r="F87" t="str">
            <v>IndusInd Bank Limited</v>
          </cell>
          <cell r="G87" t="str">
            <v>INDUS IND BANK LTD</v>
          </cell>
          <cell r="H87" t="str">
            <v>64191</v>
          </cell>
          <cell r="I87" t="str">
            <v>Monetary intermediation of commercial banks, saving banks. postal savings</v>
          </cell>
          <cell r="J87">
            <v>0</v>
          </cell>
          <cell r="K87" t="str">
            <v>Equity</v>
          </cell>
          <cell r="L87">
            <v>358</v>
          </cell>
          <cell r="M87">
            <v>333244.3</v>
          </cell>
          <cell r="N87">
            <v>1.7694060306205092E-3</v>
          </cell>
          <cell r="O87">
            <v>0</v>
          </cell>
          <cell r="P87" t="str">
            <v/>
          </cell>
          <cell r="Q87">
            <v>327995.05</v>
          </cell>
          <cell r="R87">
            <v>327995.05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930.85</v>
          </cell>
          <cell r="AA87">
            <v>930.75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E TIER II</v>
          </cell>
          <cell r="AJ87" t="e">
            <v>#N/A</v>
          </cell>
        </row>
        <row r="88">
          <cell r="E88" t="str">
            <v>INE860A01027</v>
          </cell>
          <cell r="F88" t="str">
            <v>HCL Technologies Limited</v>
          </cell>
          <cell r="G88" t="str">
            <v>HCL TECHNOLOGIES LTD</v>
          </cell>
          <cell r="H88" t="str">
            <v>62011</v>
          </cell>
          <cell r="I88" t="str">
            <v>Writing , modifying, testing of computer program</v>
          </cell>
          <cell r="J88">
            <v>0</v>
          </cell>
          <cell r="K88" t="str">
            <v>Equity</v>
          </cell>
          <cell r="L88">
            <v>2370</v>
          </cell>
          <cell r="M88">
            <v>2466577.5</v>
          </cell>
          <cell r="N88">
            <v>1.3096629420196713E-2</v>
          </cell>
          <cell r="O88">
            <v>0</v>
          </cell>
          <cell r="P88" t="str">
            <v/>
          </cell>
          <cell r="Q88">
            <v>1776001.09</v>
          </cell>
          <cell r="R88">
            <v>1776001.09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1040.75</v>
          </cell>
          <cell r="AA88">
            <v>1040.3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E TIER II</v>
          </cell>
          <cell r="AJ88" t="e">
            <v>#N/A</v>
          </cell>
        </row>
        <row r="89">
          <cell r="E89" t="str">
            <v>INE009A01021</v>
          </cell>
          <cell r="F89" t="str">
            <v>INFOSYS LTD EQ</v>
          </cell>
          <cell r="G89" t="str">
            <v>INFOSYS  LIMITED</v>
          </cell>
          <cell r="H89" t="str">
            <v>62011</v>
          </cell>
          <cell r="I89" t="str">
            <v>Writing , modifying, testing of computer program</v>
          </cell>
          <cell r="J89">
            <v>0</v>
          </cell>
          <cell r="K89" t="str">
            <v>Equity</v>
          </cell>
          <cell r="L89">
            <v>8882</v>
          </cell>
          <cell r="M89">
            <v>13354975.199999999</v>
          </cell>
          <cell r="N89">
            <v>7.0910061050308559E-2</v>
          </cell>
          <cell r="O89">
            <v>0</v>
          </cell>
          <cell r="P89" t="str">
            <v/>
          </cell>
          <cell r="Q89">
            <v>8621151.4399999995</v>
          </cell>
          <cell r="R89">
            <v>8621151.4399999995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1503.6</v>
          </cell>
          <cell r="AA89">
            <v>1503.95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E TIER II</v>
          </cell>
          <cell r="AJ89" t="e">
            <v>#N/A</v>
          </cell>
        </row>
        <row r="90">
          <cell r="E90" t="str">
            <v>INE239A01016</v>
          </cell>
          <cell r="F90" t="str">
            <v>NESTLE INDIA LTD</v>
          </cell>
          <cell r="G90" t="str">
            <v>NESTLE INDIA LTD</v>
          </cell>
          <cell r="H90" t="str">
            <v>10502</v>
          </cell>
          <cell r="I90" t="str">
            <v>Manufacture of milk-powder, ice-cream powder and condensed milk except</v>
          </cell>
          <cell r="J90">
            <v>0</v>
          </cell>
          <cell r="K90" t="str">
            <v>Equity</v>
          </cell>
          <cell r="L90">
            <v>96</v>
          </cell>
          <cell r="M90">
            <v>1698384</v>
          </cell>
          <cell r="N90">
            <v>9.0178013304635166E-3</v>
          </cell>
          <cell r="O90">
            <v>0</v>
          </cell>
          <cell r="P90" t="str">
            <v/>
          </cell>
          <cell r="Q90">
            <v>1669976.7</v>
          </cell>
          <cell r="R90">
            <v>1669976.7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17691.5</v>
          </cell>
          <cell r="AA90">
            <v>17770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E TIER II</v>
          </cell>
          <cell r="AJ90" t="e">
            <v>#N/A</v>
          </cell>
        </row>
        <row r="91">
          <cell r="E91" t="str">
            <v>INE040A01034</v>
          </cell>
          <cell r="F91" t="str">
            <v>HDFC BANK LTD</v>
          </cell>
          <cell r="G91" t="str">
            <v>HDFC BANK LTD</v>
          </cell>
          <cell r="H91" t="str">
            <v>64191</v>
          </cell>
          <cell r="I91" t="str">
            <v>Monetary intermediation of commercial banks, saving banks. postal savings</v>
          </cell>
          <cell r="J91">
            <v>0</v>
          </cell>
          <cell r="K91" t="str">
            <v>Equity</v>
          </cell>
          <cell r="L91">
            <v>9930</v>
          </cell>
          <cell r="M91">
            <v>13792273.5</v>
          </cell>
          <cell r="N91">
            <v>7.3231955976043525E-2</v>
          </cell>
          <cell r="O91">
            <v>0</v>
          </cell>
          <cell r="P91" t="str">
            <v/>
          </cell>
          <cell r="Q91">
            <v>11829781.67</v>
          </cell>
          <cell r="R91">
            <v>11829781.67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1388.95</v>
          </cell>
          <cell r="AA91">
            <v>1387.45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E TIER II</v>
          </cell>
          <cell r="AJ91" t="e">
            <v>#N/A</v>
          </cell>
        </row>
        <row r="92">
          <cell r="E92" t="str">
            <v>INE038A01020</v>
          </cell>
          <cell r="F92" t="str">
            <v>HINDALCO INDUSTRIES LTD.</v>
          </cell>
          <cell r="G92" t="str">
            <v>HINDALCO INDUSTRIES LTD.</v>
          </cell>
          <cell r="H92" t="str">
            <v>24202</v>
          </cell>
          <cell r="I92" t="str">
            <v>Manufacture of Aluminium from alumina and by other methods and products</v>
          </cell>
          <cell r="J92">
            <v>0</v>
          </cell>
          <cell r="K92" t="str">
            <v>Equity</v>
          </cell>
          <cell r="L92">
            <v>3700</v>
          </cell>
          <cell r="M92">
            <v>1563435</v>
          </cell>
          <cell r="N92">
            <v>8.301271221992923E-3</v>
          </cell>
          <cell r="O92">
            <v>0</v>
          </cell>
          <cell r="P92" t="str">
            <v/>
          </cell>
          <cell r="Q92">
            <v>1637175.11</v>
          </cell>
          <cell r="R92">
            <v>1637175.11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422.55</v>
          </cell>
          <cell r="AA92">
            <v>422.85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E TIER II</v>
          </cell>
          <cell r="AJ92" t="e">
            <v>#N/A</v>
          </cell>
        </row>
        <row r="93">
          <cell r="E93" t="str">
            <v>INE081A01012</v>
          </cell>
          <cell r="F93" t="str">
            <v>TATA STEEL LIMITED.</v>
          </cell>
          <cell r="G93" t="str">
            <v>TATA STEEL LTD</v>
          </cell>
          <cell r="H93" t="str">
            <v>24319</v>
          </cell>
          <cell r="I93" t="str">
            <v>Manufacture of other iron and steel casting and products thereof</v>
          </cell>
          <cell r="J93">
            <v>0</v>
          </cell>
          <cell r="K93" t="str">
            <v>Equity</v>
          </cell>
          <cell r="L93">
            <v>728</v>
          </cell>
          <cell r="M93">
            <v>768513.2</v>
          </cell>
          <cell r="N93">
            <v>4.0805255804569366E-3</v>
          </cell>
          <cell r="O93">
            <v>0</v>
          </cell>
          <cell r="P93" t="str">
            <v/>
          </cell>
          <cell r="Q93">
            <v>931460.04</v>
          </cell>
          <cell r="R93">
            <v>931460.04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1055.6500000000001</v>
          </cell>
          <cell r="AA93">
            <v>1055.55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E TIER II</v>
          </cell>
          <cell r="AJ93" t="e">
            <v>#N/A</v>
          </cell>
        </row>
        <row r="94">
          <cell r="E94" t="str">
            <v>INE238A01034</v>
          </cell>
          <cell r="F94" t="str">
            <v>AXIS BANK</v>
          </cell>
          <cell r="G94" t="str">
            <v>AXIS BANK LTD.</v>
          </cell>
          <cell r="H94" t="str">
            <v>64191</v>
          </cell>
          <cell r="I94" t="str">
            <v>Monetary intermediation of commercial banks, saving banks. postal savings</v>
          </cell>
          <cell r="J94">
            <v>0</v>
          </cell>
          <cell r="K94" t="str">
            <v>Equity</v>
          </cell>
          <cell r="L94">
            <v>6095</v>
          </cell>
          <cell r="M94">
            <v>4176294</v>
          </cell>
          <cell r="N94">
            <v>2.2174602203981431E-2</v>
          </cell>
          <cell r="O94">
            <v>0</v>
          </cell>
          <cell r="P94" t="str">
            <v/>
          </cell>
          <cell r="Q94">
            <v>3821629.75</v>
          </cell>
          <cell r="R94">
            <v>3821629.75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685.2</v>
          </cell>
          <cell r="AA94">
            <v>685.4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E TIER II</v>
          </cell>
          <cell r="AJ94" t="e">
            <v>#N/A</v>
          </cell>
        </row>
        <row r="95">
          <cell r="E95" t="str">
            <v>INE062A01020</v>
          </cell>
          <cell r="F95" t="str">
            <v>STATE BANK OF INDIA</v>
          </cell>
          <cell r="G95" t="str">
            <v>STATE BANK OF INDIA</v>
          </cell>
          <cell r="H95" t="str">
            <v>64191</v>
          </cell>
          <cell r="I95" t="str">
            <v>Monetary intermediation of commercial banks, saving banks. postal savings</v>
          </cell>
          <cell r="J95">
            <v>0</v>
          </cell>
          <cell r="K95" t="str">
            <v>Equity</v>
          </cell>
          <cell r="L95">
            <v>11868</v>
          </cell>
          <cell r="M95">
            <v>5555410.7999999998</v>
          </cell>
          <cell r="N95">
            <v>2.9497210821293293E-2</v>
          </cell>
          <cell r="O95">
            <v>0</v>
          </cell>
          <cell r="P95" t="str">
            <v/>
          </cell>
          <cell r="Q95">
            <v>4283407.7</v>
          </cell>
          <cell r="R95">
            <v>4283401.21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468.1</v>
          </cell>
          <cell r="AA95">
            <v>467.8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E TIER II</v>
          </cell>
          <cell r="AJ95" t="e">
            <v>#N/A</v>
          </cell>
        </row>
        <row r="96">
          <cell r="E96" t="str">
            <v>INE154A01025</v>
          </cell>
          <cell r="F96" t="str">
            <v>ITC LTD</v>
          </cell>
          <cell r="G96" t="str">
            <v>ITC LTD</v>
          </cell>
          <cell r="H96" t="str">
            <v>12003</v>
          </cell>
          <cell r="I96" t="str">
            <v>Manufacture of cigarettes, cigarette tobacco</v>
          </cell>
          <cell r="J96">
            <v>0</v>
          </cell>
          <cell r="K96" t="str">
            <v>Equity</v>
          </cell>
          <cell r="L96">
            <v>19468</v>
          </cell>
          <cell r="M96">
            <v>5269014.2</v>
          </cell>
          <cell r="N96">
            <v>2.7976549038963603E-2</v>
          </cell>
          <cell r="O96">
            <v>0</v>
          </cell>
          <cell r="P96" t="str">
            <v/>
          </cell>
          <cell r="Q96">
            <v>4762019.78</v>
          </cell>
          <cell r="R96">
            <v>4762199.45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270.64999999999998</v>
          </cell>
          <cell r="AA96">
            <v>270.60000000000002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E TIER II</v>
          </cell>
          <cell r="AJ96" t="e">
            <v>#N/A</v>
          </cell>
        </row>
        <row r="97">
          <cell r="E97" t="str">
            <v>INE001A01036</v>
          </cell>
          <cell r="F97" t="str">
            <v>HOUSING DEVELOPMENT FINANCE CORPORATION</v>
          </cell>
          <cell r="G97" t="str">
            <v>HOUSING DEVELOPMENT FINANCE CORPORA</v>
          </cell>
          <cell r="H97" t="str">
            <v>64192</v>
          </cell>
          <cell r="I97" t="str">
            <v>Activities of specialized institutions granting credit for house purchases</v>
          </cell>
          <cell r="J97">
            <v>0</v>
          </cell>
          <cell r="K97" t="str">
            <v>Equity</v>
          </cell>
          <cell r="L97">
            <v>3222</v>
          </cell>
          <cell r="M97">
            <v>7432348.5</v>
          </cell>
          <cell r="N97">
            <v>3.9463067358011215E-2</v>
          </cell>
          <cell r="O97">
            <v>0</v>
          </cell>
          <cell r="P97" t="str">
            <v/>
          </cell>
          <cell r="Q97">
            <v>6667694.3200000003</v>
          </cell>
          <cell r="R97">
            <v>6668450.0899999999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2306.75</v>
          </cell>
          <cell r="AA97">
            <v>2307.1999999999998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E TIER II</v>
          </cell>
          <cell r="AJ97" t="e">
            <v>#N/A</v>
          </cell>
        </row>
        <row r="98">
          <cell r="E98" t="str">
            <v>INE467B01029</v>
          </cell>
          <cell r="F98" t="str">
            <v>TATA CONSULTANCY SERVICES LIMITED</v>
          </cell>
          <cell r="G98" t="str">
            <v>TATA CONSULTANCY SERVICES LIMITED</v>
          </cell>
          <cell r="H98" t="str">
            <v>62020</v>
          </cell>
          <cell r="I98" t="str">
            <v>Computer consultancy</v>
          </cell>
          <cell r="J98">
            <v>0</v>
          </cell>
          <cell r="K98" t="str">
            <v>Equity</v>
          </cell>
          <cell r="L98">
            <v>2167</v>
          </cell>
          <cell r="M98">
            <v>7290546.4500000002</v>
          </cell>
          <cell r="N98">
            <v>3.8710150046524262E-2</v>
          </cell>
          <cell r="O98">
            <v>0</v>
          </cell>
          <cell r="P98" t="str">
            <v/>
          </cell>
          <cell r="Q98">
            <v>5231910.1900000004</v>
          </cell>
          <cell r="R98">
            <v>5231910.1900000004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3364.35</v>
          </cell>
          <cell r="AA98">
            <v>3364.8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E TIER II</v>
          </cell>
          <cell r="AJ98" t="e">
            <v>#N/A</v>
          </cell>
        </row>
        <row r="99">
          <cell r="E99" t="str">
            <v>INE044A01036</v>
          </cell>
          <cell r="F99" t="str">
            <v>SUN PHARMACEUTICALS INDUSTRIES LTD</v>
          </cell>
          <cell r="G99" t="str">
            <v>SUN PHARMACEUTICAL INDS LTD</v>
          </cell>
          <cell r="H99" t="str">
            <v>21001</v>
          </cell>
          <cell r="I99" t="str">
            <v>Manufacture of medicinal substances used in the manufacture of pharmaceuticals:</v>
          </cell>
          <cell r="J99">
            <v>0</v>
          </cell>
          <cell r="K99" t="str">
            <v>Equity</v>
          </cell>
          <cell r="L99">
            <v>3038</v>
          </cell>
          <cell r="M99">
            <v>2614502.7999999998</v>
          </cell>
          <cell r="N99">
            <v>1.3882058962131407E-2</v>
          </cell>
          <cell r="O99">
            <v>0</v>
          </cell>
          <cell r="P99" t="str">
            <v/>
          </cell>
          <cell r="Q99">
            <v>1722961.3</v>
          </cell>
          <cell r="R99">
            <v>1722961.3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860.6</v>
          </cell>
          <cell r="AA99">
            <v>860.45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E TIER II</v>
          </cell>
          <cell r="AJ99" t="e">
            <v>#N/A</v>
          </cell>
        </row>
        <row r="100">
          <cell r="E100" t="str">
            <v>INE752E01010</v>
          </cell>
          <cell r="F100" t="str">
            <v>POWER GRID CORPORATION OF INDIA LIMITED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>
            <v>0</v>
          </cell>
          <cell r="K100" t="str">
            <v>Equity</v>
          </cell>
          <cell r="L100">
            <v>7231</v>
          </cell>
          <cell r="M100">
            <v>1684099.9</v>
          </cell>
          <cell r="N100">
            <v>8.941957954651877E-3</v>
          </cell>
          <cell r="O100">
            <v>0</v>
          </cell>
          <cell r="P100" t="str">
            <v/>
          </cell>
          <cell r="Q100">
            <v>1014161.4</v>
          </cell>
          <cell r="R100">
            <v>1014161.4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232.9</v>
          </cell>
          <cell r="AA100">
            <v>233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E TIER II</v>
          </cell>
          <cell r="AJ100" t="e">
            <v>#N/A</v>
          </cell>
        </row>
        <row r="101">
          <cell r="E101" t="str">
            <v>INE481G01011</v>
          </cell>
          <cell r="F101" t="str">
            <v>UltraTech Cement Limited</v>
          </cell>
          <cell r="G101" t="str">
            <v>ULTRATECH CEMENT LIMITED</v>
          </cell>
          <cell r="H101" t="str">
            <v>23941</v>
          </cell>
          <cell r="I101" t="str">
            <v>Manufacture of clinkers and cement</v>
          </cell>
          <cell r="J101">
            <v>0</v>
          </cell>
          <cell r="K101" t="str">
            <v>Equity</v>
          </cell>
          <cell r="L101">
            <v>445</v>
          </cell>
          <cell r="M101">
            <v>2706757</v>
          </cell>
          <cell r="N101">
            <v>1.437189521088366E-2</v>
          </cell>
          <cell r="O101">
            <v>0</v>
          </cell>
          <cell r="P101" t="str">
            <v/>
          </cell>
          <cell r="Q101">
            <v>2107143.5499999998</v>
          </cell>
          <cell r="R101">
            <v>2107143.5499999998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6082.6</v>
          </cell>
          <cell r="AA101">
            <v>6083.1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E TIER II</v>
          </cell>
          <cell r="AJ101" t="e">
            <v>#N/A</v>
          </cell>
        </row>
        <row r="102">
          <cell r="E102" t="str">
            <v>INE101A01026</v>
          </cell>
          <cell r="F102" t="str">
            <v>MAHINDRA AND MAHINDRA LTD</v>
          </cell>
          <cell r="G102" t="str">
            <v>MAHINDRA AND MAHINDRA LTD</v>
          </cell>
          <cell r="H102" t="str">
            <v>28211</v>
          </cell>
          <cell r="I102" t="str">
            <v>Manufacture of tractors used in agriculture and forestry</v>
          </cell>
          <cell r="J102">
            <v>0</v>
          </cell>
          <cell r="K102" t="str">
            <v>Equity</v>
          </cell>
          <cell r="L102">
            <v>2085</v>
          </cell>
          <cell r="M102">
            <v>2156619.75</v>
          </cell>
          <cell r="N102">
            <v>1.1450866500658212E-2</v>
          </cell>
          <cell r="O102">
            <v>0</v>
          </cell>
          <cell r="P102" t="str">
            <v/>
          </cell>
          <cell r="Q102">
            <v>1598845.65</v>
          </cell>
          <cell r="R102">
            <v>1599326.54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1034.3499999999999</v>
          </cell>
          <cell r="AA102">
            <v>1033.9000000000001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E TIER II</v>
          </cell>
          <cell r="AJ102" t="e">
            <v>#N/A</v>
          </cell>
        </row>
        <row r="103">
          <cell r="E103" t="str">
            <v>INE018A01030</v>
          </cell>
          <cell r="F103" t="str">
            <v>LARSEN AND TOUBRO LIMITED</v>
          </cell>
          <cell r="G103" t="str">
            <v>LARSEN AND TOUBRO LTD</v>
          </cell>
          <cell r="H103" t="str">
            <v>42909</v>
          </cell>
          <cell r="I103" t="str">
            <v>Other civil engineering projects n.e.c.</v>
          </cell>
          <cell r="J103">
            <v>0</v>
          </cell>
          <cell r="K103" t="str">
            <v>Equity</v>
          </cell>
          <cell r="L103">
            <v>3451</v>
          </cell>
          <cell r="M103">
            <v>5709679.5</v>
          </cell>
          <cell r="N103">
            <v>3.0316321510106232E-2</v>
          </cell>
          <cell r="O103">
            <v>0</v>
          </cell>
          <cell r="P103" t="str">
            <v/>
          </cell>
          <cell r="Q103">
            <v>3977852.91</v>
          </cell>
          <cell r="R103">
            <v>3977551.7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1654.5</v>
          </cell>
          <cell r="AA103">
            <v>1653.55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E TIER II</v>
          </cell>
          <cell r="AJ103" t="e">
            <v>#N/A</v>
          </cell>
        </row>
        <row r="104">
          <cell r="E104" t="str">
            <v>INE090A01021</v>
          </cell>
          <cell r="F104" t="str">
            <v>ICICI BANK LTD</v>
          </cell>
          <cell r="G104" t="str">
            <v>ICICI BANK LTD</v>
          </cell>
          <cell r="H104" t="str">
            <v>64191</v>
          </cell>
          <cell r="I104" t="str">
            <v>Monetary intermediation of commercial banks, saving banks. postal savings</v>
          </cell>
          <cell r="J104">
            <v>0</v>
          </cell>
          <cell r="K104" t="str">
            <v>Equity</v>
          </cell>
          <cell r="L104">
            <v>18582</v>
          </cell>
          <cell r="M104">
            <v>13989458.699999999</v>
          </cell>
          <cell r="N104">
            <v>7.4278937670941556E-2</v>
          </cell>
          <cell r="O104">
            <v>0</v>
          </cell>
          <cell r="P104" t="str">
            <v/>
          </cell>
          <cell r="Q104">
            <v>8550625.9399999995</v>
          </cell>
          <cell r="R104">
            <v>8551104.0600000005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752.85</v>
          </cell>
          <cell r="AA104">
            <v>751.5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E TIER II</v>
          </cell>
          <cell r="AJ104" t="e">
            <v>#N/A</v>
          </cell>
        </row>
        <row r="105">
          <cell r="E105" t="str">
            <v>INE089A01023</v>
          </cell>
          <cell r="F105" t="str">
            <v>Dr. Reddy's Laboratories Limited</v>
          </cell>
          <cell r="G105" t="str">
            <v>DR REDDY LABORATORIES</v>
          </cell>
          <cell r="H105" t="str">
            <v>21002</v>
          </cell>
          <cell r="I105" t="str">
            <v>Manufacture of allopathic pharmaceutical preparations</v>
          </cell>
          <cell r="J105">
            <v>0</v>
          </cell>
          <cell r="K105" t="str">
            <v>Equity</v>
          </cell>
          <cell r="L105">
            <v>360</v>
          </cell>
          <cell r="M105">
            <v>1573074</v>
          </cell>
          <cell r="N105">
            <v>8.3524508062473302E-3</v>
          </cell>
          <cell r="O105">
            <v>0</v>
          </cell>
          <cell r="P105" t="str">
            <v/>
          </cell>
          <cell r="Q105">
            <v>1320324.02</v>
          </cell>
          <cell r="R105">
            <v>1320324.02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4369.6499999999996</v>
          </cell>
          <cell r="AA105">
            <v>4369.45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E TIER II</v>
          </cell>
          <cell r="AJ105" t="e">
            <v>#N/A</v>
          </cell>
        </row>
        <row r="106">
          <cell r="E106" t="str">
            <v>INE129A01019</v>
          </cell>
          <cell r="F106" t="str">
            <v>GAIL (INDIA) LIMITED</v>
          </cell>
          <cell r="G106" t="str">
            <v>G A I L (INDIA) LTD</v>
          </cell>
          <cell r="H106" t="str">
            <v>35202</v>
          </cell>
          <cell r="I106" t="str">
            <v>Disrtibution and sale of gaseous fuels through mains</v>
          </cell>
          <cell r="J106">
            <v>0</v>
          </cell>
          <cell r="K106" t="str">
            <v>Equity</v>
          </cell>
          <cell r="L106">
            <v>2920</v>
          </cell>
          <cell r="M106">
            <v>429824</v>
          </cell>
          <cell r="N106">
            <v>2.2822091111698831E-3</v>
          </cell>
          <cell r="O106">
            <v>0</v>
          </cell>
          <cell r="P106" t="str">
            <v/>
          </cell>
          <cell r="Q106">
            <v>374111.99</v>
          </cell>
          <cell r="R106">
            <v>374098.41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147.19999999999999</v>
          </cell>
          <cell r="AA106">
            <v>147.19999999999999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E TIER II</v>
          </cell>
          <cell r="AJ106" t="e">
            <v>#N/A</v>
          </cell>
        </row>
        <row r="107">
          <cell r="E107" t="str">
            <v>INE066A01021</v>
          </cell>
          <cell r="F107" t="str">
            <v>EICHER MOTORS LTD</v>
          </cell>
          <cell r="G107" t="str">
            <v>EICHER MOTORS LTD</v>
          </cell>
          <cell r="H107" t="str">
            <v>30911</v>
          </cell>
          <cell r="I107" t="str">
            <v>Manufacture of motorcycles, scooters, mopeds etc. and their</v>
          </cell>
          <cell r="J107">
            <v>0</v>
          </cell>
          <cell r="K107" t="str">
            <v>Equity</v>
          </cell>
          <cell r="L107">
            <v>285</v>
          </cell>
          <cell r="M107">
            <v>792513.75</v>
          </cell>
          <cell r="N107">
            <v>4.2079597718540866E-3</v>
          </cell>
          <cell r="O107">
            <v>0</v>
          </cell>
          <cell r="P107" t="str">
            <v/>
          </cell>
          <cell r="Q107">
            <v>539768.17000000004</v>
          </cell>
          <cell r="R107">
            <v>539768.17000000004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2780.75</v>
          </cell>
          <cell r="AA107">
            <v>2785.4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E TIER II</v>
          </cell>
          <cell r="AJ107" t="e">
            <v>#N/A</v>
          </cell>
        </row>
        <row r="108">
          <cell r="E108" t="str">
            <v>INE361B01024</v>
          </cell>
          <cell r="F108" t="str">
            <v>DIVI'S LABORATORIES LTD</v>
          </cell>
          <cell r="G108" t="str">
            <v>DIVIS LABORATORIES LTD</v>
          </cell>
          <cell r="H108" t="str">
            <v>21002</v>
          </cell>
          <cell r="I108" t="str">
            <v>Manufacture of allopathic pharmaceutical preparations</v>
          </cell>
          <cell r="J108">
            <v>0</v>
          </cell>
          <cell r="K108" t="str">
            <v>Equity</v>
          </cell>
          <cell r="L108">
            <v>269</v>
          </cell>
          <cell r="M108">
            <v>966059.7</v>
          </cell>
          <cell r="N108">
            <v>5.1294256469486196E-3</v>
          </cell>
          <cell r="O108">
            <v>0</v>
          </cell>
          <cell r="P108" t="str">
            <v/>
          </cell>
          <cell r="Q108">
            <v>1266339.94</v>
          </cell>
          <cell r="R108">
            <v>1266339.94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3591.3</v>
          </cell>
          <cell r="AA108">
            <v>3591.25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E TIER II</v>
          </cell>
          <cell r="AJ108" t="e">
            <v>#N/A</v>
          </cell>
        </row>
        <row r="109">
          <cell r="E109" t="str">
            <v>INE203G01027</v>
          </cell>
          <cell r="F109" t="str">
            <v>INDRAPRASTHA GAS</v>
          </cell>
          <cell r="G109" t="str">
            <v>INDRAPRASTHA GAS LIMITED</v>
          </cell>
          <cell r="H109" t="str">
            <v>35202</v>
          </cell>
          <cell r="I109" t="str">
            <v>Disrtibution and sale of gaseous fuels through mains</v>
          </cell>
          <cell r="J109">
            <v>0</v>
          </cell>
          <cell r="K109" t="str">
            <v>Equity</v>
          </cell>
          <cell r="L109">
            <v>2470</v>
          </cell>
          <cell r="M109">
            <v>934154</v>
          </cell>
          <cell r="N109">
            <v>4.9600179841883902E-3</v>
          </cell>
          <cell r="O109">
            <v>0</v>
          </cell>
          <cell r="P109" t="str">
            <v/>
          </cell>
          <cell r="Q109">
            <v>891535.53</v>
          </cell>
          <cell r="R109">
            <v>891535.53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378.2</v>
          </cell>
          <cell r="AA109">
            <v>378.45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E TIER II</v>
          </cell>
          <cell r="AJ109" t="e">
            <v>#N/A</v>
          </cell>
        </row>
        <row r="110">
          <cell r="E110" t="str">
            <v>INE849A01020</v>
          </cell>
          <cell r="F110" t="str">
            <v>TRENT LTD</v>
          </cell>
          <cell r="G110" t="str">
            <v>TRENT LTD</v>
          </cell>
          <cell r="H110" t="str">
            <v>47711</v>
          </cell>
          <cell r="I110" t="str">
            <v>Retail sale of readymade garments, hosiery goods, other articles</v>
          </cell>
          <cell r="J110">
            <v>0</v>
          </cell>
          <cell r="K110" t="str">
            <v>Equity</v>
          </cell>
          <cell r="L110">
            <v>835</v>
          </cell>
          <cell r="M110">
            <v>938581.75</v>
          </cell>
          <cell r="N110">
            <v>4.9835277262967473E-3</v>
          </cell>
          <cell r="O110">
            <v>0</v>
          </cell>
          <cell r="P110" t="str">
            <v/>
          </cell>
          <cell r="Q110">
            <v>903426.88</v>
          </cell>
          <cell r="R110">
            <v>903426.88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1124.05</v>
          </cell>
          <cell r="AA110">
            <v>1123.8499999999999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E TIER II</v>
          </cell>
          <cell r="AJ110" t="e">
            <v>#N/A</v>
          </cell>
        </row>
        <row r="111">
          <cell r="E111" t="str">
            <v>INE075A01022</v>
          </cell>
          <cell r="F111" t="str">
            <v>WIPRO LTD</v>
          </cell>
          <cell r="G111" t="str">
            <v>WIPRO LTD</v>
          </cell>
          <cell r="H111" t="str">
            <v>62011</v>
          </cell>
          <cell r="I111" t="str">
            <v>Writing , modifying, testing of computer program</v>
          </cell>
          <cell r="J111">
            <v>0</v>
          </cell>
          <cell r="K111" t="str">
            <v>Equity</v>
          </cell>
          <cell r="L111">
            <v>2880</v>
          </cell>
          <cell r="M111">
            <v>1376784</v>
          </cell>
          <cell r="N111">
            <v>7.310222297761214E-3</v>
          </cell>
          <cell r="O111">
            <v>0</v>
          </cell>
          <cell r="P111" t="str">
            <v/>
          </cell>
          <cell r="Q111">
            <v>1414869.13</v>
          </cell>
          <cell r="R111">
            <v>1414869.13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478.05</v>
          </cell>
          <cell r="AA111">
            <v>478.25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E TIER II</v>
          </cell>
          <cell r="AJ111" t="e">
            <v>#N/A</v>
          </cell>
        </row>
        <row r="112">
          <cell r="E112" t="str">
            <v>INE765G01017</v>
          </cell>
          <cell r="F112" t="str">
            <v>ICICI LOMBARD GENERAL INSURANCE CO LTD</v>
          </cell>
          <cell r="G112" t="str">
            <v>ICICI LOMBARD GENERAL INSURANCE CO</v>
          </cell>
          <cell r="H112" t="str">
            <v>65120</v>
          </cell>
          <cell r="I112" t="str">
            <v>Non-life insurance</v>
          </cell>
          <cell r="J112">
            <v>0</v>
          </cell>
          <cell r="K112" t="str">
            <v>Equity</v>
          </cell>
          <cell r="L112">
            <v>490</v>
          </cell>
          <cell r="M112">
            <v>620266.5</v>
          </cell>
          <cell r="N112">
            <v>3.2933895214167989E-3</v>
          </cell>
          <cell r="O112">
            <v>0</v>
          </cell>
          <cell r="P112" t="str">
            <v/>
          </cell>
          <cell r="Q112">
            <v>686838.48</v>
          </cell>
          <cell r="R112">
            <v>686838.48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1265.8499999999999</v>
          </cell>
          <cell r="AA112">
            <v>1269.25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E TIER II</v>
          </cell>
          <cell r="AJ112" t="e">
            <v>#N/A</v>
          </cell>
        </row>
        <row r="113">
          <cell r="E113" t="str">
            <v>INE245A01021</v>
          </cell>
          <cell r="F113" t="str">
            <v>TATA POWER COMPANY LIMITED</v>
          </cell>
          <cell r="G113" t="str">
            <v>TATA POWER COMPANY LIMITED</v>
          </cell>
          <cell r="H113" t="str">
            <v>35102</v>
          </cell>
          <cell r="I113" t="str">
            <v>Electric power generation by coal based thermal power plants</v>
          </cell>
          <cell r="J113">
            <v>0</v>
          </cell>
          <cell r="K113" t="str">
            <v>Equity</v>
          </cell>
          <cell r="L113">
            <v>3315</v>
          </cell>
          <cell r="M113">
            <v>779522.25</v>
          </cell>
          <cell r="N113">
            <v>4.1389796319182904E-3</v>
          </cell>
          <cell r="O113">
            <v>0</v>
          </cell>
          <cell r="P113" t="str">
            <v/>
          </cell>
          <cell r="Q113">
            <v>423491.25</v>
          </cell>
          <cell r="R113">
            <v>423491.25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235.15</v>
          </cell>
          <cell r="AA113">
            <v>235.1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E TIER II</v>
          </cell>
          <cell r="AJ113" t="e">
            <v>#N/A</v>
          </cell>
        </row>
        <row r="114">
          <cell r="E114" t="str">
            <v>INE795G01014</v>
          </cell>
          <cell r="F114" t="str">
            <v>HDFC LIFE INSURANCE COMPANY LTD</v>
          </cell>
          <cell r="G114" t="str">
            <v>HDFC STANDARD LIFE INSURANCE CO. LT</v>
          </cell>
          <cell r="H114" t="str">
            <v>65110</v>
          </cell>
          <cell r="I114" t="str">
            <v>Life insurance</v>
          </cell>
          <cell r="J114">
            <v>0</v>
          </cell>
          <cell r="K114" t="str">
            <v>Equity</v>
          </cell>
          <cell r="L114">
            <v>2145</v>
          </cell>
          <cell r="M114">
            <v>1284747.75</v>
          </cell>
          <cell r="N114">
            <v>6.8215432842396121E-3</v>
          </cell>
          <cell r="O114">
            <v>0</v>
          </cell>
          <cell r="P114" t="str">
            <v/>
          </cell>
          <cell r="Q114">
            <v>1323246.1399999999</v>
          </cell>
          <cell r="R114">
            <v>1323246.1399999999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598.95000000000005</v>
          </cell>
          <cell r="AA114">
            <v>599.29999999999995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E TIER II</v>
          </cell>
          <cell r="AJ114" t="e">
            <v>#N/A</v>
          </cell>
        </row>
        <row r="115">
          <cell r="E115" t="str">
            <v>INE918I01018</v>
          </cell>
          <cell r="F115" t="str">
            <v>BAJAJ FINSERV LTD</v>
          </cell>
          <cell r="G115" t="str">
            <v>BAJAJ FINANCE LIMITED</v>
          </cell>
          <cell r="H115" t="str">
            <v>64920</v>
          </cell>
          <cell r="I115" t="str">
            <v>Other credit granting</v>
          </cell>
          <cell r="J115">
            <v>0</v>
          </cell>
          <cell r="K115" t="str">
            <v>Equity</v>
          </cell>
          <cell r="L115">
            <v>137</v>
          </cell>
          <cell r="M115">
            <v>1771958</v>
          </cell>
          <cell r="N115">
            <v>9.4084525112845332E-3</v>
          </cell>
          <cell r="O115">
            <v>0</v>
          </cell>
          <cell r="P115" t="str">
            <v/>
          </cell>
          <cell r="Q115">
            <v>2241806.0499999998</v>
          </cell>
          <cell r="R115">
            <v>2241806.0499999998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12934</v>
          </cell>
          <cell r="AA115">
            <v>12914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E TIER II</v>
          </cell>
          <cell r="AJ115" t="e">
            <v>#N/A</v>
          </cell>
        </row>
        <row r="116">
          <cell r="E116" t="str">
            <v>INE628A01036</v>
          </cell>
          <cell r="F116" t="str">
            <v>UPL LIMITED</v>
          </cell>
          <cell r="G116" t="str">
            <v>UPL LIMITED</v>
          </cell>
          <cell r="H116" t="str">
            <v>20211</v>
          </cell>
          <cell r="I116" t="str">
            <v>Manufacture of insecticides, rodenticides, fungicides, herbicides</v>
          </cell>
          <cell r="J116">
            <v>0</v>
          </cell>
          <cell r="K116" t="str">
            <v>Equity</v>
          </cell>
          <cell r="L116">
            <v>1175</v>
          </cell>
          <cell r="M116">
            <v>916030</v>
          </cell>
          <cell r="N116">
            <v>4.8637861359648316E-3</v>
          </cell>
          <cell r="O116">
            <v>0</v>
          </cell>
          <cell r="P116" t="str">
            <v/>
          </cell>
          <cell r="Q116">
            <v>886208.32</v>
          </cell>
          <cell r="R116">
            <v>886208.32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779.6</v>
          </cell>
          <cell r="AA116">
            <v>779.7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E TIER II</v>
          </cell>
          <cell r="AJ116" t="e">
            <v>#N/A</v>
          </cell>
        </row>
        <row r="117">
          <cell r="E117" t="str">
            <v>INE208A01029</v>
          </cell>
          <cell r="F117" t="str">
            <v>ASHOK LEYLAND LTD</v>
          </cell>
          <cell r="G117" t="str">
            <v>ASHOK LEYLAND LIMITED</v>
          </cell>
          <cell r="H117" t="str">
            <v>29102</v>
          </cell>
          <cell r="I117" t="str">
            <v>Manufacture of commercial vehicles such as vans, lorries, over-the-road</v>
          </cell>
          <cell r="J117">
            <v>0</v>
          </cell>
          <cell r="K117" t="str">
            <v>Equity</v>
          </cell>
          <cell r="L117">
            <v>6720</v>
          </cell>
          <cell r="M117">
            <v>924000</v>
          </cell>
          <cell r="N117">
            <v>4.906103937241689E-3</v>
          </cell>
          <cell r="O117">
            <v>0</v>
          </cell>
          <cell r="P117" t="str">
            <v/>
          </cell>
          <cell r="Q117">
            <v>860838.09</v>
          </cell>
          <cell r="R117">
            <v>860838.09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137.5</v>
          </cell>
          <cell r="AA117">
            <v>137.55000000000001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E TIER II</v>
          </cell>
          <cell r="AJ117" t="e">
            <v>#N/A</v>
          </cell>
        </row>
        <row r="118">
          <cell r="E118" t="str">
            <v>INE155A01022</v>
          </cell>
          <cell r="F118" t="str">
            <v>TATA MOTORS LTD</v>
          </cell>
          <cell r="G118" t="str">
            <v>TATA MOTORS LTD</v>
          </cell>
          <cell r="H118" t="str">
            <v>29102</v>
          </cell>
          <cell r="I118" t="str">
            <v>Manufacture of commercial vehicles such as vans, lorries, over-the-road</v>
          </cell>
          <cell r="J118">
            <v>0</v>
          </cell>
          <cell r="K118" t="str">
            <v>Equity</v>
          </cell>
          <cell r="L118">
            <v>3770</v>
          </cell>
          <cell r="M118">
            <v>1672183.5</v>
          </cell>
          <cell r="N118">
            <v>8.8786862046976063E-3</v>
          </cell>
          <cell r="O118">
            <v>0</v>
          </cell>
          <cell r="P118" t="str">
            <v/>
          </cell>
          <cell r="Q118">
            <v>1224761.04</v>
          </cell>
          <cell r="R118">
            <v>1224761.04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443.55</v>
          </cell>
          <cell r="AA118">
            <v>443.85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E TIER II</v>
          </cell>
          <cell r="AJ118" t="e">
            <v>#N/A</v>
          </cell>
        </row>
        <row r="119">
          <cell r="E119" t="str">
            <v>INE121A01024</v>
          </cell>
          <cell r="F119" t="str">
            <v>CHOLAMANDALAM INVESTMENT AND FINANCE COMPANY</v>
          </cell>
          <cell r="G119" t="str">
            <v>CHOLAMANDALAM INVESTMENT AND FIN. C</v>
          </cell>
          <cell r="H119" t="str">
            <v>64920</v>
          </cell>
          <cell r="I119" t="str">
            <v>Other credit granting</v>
          </cell>
          <cell r="J119">
            <v>0</v>
          </cell>
          <cell r="K119" t="str">
            <v>Equity</v>
          </cell>
          <cell r="L119">
            <v>1371</v>
          </cell>
          <cell r="M119">
            <v>931731.6</v>
          </cell>
          <cell r="N119">
            <v>4.9471559212256478E-3</v>
          </cell>
          <cell r="O119">
            <v>0</v>
          </cell>
          <cell r="P119" t="str">
            <v/>
          </cell>
          <cell r="Q119">
            <v>847008.33</v>
          </cell>
          <cell r="R119">
            <v>847008.33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679.6</v>
          </cell>
          <cell r="AA119">
            <v>679.45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E TIER II</v>
          </cell>
          <cell r="AJ119" t="e">
            <v>#N/A</v>
          </cell>
        </row>
        <row r="120">
          <cell r="E120" t="str">
            <v>INE263A01024</v>
          </cell>
          <cell r="F120" t="str">
            <v>BHARAT ELECTRONICS LIMITED</v>
          </cell>
          <cell r="G120" t="str">
            <v>BHARAT ELECTRONICS LTD</v>
          </cell>
          <cell r="H120" t="str">
            <v>26515</v>
          </cell>
          <cell r="I120" t="str">
            <v>Manufacture of radar equipment, GPS devices, search, detection, navig</v>
          </cell>
          <cell r="J120">
            <v>0</v>
          </cell>
          <cell r="K120" t="str">
            <v>Equity</v>
          </cell>
          <cell r="L120">
            <v>4940</v>
          </cell>
          <cell r="M120">
            <v>1159665</v>
          </cell>
          <cell r="N120">
            <v>6.1573993748716268E-3</v>
          </cell>
          <cell r="O120">
            <v>0</v>
          </cell>
          <cell r="P120" t="str">
            <v/>
          </cell>
          <cell r="Q120">
            <v>694776.42</v>
          </cell>
          <cell r="R120">
            <v>694776.42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234.75</v>
          </cell>
          <cell r="AA120">
            <v>234.6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E TIER II</v>
          </cell>
          <cell r="AJ120" t="e">
            <v>#N/A</v>
          </cell>
        </row>
        <row r="121">
          <cell r="E121" t="str">
            <v>INE299U01018</v>
          </cell>
          <cell r="F121" t="str">
            <v>Crompton Greaves Consumer Electricals</v>
          </cell>
          <cell r="G121" t="str">
            <v>CROMPTON GREAVES CONSUMER ELECTRICA</v>
          </cell>
          <cell r="H121" t="str">
            <v>27400</v>
          </cell>
          <cell r="I121" t="str">
            <v>Manufacture of electric lighting equipment</v>
          </cell>
          <cell r="J121">
            <v>0</v>
          </cell>
          <cell r="K121" t="str">
            <v>Equity</v>
          </cell>
          <cell r="L121">
            <v>1640</v>
          </cell>
          <cell r="M121">
            <v>592778</v>
          </cell>
          <cell r="N121">
            <v>3.1474355841020064E-3</v>
          </cell>
          <cell r="O121">
            <v>0</v>
          </cell>
          <cell r="P121" t="str">
            <v/>
          </cell>
          <cell r="Q121">
            <v>694790.48</v>
          </cell>
          <cell r="R121">
            <v>694790.48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361.45</v>
          </cell>
          <cell r="AA121">
            <v>362.35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E TIER II</v>
          </cell>
          <cell r="AJ121" t="e">
            <v>#N/A</v>
          </cell>
        </row>
        <row r="122">
          <cell r="E122" t="str">
            <v>INE298A01020</v>
          </cell>
          <cell r="F122" t="str">
            <v>CUMMINS INDIA LIMITED</v>
          </cell>
          <cell r="G122" t="str">
            <v>CUMMINS INDIA LIMITED FV 2</v>
          </cell>
          <cell r="H122" t="str">
            <v>28110</v>
          </cell>
          <cell r="I122" t="str">
            <v>Manufacture of engines and turbines, except aircraft, vehicle</v>
          </cell>
          <cell r="J122">
            <v>0</v>
          </cell>
          <cell r="K122" t="str">
            <v>Equity</v>
          </cell>
          <cell r="L122">
            <v>1298</v>
          </cell>
          <cell r="M122">
            <v>1331683.1000000001</v>
          </cell>
          <cell r="N122">
            <v>7.0707529221517521E-3</v>
          </cell>
          <cell r="O122">
            <v>0</v>
          </cell>
          <cell r="P122" t="str">
            <v/>
          </cell>
          <cell r="Q122">
            <v>1248790.5900000001</v>
          </cell>
          <cell r="R122">
            <v>1248790.5900000001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1025.95</v>
          </cell>
          <cell r="AA122">
            <v>1024.5999999999999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E TIER II</v>
          </cell>
          <cell r="AJ122" t="e">
            <v>#N/A</v>
          </cell>
        </row>
        <row r="123">
          <cell r="E123" t="str">
            <v>INE070A01015</v>
          </cell>
          <cell r="F123" t="str">
            <v>Shree CEMENT LIMITED</v>
          </cell>
          <cell r="G123" t="str">
            <v>SHREE CEMENT LIMITED</v>
          </cell>
          <cell r="H123" t="str">
            <v>23949</v>
          </cell>
          <cell r="I123" t="str">
            <v>Manufacture of other cement and plaster n.e.c.</v>
          </cell>
          <cell r="J123">
            <v>0</v>
          </cell>
          <cell r="K123" t="str">
            <v>Equity</v>
          </cell>
          <cell r="L123">
            <v>25</v>
          </cell>
          <cell r="M123">
            <v>552907.5</v>
          </cell>
          <cell r="N123">
            <v>2.9357377301736571E-3</v>
          </cell>
          <cell r="O123">
            <v>0</v>
          </cell>
          <cell r="P123" t="str">
            <v/>
          </cell>
          <cell r="Q123">
            <v>584870.36</v>
          </cell>
          <cell r="R123">
            <v>584870.36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22116.3</v>
          </cell>
          <cell r="AA123">
            <v>22130.05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E TIER II</v>
          </cell>
          <cell r="AJ123" t="e">
            <v>#N/A</v>
          </cell>
        </row>
        <row r="124">
          <cell r="E124" t="str">
            <v>IN9397D01014</v>
          </cell>
          <cell r="F124" t="str">
            <v>Bharti Airtel partly Paid(14:1)</v>
          </cell>
          <cell r="G124" t="str">
            <v>BHARTI AIRTEL LTD</v>
          </cell>
          <cell r="H124" t="str">
            <v>61202</v>
          </cell>
          <cell r="I124" t="str">
            <v>Activities of maintaining and operating pageing</v>
          </cell>
          <cell r="J124">
            <v>0</v>
          </cell>
          <cell r="K124" t="str">
            <v>Equity</v>
          </cell>
          <cell r="L124">
            <v>441</v>
          </cell>
          <cell r="M124">
            <v>146345.85</v>
          </cell>
          <cell r="N124">
            <v>7.7704323688742606E-4</v>
          </cell>
          <cell r="O124">
            <v>0</v>
          </cell>
          <cell r="P124" t="str">
            <v/>
          </cell>
          <cell r="Q124">
            <v>58983.75</v>
          </cell>
          <cell r="R124">
            <v>58983.75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331.85</v>
          </cell>
          <cell r="AA124">
            <v>332.5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E TIER II</v>
          </cell>
          <cell r="AJ124" t="e">
            <v>#N/A</v>
          </cell>
        </row>
        <row r="125">
          <cell r="E125" t="str">
            <v>INE016A01026</v>
          </cell>
          <cell r="F125" t="str">
            <v>Dabur India Limited</v>
          </cell>
          <cell r="G125" t="str">
            <v>DABUR INDIA LIMITED</v>
          </cell>
          <cell r="H125" t="str">
            <v>20236</v>
          </cell>
          <cell r="I125" t="str">
            <v>Manufacture of hair oil, shampoo, hair dye etc.</v>
          </cell>
          <cell r="J125">
            <v>0</v>
          </cell>
          <cell r="K125" t="str">
            <v>Equity</v>
          </cell>
          <cell r="L125">
            <v>1675</v>
          </cell>
          <cell r="M125">
            <v>869325</v>
          </cell>
          <cell r="N125">
            <v>4.6157995727734106E-3</v>
          </cell>
          <cell r="O125">
            <v>0</v>
          </cell>
          <cell r="P125" t="str">
            <v/>
          </cell>
          <cell r="Q125">
            <v>873098.17</v>
          </cell>
          <cell r="R125">
            <v>873098.17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519</v>
          </cell>
          <cell r="AA125">
            <v>518.75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E TIER II</v>
          </cell>
          <cell r="AJ125" t="e">
            <v>#N/A</v>
          </cell>
        </row>
        <row r="126">
          <cell r="E126" t="str">
            <v>INE192A01025</v>
          </cell>
          <cell r="F126" t="str">
            <v>Tata Consumer Products Limited</v>
          </cell>
          <cell r="G126" t="str">
            <v>TATA CONSUMER PRODUCTS LIMITED</v>
          </cell>
          <cell r="H126" t="str">
            <v>10791</v>
          </cell>
          <cell r="I126" t="str">
            <v>Processing and blending of tea including manufacture of instant tea</v>
          </cell>
          <cell r="J126">
            <v>0</v>
          </cell>
          <cell r="K126" t="str">
            <v>Equity</v>
          </cell>
          <cell r="L126">
            <v>550</v>
          </cell>
          <cell r="M126">
            <v>417862.5</v>
          </cell>
          <cell r="N126">
            <v>2.2186978966186746E-3</v>
          </cell>
          <cell r="O126">
            <v>0</v>
          </cell>
          <cell r="P126" t="str">
            <v/>
          </cell>
          <cell r="Q126">
            <v>327588.58</v>
          </cell>
          <cell r="R126">
            <v>327588.58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759.75</v>
          </cell>
          <cell r="AA126">
            <v>764.3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E TIER II</v>
          </cell>
          <cell r="AJ126" t="e">
            <v>#N/A</v>
          </cell>
        </row>
        <row r="127">
          <cell r="E127" t="str">
            <v>INE465A01025</v>
          </cell>
          <cell r="F127" t="str">
            <v>Bharat Forge Limited</v>
          </cell>
          <cell r="G127" t="str">
            <v>BHARAT FORGE LIMITED</v>
          </cell>
          <cell r="H127" t="str">
            <v>25910</v>
          </cell>
          <cell r="I127" t="str">
            <v>Forging, pressing, stamping and roll-forming of metal; powder metallurgy</v>
          </cell>
          <cell r="J127">
            <v>0</v>
          </cell>
          <cell r="K127" t="str">
            <v>Equity</v>
          </cell>
          <cell r="L127">
            <v>1545</v>
          </cell>
          <cell r="M127">
            <v>1089070.5</v>
          </cell>
          <cell r="N127">
            <v>5.7825682553936959E-3</v>
          </cell>
          <cell r="O127">
            <v>0</v>
          </cell>
          <cell r="P127" t="str">
            <v/>
          </cell>
          <cell r="Q127">
            <v>780867.78</v>
          </cell>
          <cell r="R127">
            <v>780867.78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704.9</v>
          </cell>
          <cell r="AA127">
            <v>706.85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E TIER II</v>
          </cell>
          <cell r="AJ127" t="e">
            <v>#N/A</v>
          </cell>
        </row>
        <row r="128">
          <cell r="E128" t="str">
            <v>INE216A01030</v>
          </cell>
          <cell r="F128" t="str">
            <v>Britannia Industries Limited</v>
          </cell>
          <cell r="G128" t="str">
            <v>BRITANNIA INDUSTRIES LIMITED</v>
          </cell>
          <cell r="H128" t="str">
            <v>10712</v>
          </cell>
          <cell r="I128" t="str">
            <v>Manufacture of biscuits, cakes, pastries, rusks etc.</v>
          </cell>
          <cell r="J128">
            <v>0</v>
          </cell>
          <cell r="K128" t="str">
            <v>Equity</v>
          </cell>
          <cell r="L128">
            <v>257</v>
          </cell>
          <cell r="M128">
            <v>937484.6</v>
          </cell>
          <cell r="N128">
            <v>4.9777022588349028E-3</v>
          </cell>
          <cell r="O128">
            <v>0</v>
          </cell>
          <cell r="P128" t="str">
            <v/>
          </cell>
          <cell r="Q128">
            <v>881758.99</v>
          </cell>
          <cell r="R128">
            <v>881758.99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3647.8</v>
          </cell>
          <cell r="AA128">
            <v>3656.2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E TIER II</v>
          </cell>
          <cell r="AJ128" t="e">
            <v>#N/A</v>
          </cell>
        </row>
        <row r="129">
          <cell r="E129" t="str">
            <v>INE271C01023</v>
          </cell>
          <cell r="F129" t="str">
            <v>DLF Ltd</v>
          </cell>
          <cell r="G129" t="str">
            <v>DLF LTD</v>
          </cell>
          <cell r="H129" t="str">
            <v>68100</v>
          </cell>
          <cell r="I129" t="str">
            <v>Real estate activities with own or leased property</v>
          </cell>
          <cell r="J129">
            <v>0</v>
          </cell>
          <cell r="K129" t="str">
            <v>Equity</v>
          </cell>
          <cell r="L129">
            <v>3040</v>
          </cell>
          <cell r="M129">
            <v>1050472</v>
          </cell>
          <cell r="N129">
            <v>5.5776242588334978E-3</v>
          </cell>
          <cell r="O129">
            <v>0</v>
          </cell>
          <cell r="P129" t="str">
            <v/>
          </cell>
          <cell r="Q129">
            <v>1024909.53</v>
          </cell>
          <cell r="R129">
            <v>1024909.53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 t="str">
            <v>-</v>
          </cell>
          <cell r="Y129">
            <v>0</v>
          </cell>
          <cell r="Z129">
            <v>345.55</v>
          </cell>
          <cell r="AA129">
            <v>345.5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E TIER II</v>
          </cell>
          <cell r="AJ129" t="e">
            <v>#N/A</v>
          </cell>
        </row>
        <row r="130">
          <cell r="E130" t="str">
            <v>INE073K01018</v>
          </cell>
          <cell r="F130" t="str">
            <v>Sona BLW Precision Forgings Limited</v>
          </cell>
          <cell r="G130" t="str">
            <v>SONA BLW PRECISION FORGINGS LTD</v>
          </cell>
          <cell r="H130" t="str">
            <v>28140</v>
          </cell>
          <cell r="I130" t="str">
            <v>Manufacture of bearings, gears, gearing and driving elements</v>
          </cell>
          <cell r="J130">
            <v>0</v>
          </cell>
          <cell r="K130" t="str">
            <v>Equity</v>
          </cell>
          <cell r="L130">
            <v>961</v>
          </cell>
          <cell r="M130">
            <v>535661.4</v>
          </cell>
          <cell r="N130">
            <v>2.8441672116541077E-3</v>
          </cell>
          <cell r="O130">
            <v>0</v>
          </cell>
          <cell r="P130" t="str">
            <v/>
          </cell>
          <cell r="Q130">
            <v>548532.12</v>
          </cell>
          <cell r="R130">
            <v>548532.12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557.4</v>
          </cell>
          <cell r="AA130">
            <v>555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E TIER II</v>
          </cell>
          <cell r="AJ130" t="e">
            <v>#N/A</v>
          </cell>
        </row>
        <row r="131">
          <cell r="E131" t="str">
            <v>INE123W01016</v>
          </cell>
          <cell r="F131" t="str">
            <v>SBI LIFE INSURANCE COMPANY LIMITED</v>
          </cell>
          <cell r="G131" t="str">
            <v>SBI LIFE INSURANCE CO. LTD.</v>
          </cell>
          <cell r="H131" t="str">
            <v>65110</v>
          </cell>
          <cell r="I131" t="str">
            <v>Life insurance</v>
          </cell>
          <cell r="J131">
            <v>0</v>
          </cell>
          <cell r="K131" t="str">
            <v>Equity</v>
          </cell>
          <cell r="L131">
            <v>1615</v>
          </cell>
          <cell r="M131">
            <v>1896252.25</v>
          </cell>
          <cell r="N131">
            <v>1.0068409772433347E-2</v>
          </cell>
          <cell r="O131">
            <v>0</v>
          </cell>
          <cell r="P131" t="str">
            <v/>
          </cell>
          <cell r="Q131">
            <v>1368688.58</v>
          </cell>
          <cell r="R131">
            <v>1368688.58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1174.1500000000001</v>
          </cell>
          <cell r="AA131">
            <v>1173.8499999999999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E TIER II</v>
          </cell>
          <cell r="AJ131" t="e">
            <v>#N/A</v>
          </cell>
        </row>
        <row r="132">
          <cell r="E132" t="str">
            <v>INE797F01020</v>
          </cell>
          <cell r="F132" t="str">
            <v>Jubilant Foodworks Limited.</v>
          </cell>
          <cell r="G132" t="str">
            <v>JUBILANT FOODWORKS LIMITED</v>
          </cell>
          <cell r="H132" t="str">
            <v>56101</v>
          </cell>
          <cell r="I132" t="str">
            <v>Restaurants without bars</v>
          </cell>
          <cell r="J132">
            <v>0</v>
          </cell>
          <cell r="K132" t="str">
            <v>Equity</v>
          </cell>
          <cell r="L132">
            <v>1485</v>
          </cell>
          <cell r="M132">
            <v>818160.75</v>
          </cell>
          <cell r="N132">
            <v>4.3441360139303171E-3</v>
          </cell>
          <cell r="O132">
            <v>0</v>
          </cell>
          <cell r="P132" t="str">
            <v/>
          </cell>
          <cell r="Q132">
            <v>859209.26</v>
          </cell>
          <cell r="R132">
            <v>859209.26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550.95000000000005</v>
          </cell>
          <cell r="AA132">
            <v>550.70000000000005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E TIER II</v>
          </cell>
          <cell r="AJ132" t="e">
            <v>#N/A</v>
          </cell>
        </row>
        <row r="133">
          <cell r="E133" t="str">
            <v>INE854D01024</v>
          </cell>
          <cell r="F133" t="str">
            <v>United Spirits Limited</v>
          </cell>
          <cell r="G133" t="str">
            <v>UNITED SPIRITS LIMITED</v>
          </cell>
          <cell r="H133" t="str">
            <v>11011</v>
          </cell>
          <cell r="I133" t="str">
            <v>Manufacture of distilled, potable, alcoholic beverages</v>
          </cell>
          <cell r="J133">
            <v>0</v>
          </cell>
          <cell r="K133" t="str">
            <v>Equity</v>
          </cell>
          <cell r="L133">
            <v>1160</v>
          </cell>
          <cell r="M133">
            <v>938904</v>
          </cell>
          <cell r="N133">
            <v>4.985238756593042E-3</v>
          </cell>
          <cell r="O133">
            <v>0</v>
          </cell>
          <cell r="P133" t="str">
            <v/>
          </cell>
          <cell r="Q133">
            <v>979453.58</v>
          </cell>
          <cell r="R133">
            <v>979453.58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809.4</v>
          </cell>
          <cell r="AA133">
            <v>811.1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E TIER II</v>
          </cell>
          <cell r="AJ133" t="e">
            <v>#N/A</v>
          </cell>
        </row>
        <row r="134">
          <cell r="E134" t="str">
            <v/>
          </cell>
          <cell r="F134" t="str">
            <v>Net Current Asset</v>
          </cell>
          <cell r="G134">
            <v>0</v>
          </cell>
          <cell r="H134" t="str">
            <v/>
          </cell>
          <cell r="I134" t="str">
            <v/>
          </cell>
          <cell r="J134">
            <v>0</v>
          </cell>
          <cell r="K134" t="str">
            <v>NCA</v>
          </cell>
          <cell r="L134">
            <v>0</v>
          </cell>
          <cell r="M134">
            <v>184810.37</v>
          </cell>
          <cell r="N134">
            <v>9.8127584837672433E-4</v>
          </cell>
          <cell r="O134">
            <v>0</v>
          </cell>
          <cell r="P134" t="str">
            <v/>
          </cell>
          <cell r="Q134">
            <v>0</v>
          </cell>
          <cell r="R134">
            <v>184810.37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E TIER II</v>
          </cell>
          <cell r="AJ134" t="e">
            <v>#N/A</v>
          </cell>
        </row>
        <row r="135">
          <cell r="E135" t="str">
            <v>INE012A01025</v>
          </cell>
          <cell r="F135" t="str">
            <v>ACC Limited.</v>
          </cell>
          <cell r="G135" t="str">
            <v>ACC LIMITED</v>
          </cell>
          <cell r="H135" t="str">
            <v>23941</v>
          </cell>
          <cell r="I135" t="str">
            <v>Manufacture of clinkers and cement</v>
          </cell>
          <cell r="J135">
            <v>0</v>
          </cell>
          <cell r="K135" t="str">
            <v>Equity</v>
          </cell>
          <cell r="L135">
            <v>200</v>
          </cell>
          <cell r="M135">
            <v>439680</v>
          </cell>
          <cell r="N135">
            <v>2.3345408865004611E-3</v>
          </cell>
          <cell r="O135">
            <v>0</v>
          </cell>
          <cell r="P135" t="str">
            <v/>
          </cell>
          <cell r="Q135">
            <v>447144.1</v>
          </cell>
          <cell r="R135">
            <v>447144.1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2198.4</v>
          </cell>
          <cell r="AA135">
            <v>2198.0500000000002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E TIER II</v>
          </cell>
          <cell r="AJ135" t="e">
            <v>#N/A</v>
          </cell>
        </row>
        <row r="136">
          <cell r="E136" t="str">
            <v>INE414G01012</v>
          </cell>
          <cell r="F136" t="str">
            <v>MUTHOOT FINANCE LIMITED</v>
          </cell>
          <cell r="G136" t="str">
            <v>MUTHOOT FINANCE LTD</v>
          </cell>
          <cell r="H136" t="str">
            <v>64920</v>
          </cell>
          <cell r="I136" t="str">
            <v>Other credit granting</v>
          </cell>
          <cell r="J136">
            <v>0</v>
          </cell>
          <cell r="K136" t="str">
            <v>Equity</v>
          </cell>
          <cell r="L136">
            <v>524</v>
          </cell>
          <cell r="M136">
            <v>598984.4</v>
          </cell>
          <cell r="N136">
            <v>3.180389310807739E-3</v>
          </cell>
          <cell r="O136">
            <v>0</v>
          </cell>
          <cell r="P136" t="str">
            <v/>
          </cell>
          <cell r="Q136">
            <v>684354.03</v>
          </cell>
          <cell r="R136">
            <v>684354.03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1143.0999999999999</v>
          </cell>
          <cell r="AA136">
            <v>1139.25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E TIER II</v>
          </cell>
          <cell r="AJ136" t="e">
            <v>#N/A</v>
          </cell>
        </row>
        <row r="137">
          <cell r="E137" t="str">
            <v>INE917I01010</v>
          </cell>
          <cell r="F137" t="str">
            <v>Bajaj Auto Limited</v>
          </cell>
          <cell r="G137" t="str">
            <v>BAJAJ AUTO LIMITED</v>
          </cell>
          <cell r="H137" t="str">
            <v>30911</v>
          </cell>
          <cell r="I137" t="str">
            <v>Manufacture of motorcycles, scooters, mopeds etc. and their</v>
          </cell>
          <cell r="J137">
            <v>0</v>
          </cell>
          <cell r="K137" t="str">
            <v>Equity</v>
          </cell>
          <cell r="L137">
            <v>227</v>
          </cell>
          <cell r="M137">
            <v>877150.7</v>
          </cell>
          <cell r="N137">
            <v>4.6573511935327962E-3</v>
          </cell>
          <cell r="O137">
            <v>0</v>
          </cell>
          <cell r="P137" t="str">
            <v/>
          </cell>
          <cell r="Q137">
            <v>787190.93</v>
          </cell>
          <cell r="R137">
            <v>787190.93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3864.1</v>
          </cell>
          <cell r="AA137">
            <v>3862.95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E TIER II</v>
          </cell>
          <cell r="AJ137" t="e">
            <v>#N/A</v>
          </cell>
        </row>
        <row r="138">
          <cell r="E138" t="str">
            <v>INE111A01025</v>
          </cell>
          <cell r="F138" t="str">
            <v>Container Corporation of India Limited</v>
          </cell>
          <cell r="G138" t="str">
            <v>CONTAINER CORPORATION OF INDIA LTD</v>
          </cell>
          <cell r="H138" t="str">
            <v>49120</v>
          </cell>
          <cell r="I138" t="str">
            <v>Freight rail transport</v>
          </cell>
          <cell r="J138">
            <v>0</v>
          </cell>
          <cell r="K138" t="str">
            <v>Equity</v>
          </cell>
          <cell r="L138">
            <v>930</v>
          </cell>
          <cell r="M138">
            <v>604918.5</v>
          </cell>
          <cell r="N138">
            <v>3.211897223550148E-3</v>
          </cell>
          <cell r="O138">
            <v>0</v>
          </cell>
          <cell r="P138" t="str">
            <v/>
          </cell>
          <cell r="Q138">
            <v>627462.80000000005</v>
          </cell>
          <cell r="R138">
            <v>627462.80000000005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650.45000000000005</v>
          </cell>
          <cell r="AA138">
            <v>652.65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E TIER II</v>
          </cell>
          <cell r="AJ138" t="e">
            <v>#N/A</v>
          </cell>
        </row>
        <row r="139">
          <cell r="E139" t="str">
            <v>INF846K01N65</v>
          </cell>
          <cell r="F139" t="str">
            <v>AXIS OVERNIGHT FUND - DIRECT PLAN- GROWTH OPTION</v>
          </cell>
          <cell r="G139" t="str">
            <v>AXIS MUTUAL FUND</v>
          </cell>
          <cell r="H139" t="str">
            <v>66301</v>
          </cell>
          <cell r="I139" t="str">
            <v>Management of mutual funds</v>
          </cell>
          <cell r="J139">
            <v>0</v>
          </cell>
          <cell r="K139" t="str">
            <v>MF</v>
          </cell>
          <cell r="L139">
            <v>9622.7749999999996</v>
          </cell>
          <cell r="M139">
            <v>10882173</v>
          </cell>
          <cell r="N139">
            <v>5.7780380737061911E-2</v>
          </cell>
          <cell r="O139">
            <v>0</v>
          </cell>
          <cell r="P139" t="str">
            <v/>
          </cell>
          <cell r="Q139">
            <v>10882056.529999999</v>
          </cell>
          <cell r="R139">
            <v>10882056.529999999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E TIER II</v>
          </cell>
          <cell r="AJ139" t="e">
            <v>#N/A</v>
          </cell>
        </row>
        <row r="140">
          <cell r="E140" t="str">
            <v>INE029A01011</v>
          </cell>
          <cell r="F140" t="str">
            <v>Bharat Petroleum Corporation Limited</v>
          </cell>
          <cell r="G140" t="str">
            <v>BHARAT PETROLIUM CORPORATION LIMITE</v>
          </cell>
          <cell r="H140" t="str">
            <v>19201</v>
          </cell>
          <cell r="I140" t="str">
            <v>Production of liquid and gaseous fuels, illuminating oils, lubricating</v>
          </cell>
          <cell r="J140">
            <v>0</v>
          </cell>
          <cell r="K140" t="str">
            <v>Equity</v>
          </cell>
          <cell r="L140">
            <v>5115</v>
          </cell>
          <cell r="M140">
            <v>1668513</v>
          </cell>
          <cell r="N140">
            <v>8.8591971846741797E-3</v>
          </cell>
          <cell r="O140">
            <v>0</v>
          </cell>
          <cell r="P140" t="str">
            <v/>
          </cell>
          <cell r="Q140">
            <v>2042428.91</v>
          </cell>
          <cell r="R140">
            <v>2042428.91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326.2</v>
          </cell>
          <cell r="AA140">
            <v>326.39999999999998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E TIER II</v>
          </cell>
          <cell r="AJ140" t="e">
            <v>#N/A</v>
          </cell>
        </row>
        <row r="141">
          <cell r="E141" t="str">
            <v>INE021A01026</v>
          </cell>
          <cell r="F141" t="str">
            <v>ASIAN PAINTS LTD.</v>
          </cell>
          <cell r="G141" t="str">
            <v>ASIAN PAINT LIMITED</v>
          </cell>
          <cell r="H141" t="str">
            <v>20221</v>
          </cell>
          <cell r="I141" t="str">
            <v>Manufacture of paints and varnishes, enamels or lacquers</v>
          </cell>
          <cell r="J141">
            <v>0</v>
          </cell>
          <cell r="K141" t="str">
            <v>Equity</v>
          </cell>
          <cell r="L141">
            <v>863</v>
          </cell>
          <cell r="M141">
            <v>2467877.9500000002</v>
          </cell>
          <cell r="N141">
            <v>1.3103534336717479E-2</v>
          </cell>
          <cell r="O141">
            <v>0</v>
          </cell>
          <cell r="P141" t="str">
            <v/>
          </cell>
          <cell r="Q141">
            <v>1673235.8</v>
          </cell>
          <cell r="R141">
            <v>1673196.22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2859.65</v>
          </cell>
          <cell r="AA141">
            <v>2860.1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E TIER II</v>
          </cell>
          <cell r="AJ141" t="e">
            <v>#N/A</v>
          </cell>
        </row>
        <row r="142">
          <cell r="E142" t="str">
            <v>INE686F01025</v>
          </cell>
          <cell r="F142" t="str">
            <v>United Breweries Limited</v>
          </cell>
          <cell r="G142" t="str">
            <v>UNITED BREWERIES LIMITED</v>
          </cell>
          <cell r="H142" t="str">
            <v>11031</v>
          </cell>
          <cell r="I142" t="str">
            <v>Manufacture of beer</v>
          </cell>
          <cell r="J142">
            <v>0</v>
          </cell>
          <cell r="K142" t="str">
            <v>Equity</v>
          </cell>
          <cell r="L142">
            <v>375</v>
          </cell>
          <cell r="M142">
            <v>578400</v>
          </cell>
          <cell r="N142">
            <v>3.0710936334422002E-3</v>
          </cell>
          <cell r="O142">
            <v>0</v>
          </cell>
          <cell r="P142" t="str">
            <v/>
          </cell>
          <cell r="Q142">
            <v>557299.18000000005</v>
          </cell>
          <cell r="R142">
            <v>557299.18000000005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1542.4</v>
          </cell>
          <cell r="AA142">
            <v>1540.75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E TIER II</v>
          </cell>
          <cell r="AJ142" t="e">
            <v>#N/A</v>
          </cell>
        </row>
        <row r="143">
          <cell r="E143" t="str">
            <v>INE030A01027</v>
          </cell>
          <cell r="F143" t="str">
            <v>HINDUSTAN UNILEVER LIMITED</v>
          </cell>
          <cell r="G143" t="str">
            <v>HINDUSTAN LEVER LTD.</v>
          </cell>
          <cell r="H143" t="str">
            <v>20231</v>
          </cell>
          <cell r="I143" t="str">
            <v>Manufacture of soap all forms</v>
          </cell>
          <cell r="J143">
            <v>0</v>
          </cell>
          <cell r="K143" t="str">
            <v>Equity</v>
          </cell>
          <cell r="L143">
            <v>2559</v>
          </cell>
          <cell r="M143">
            <v>6021966.75</v>
          </cell>
          <cell r="N143">
            <v>3.1974453227395602E-2</v>
          </cell>
          <cell r="O143">
            <v>0</v>
          </cell>
          <cell r="P143" t="str">
            <v/>
          </cell>
          <cell r="Q143">
            <v>4973551.24</v>
          </cell>
          <cell r="R143">
            <v>4974069.97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2353.25</v>
          </cell>
          <cell r="AA143">
            <v>2349.65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E TIER II</v>
          </cell>
          <cell r="AJ143" t="e">
            <v>#N/A</v>
          </cell>
        </row>
        <row r="144">
          <cell r="E144" t="str">
            <v>INE237A01028</v>
          </cell>
          <cell r="F144" t="str">
            <v>KOTAK MAHINDRA BANK LIMITED</v>
          </cell>
          <cell r="G144" t="str">
            <v>KOTAK MAHINDRA BANK LTD</v>
          </cell>
          <cell r="H144" t="str">
            <v>64191</v>
          </cell>
          <cell r="I144" t="str">
            <v>Monetary intermediation of commercial banks, saving banks. postal savings</v>
          </cell>
          <cell r="J144">
            <v>0</v>
          </cell>
          <cell r="K144" t="str">
            <v>Equity</v>
          </cell>
          <cell r="L144">
            <v>3079</v>
          </cell>
          <cell r="M144">
            <v>5686451.1500000004</v>
          </cell>
          <cell r="N144">
            <v>3.0192987419856637E-2</v>
          </cell>
          <cell r="O144">
            <v>0</v>
          </cell>
          <cell r="P144" t="str">
            <v/>
          </cell>
          <cell r="Q144">
            <v>4791916.2</v>
          </cell>
          <cell r="R144">
            <v>4792012.8499999996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1846.85</v>
          </cell>
          <cell r="AA144">
            <v>1854.2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E TIER II</v>
          </cell>
          <cell r="AJ144" t="e">
            <v>#N/A</v>
          </cell>
        </row>
        <row r="145">
          <cell r="E145" t="str">
            <v>IN0020020106</v>
          </cell>
          <cell r="F145" t="str">
            <v>7.95% GOI  28-Aug-2032</v>
          </cell>
          <cell r="G145" t="str">
            <v>GOVERMENT OF INDIA</v>
          </cell>
          <cell r="H145" t="str">
            <v/>
          </cell>
          <cell r="I145" t="str">
            <v/>
          </cell>
          <cell r="J145">
            <v>0</v>
          </cell>
          <cell r="K145" t="str">
            <v>GOI</v>
          </cell>
          <cell r="L145">
            <v>306000</v>
          </cell>
          <cell r="M145">
            <v>31668552</v>
          </cell>
          <cell r="N145">
            <v>1.9150117171380068E-2</v>
          </cell>
          <cell r="O145">
            <v>7.9500000000000001E-2</v>
          </cell>
          <cell r="P145" t="str">
            <v>Half Yly</v>
          </cell>
          <cell r="Q145">
            <v>33180663.370000001</v>
          </cell>
          <cell r="R145">
            <v>33180663.370000001</v>
          </cell>
          <cell r="S145">
            <v>0</v>
          </cell>
          <cell r="T145">
            <v>0</v>
          </cell>
          <cell r="U145">
            <v>48454</v>
          </cell>
          <cell r="V145">
            <v>0</v>
          </cell>
          <cell r="W145">
            <v>0</v>
          </cell>
          <cell r="X145">
            <v>6.7817000000000007E-4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G TIER I</v>
          </cell>
          <cell r="AJ145" t="e">
            <v>#N/A</v>
          </cell>
        </row>
        <row r="146">
          <cell r="E146" t="str">
            <v>IN0020060078</v>
          </cell>
          <cell r="F146" t="str">
            <v>8.24% GOI 15-Feb-2027</v>
          </cell>
          <cell r="G146" t="str">
            <v>GOVERMENT OF INDIA</v>
          </cell>
          <cell r="H146" t="str">
            <v/>
          </cell>
          <cell r="I146" t="str">
            <v/>
          </cell>
          <cell r="J146">
            <v>0</v>
          </cell>
          <cell r="K146" t="str">
            <v>GOI</v>
          </cell>
          <cell r="L146">
            <v>316100</v>
          </cell>
          <cell r="M146">
            <v>32906800.25</v>
          </cell>
          <cell r="N146">
            <v>1.9898891509870703E-2</v>
          </cell>
          <cell r="O146">
            <v>8.2400000000000001E-2</v>
          </cell>
          <cell r="P146" t="str">
            <v>Half Yly</v>
          </cell>
          <cell r="Q146">
            <v>34333086.200000003</v>
          </cell>
          <cell r="R146">
            <v>34333086.200000003</v>
          </cell>
          <cell r="S146">
            <v>0</v>
          </cell>
          <cell r="T146">
            <v>0</v>
          </cell>
          <cell r="U146">
            <v>46433</v>
          </cell>
          <cell r="V146">
            <v>0</v>
          </cell>
          <cell r="W146">
            <v>0</v>
          </cell>
          <cell r="X146">
            <v>6.1711000000000003E-4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G TIER I</v>
          </cell>
          <cell r="AJ146" t="e">
            <v>#N/A</v>
          </cell>
        </row>
        <row r="147">
          <cell r="E147" t="str">
            <v>IN0020170174</v>
          </cell>
          <cell r="F147" t="str">
            <v>7.17% GOI 08-Jan-2028</v>
          </cell>
          <cell r="G147" t="str">
            <v>GOVERMENT OF INDIA</v>
          </cell>
          <cell r="H147" t="str">
            <v/>
          </cell>
          <cell r="I147" t="str">
            <v/>
          </cell>
          <cell r="J147">
            <v>0</v>
          </cell>
          <cell r="K147" t="str">
            <v>GOI</v>
          </cell>
          <cell r="L147">
            <v>555000</v>
          </cell>
          <cell r="M147">
            <v>55303030.5</v>
          </cell>
          <cell r="N147">
            <v>3.344199362217147E-2</v>
          </cell>
          <cell r="O147">
            <v>7.17E-2</v>
          </cell>
          <cell r="P147" t="str">
            <v>Half Yly</v>
          </cell>
          <cell r="Q147">
            <v>57094101.350000001</v>
          </cell>
          <cell r="R147">
            <v>57094101.350000001</v>
          </cell>
          <cell r="S147">
            <v>0</v>
          </cell>
          <cell r="T147">
            <v>0</v>
          </cell>
          <cell r="U147">
            <v>46760</v>
          </cell>
          <cell r="V147">
            <v>0</v>
          </cell>
          <cell r="W147">
            <v>0</v>
          </cell>
          <cell r="X147">
            <v>6.1388000000000002E-4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G TIER I</v>
          </cell>
          <cell r="AJ147" t="e">
            <v>#N/A</v>
          </cell>
        </row>
        <row r="148">
          <cell r="E148" t="str">
            <v>IN0020200153</v>
          </cell>
          <cell r="F148" t="str">
            <v>05.77% GOI 03-Aug-2030</v>
          </cell>
          <cell r="G148" t="str">
            <v>GOVERMENT OF INDIA</v>
          </cell>
          <cell r="H148" t="str">
            <v/>
          </cell>
          <cell r="I148" t="str">
            <v/>
          </cell>
          <cell r="J148">
            <v>0</v>
          </cell>
          <cell r="K148" t="str">
            <v>GOI</v>
          </cell>
          <cell r="L148">
            <v>140000</v>
          </cell>
          <cell r="M148">
            <v>12640614</v>
          </cell>
          <cell r="N148">
            <v>7.6438366748876703E-3</v>
          </cell>
          <cell r="O148">
            <v>5.7699999999999994E-2</v>
          </cell>
          <cell r="P148" t="str">
            <v>Half Yly</v>
          </cell>
          <cell r="Q148">
            <v>13784800</v>
          </cell>
          <cell r="R148">
            <v>13784800</v>
          </cell>
          <cell r="S148">
            <v>0</v>
          </cell>
          <cell r="T148">
            <v>0</v>
          </cell>
          <cell r="U148">
            <v>47698</v>
          </cell>
          <cell r="V148">
            <v>0</v>
          </cell>
          <cell r="W148">
            <v>0</v>
          </cell>
          <cell r="X148">
            <v>5.9142000000000005E-4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G TIER I</v>
          </cell>
          <cell r="AJ148" t="e">
            <v>#N/A</v>
          </cell>
        </row>
        <row r="149">
          <cell r="E149" t="str">
            <v>IN0020200245</v>
          </cell>
          <cell r="F149" t="str">
            <v>6.22% GOI 2035 (16-Mar-2035)</v>
          </cell>
          <cell r="G149" t="str">
            <v>GOVERMENT OF INDIA</v>
          </cell>
          <cell r="H149" t="str">
            <v/>
          </cell>
          <cell r="I149" t="str">
            <v/>
          </cell>
          <cell r="J149">
            <v>0</v>
          </cell>
          <cell r="K149" t="str">
            <v>GOI</v>
          </cell>
          <cell r="L149">
            <v>425400</v>
          </cell>
          <cell r="M149">
            <v>37886038.920000002</v>
          </cell>
          <cell r="N149">
            <v>2.2909859739639046E-2</v>
          </cell>
          <cell r="O149">
            <v>6.2199999999999998E-2</v>
          </cell>
          <cell r="P149" t="str">
            <v>Half Yly</v>
          </cell>
          <cell r="Q149">
            <v>41819580</v>
          </cell>
          <cell r="R149">
            <v>41819580</v>
          </cell>
          <cell r="S149">
            <v>0</v>
          </cell>
          <cell r="T149">
            <v>0</v>
          </cell>
          <cell r="U149">
            <v>49384</v>
          </cell>
          <cell r="V149">
            <v>0</v>
          </cell>
          <cell r="W149">
            <v>0</v>
          </cell>
          <cell r="X149">
            <v>6.3920000000000003E-4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G TIER I</v>
          </cell>
          <cell r="AJ149" t="e">
            <v>#N/A</v>
          </cell>
        </row>
        <row r="150">
          <cell r="E150" t="str">
            <v>IN0020160092</v>
          </cell>
          <cell r="F150" t="str">
            <v>6.62% GOI 2051 (28-NOV-2051)  2051.</v>
          </cell>
          <cell r="G150" t="str">
            <v>GOVERMENT OF INDIA</v>
          </cell>
          <cell r="H150" t="str">
            <v/>
          </cell>
          <cell r="I150" t="str">
            <v/>
          </cell>
          <cell r="J150">
            <v>0</v>
          </cell>
          <cell r="K150" t="str">
            <v>GOI</v>
          </cell>
          <cell r="L150">
            <v>300000</v>
          </cell>
          <cell r="M150">
            <v>26361240</v>
          </cell>
          <cell r="N150">
            <v>1.5940761509489636E-2</v>
          </cell>
          <cell r="O150">
            <v>6.6199999999999995E-2</v>
          </cell>
          <cell r="P150" t="str">
            <v>Half Yly</v>
          </cell>
          <cell r="Q150">
            <v>30447000</v>
          </cell>
          <cell r="R150">
            <v>30447000</v>
          </cell>
          <cell r="S150">
            <v>0</v>
          </cell>
          <cell r="T150">
            <v>0</v>
          </cell>
          <cell r="U150">
            <v>55485</v>
          </cell>
          <cell r="V150">
            <v>0</v>
          </cell>
          <cell r="W150">
            <v>0</v>
          </cell>
          <cell r="X150">
            <v>6.5065999999999995E-4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G TIER I</v>
          </cell>
          <cell r="AJ150" t="e">
            <v>#N/A</v>
          </cell>
        </row>
        <row r="151">
          <cell r="E151" t="str">
            <v>IN0020140011</v>
          </cell>
          <cell r="F151" t="str">
            <v>8.60% GS 2028 (02-JUN-2028)</v>
          </cell>
          <cell r="G151" t="str">
            <v>GOVERMENT OF INDIA</v>
          </cell>
          <cell r="H151" t="str">
            <v/>
          </cell>
          <cell r="I151" t="str">
            <v/>
          </cell>
          <cell r="J151">
            <v>0</v>
          </cell>
          <cell r="K151" t="str">
            <v>GOI</v>
          </cell>
          <cell r="L151">
            <v>74000</v>
          </cell>
          <cell r="M151">
            <v>7864475.7999999998</v>
          </cell>
          <cell r="N151">
            <v>4.7556842214157118E-3</v>
          </cell>
          <cell r="O151">
            <v>8.5999999999999993E-2</v>
          </cell>
          <cell r="P151" t="str">
            <v>Half Yly</v>
          </cell>
          <cell r="Q151">
            <v>8203773.1799999997</v>
          </cell>
          <cell r="R151">
            <v>8203773.1799999997</v>
          </cell>
          <cell r="S151">
            <v>0</v>
          </cell>
          <cell r="T151">
            <v>0</v>
          </cell>
          <cell r="U151">
            <v>46906</v>
          </cell>
          <cell r="V151">
            <v>0</v>
          </cell>
          <cell r="W151">
            <v>0</v>
          </cell>
          <cell r="X151">
            <v>6.1675000000000011E-4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G TIER I</v>
          </cell>
          <cell r="AJ151" t="e">
            <v>#N/A</v>
          </cell>
        </row>
        <row r="152">
          <cell r="E152" t="str">
            <v>IN0020020247</v>
          </cell>
          <cell r="F152" t="str">
            <v>6.01% GOVT 25-March-2028</v>
          </cell>
          <cell r="G152" t="str">
            <v>GOVERMENT OF INDIA</v>
          </cell>
          <cell r="H152" t="str">
            <v/>
          </cell>
          <cell r="I152" t="str">
            <v/>
          </cell>
          <cell r="J152">
            <v>0</v>
          </cell>
          <cell r="K152" t="str">
            <v>GOI</v>
          </cell>
          <cell r="L152">
            <v>75100</v>
          </cell>
          <cell r="M152">
            <v>7086285.7999999998</v>
          </cell>
          <cell r="N152">
            <v>4.2851091953900111E-3</v>
          </cell>
          <cell r="O152">
            <v>6.0100000000000001E-2</v>
          </cell>
          <cell r="P152" t="str">
            <v>Half Yly</v>
          </cell>
          <cell r="Q152">
            <v>7299550</v>
          </cell>
          <cell r="R152">
            <v>7299550</v>
          </cell>
          <cell r="S152">
            <v>0</v>
          </cell>
          <cell r="T152">
            <v>0</v>
          </cell>
          <cell r="U152">
            <v>46837</v>
          </cell>
          <cell r="V152">
            <v>0</v>
          </cell>
          <cell r="W152">
            <v>0</v>
          </cell>
          <cell r="X152">
            <v>6.6502000000000011E-4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G TIER I</v>
          </cell>
          <cell r="AJ152" t="e">
            <v>#N/A</v>
          </cell>
        </row>
        <row r="153">
          <cell r="E153" t="str">
            <v>IN0020140052</v>
          </cell>
          <cell r="F153" t="str">
            <v>08.24%GOVT 10-NOV-2033</v>
          </cell>
          <cell r="G153" t="str">
            <v>GOVERMENT OF INDIA</v>
          </cell>
          <cell r="H153" t="str">
            <v/>
          </cell>
          <cell r="I153" t="str">
            <v/>
          </cell>
          <cell r="J153">
            <v>0</v>
          </cell>
          <cell r="K153" t="str">
            <v>GOI</v>
          </cell>
          <cell r="L153">
            <v>500000</v>
          </cell>
          <cell r="M153">
            <v>52719100</v>
          </cell>
          <cell r="N153">
            <v>3.1879479117633884E-2</v>
          </cell>
          <cell r="O153">
            <v>8.2400000000000001E-2</v>
          </cell>
          <cell r="P153" t="str">
            <v>Half Yly</v>
          </cell>
          <cell r="Q153">
            <v>53575000</v>
          </cell>
          <cell r="R153">
            <v>53575000</v>
          </cell>
          <cell r="S153">
            <v>0</v>
          </cell>
          <cell r="T153">
            <v>0</v>
          </cell>
          <cell r="U153">
            <v>48893</v>
          </cell>
          <cell r="V153">
            <v>0</v>
          </cell>
          <cell r="W153">
            <v>0</v>
          </cell>
          <cell r="X153">
            <v>7.3118000000000002E-2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G TIER I</v>
          </cell>
          <cell r="AJ153" t="e">
            <v>#N/A</v>
          </cell>
        </row>
        <row r="154">
          <cell r="E154" t="str">
            <v>IN0020210020</v>
          </cell>
          <cell r="F154" t="str">
            <v>6.64% GOI 16-june-2035</v>
          </cell>
          <cell r="G154" t="str">
            <v>GOVERMENT OF INDIA</v>
          </cell>
          <cell r="H154" t="str">
            <v/>
          </cell>
          <cell r="I154" t="str">
            <v/>
          </cell>
          <cell r="J154">
            <v>0</v>
          </cell>
          <cell r="K154" t="str">
            <v>GOI</v>
          </cell>
          <cell r="L154">
            <v>500000</v>
          </cell>
          <cell r="M154">
            <v>46130250</v>
          </cell>
          <cell r="N154">
            <v>2.7895171608889959E-2</v>
          </cell>
          <cell r="O154">
            <v>6.6400000000000001E-2</v>
          </cell>
          <cell r="P154" t="str">
            <v>Half Yly</v>
          </cell>
          <cell r="Q154">
            <v>49758724.490000002</v>
          </cell>
          <cell r="R154">
            <v>49758724.490000002</v>
          </cell>
          <cell r="S154">
            <v>0</v>
          </cell>
          <cell r="T154">
            <v>0</v>
          </cell>
          <cell r="U154">
            <v>49476</v>
          </cell>
          <cell r="V154">
            <v>0</v>
          </cell>
          <cell r="W154">
            <v>0</v>
          </cell>
          <cell r="X154">
            <v>6.7644418999999997E-2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G TIER I</v>
          </cell>
          <cell r="AJ154" t="e">
            <v>#N/A</v>
          </cell>
        </row>
        <row r="155">
          <cell r="E155" t="str">
            <v>IN0020210152</v>
          </cell>
          <cell r="F155" t="str">
            <v>06.67 GOI 15 DEC- 2035</v>
          </cell>
          <cell r="G155" t="str">
            <v>GOVERMENT OF INDIA</v>
          </cell>
          <cell r="H155" t="str">
            <v/>
          </cell>
          <cell r="I155" t="str">
            <v/>
          </cell>
          <cell r="J155">
            <v>0</v>
          </cell>
          <cell r="K155" t="str">
            <v>GOI</v>
          </cell>
          <cell r="L155">
            <v>1840000</v>
          </cell>
          <cell r="M155">
            <v>169969448</v>
          </cell>
          <cell r="N155">
            <v>0.10278129687630781</v>
          </cell>
          <cell r="O155">
            <v>6.6699999999999995E-2</v>
          </cell>
          <cell r="P155" t="str">
            <v>Half Yly</v>
          </cell>
          <cell r="Q155">
            <v>173124305.81</v>
          </cell>
          <cell r="R155">
            <v>173124305.81</v>
          </cell>
          <cell r="S155">
            <v>0</v>
          </cell>
          <cell r="T155">
            <v>0</v>
          </cell>
          <cell r="U155">
            <v>49658</v>
          </cell>
          <cell r="V155">
            <v>0</v>
          </cell>
          <cell r="W155">
            <v>0</v>
          </cell>
          <cell r="X155">
            <v>6.8235039499999997E-2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G TIER I</v>
          </cell>
          <cell r="AJ155" t="e">
            <v>#N/A</v>
          </cell>
        </row>
        <row r="156">
          <cell r="E156" t="str">
            <v>IN1520200206</v>
          </cell>
          <cell r="F156" t="str">
            <v>6.50% Gujarat SDL 11-Nov-2030</v>
          </cell>
          <cell r="G156" t="str">
            <v>GUJRAT SDL</v>
          </cell>
          <cell r="H156" t="str">
            <v/>
          </cell>
          <cell r="I156" t="str">
            <v/>
          </cell>
          <cell r="J156">
            <v>0</v>
          </cell>
          <cell r="K156" t="str">
            <v>SDL</v>
          </cell>
          <cell r="L156">
            <v>50000</v>
          </cell>
          <cell r="M156">
            <v>4620795</v>
          </cell>
          <cell r="N156">
            <v>2.7942157151652262E-3</v>
          </cell>
          <cell r="O156">
            <v>6.5000000000000002E-2</v>
          </cell>
          <cell r="P156" t="str">
            <v>Half Yly</v>
          </cell>
          <cell r="Q156">
            <v>4573500</v>
          </cell>
          <cell r="R156">
            <v>4573500</v>
          </cell>
          <cell r="S156">
            <v>0</v>
          </cell>
          <cell r="T156">
            <v>0</v>
          </cell>
          <cell r="U156">
            <v>47798</v>
          </cell>
          <cell r="V156">
            <v>8.4547945205479458</v>
          </cell>
          <cell r="W156">
            <v>6.2766391291314694</v>
          </cell>
          <cell r="X156">
            <v>7.9001283000000005E-2</v>
          </cell>
          <cell r="Y156">
            <v>7.7390077339641374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G TIER I</v>
          </cell>
          <cell r="AJ156" t="e">
            <v>#N/A</v>
          </cell>
        </row>
        <row r="157">
          <cell r="E157" t="str">
            <v>IN0020210244</v>
          </cell>
          <cell r="F157" t="str">
            <v>6.54% GOI 17-Jan-2032</v>
          </cell>
          <cell r="G157" t="str">
            <v>GOVERMENT OF INDIA</v>
          </cell>
          <cell r="H157" t="str">
            <v/>
          </cell>
          <cell r="I157" t="str">
            <v/>
          </cell>
          <cell r="J157">
            <v>0</v>
          </cell>
          <cell r="K157" t="str">
            <v>GOI</v>
          </cell>
          <cell r="L157">
            <v>850000</v>
          </cell>
          <cell r="M157">
            <v>79910455</v>
          </cell>
          <cell r="N157">
            <v>4.8322214936391598E-2</v>
          </cell>
          <cell r="O157">
            <v>6.54E-2</v>
          </cell>
          <cell r="P157" t="str">
            <v>Half Yly</v>
          </cell>
          <cell r="Q157">
            <v>81052222.219999999</v>
          </cell>
          <cell r="R157">
            <v>81052222.219999999</v>
          </cell>
          <cell r="S157">
            <v>0</v>
          </cell>
          <cell r="T157">
            <v>0</v>
          </cell>
          <cell r="U157">
            <v>48230</v>
          </cell>
          <cell r="V157">
            <v>0</v>
          </cell>
          <cell r="W157">
            <v>0</v>
          </cell>
          <cell r="X157">
            <v>6.9278000000000005E-4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G TIER I</v>
          </cell>
          <cell r="AJ157" t="e">
            <v>#N/A</v>
          </cell>
        </row>
        <row r="158">
          <cell r="E158" t="str">
            <v>IN2220190051</v>
          </cell>
          <cell r="F158" t="str">
            <v>7.24% Maharashtra SDL 25-Sept-2029</v>
          </cell>
          <cell r="G158" t="str">
            <v>MAHARASHTRA SDL</v>
          </cell>
          <cell r="H158" t="str">
            <v/>
          </cell>
          <cell r="I158" t="str">
            <v/>
          </cell>
          <cell r="J158">
            <v>0</v>
          </cell>
          <cell r="K158" t="str">
            <v>SDL</v>
          </cell>
          <cell r="L158">
            <v>30000</v>
          </cell>
          <cell r="M158">
            <v>2920014</v>
          </cell>
          <cell r="N158">
            <v>1.7657457228252872E-3</v>
          </cell>
          <cell r="O158">
            <v>7.2400000000000006E-2</v>
          </cell>
          <cell r="P158" t="str">
            <v>Half Yly</v>
          </cell>
          <cell r="Q158">
            <v>2890800</v>
          </cell>
          <cell r="R158">
            <v>2890800</v>
          </cell>
          <cell r="S158">
            <v>0</v>
          </cell>
          <cell r="T158">
            <v>0</v>
          </cell>
          <cell r="U158">
            <v>47386</v>
          </cell>
          <cell r="V158">
            <v>7.3260273972602743</v>
          </cell>
          <cell r="W158">
            <v>5.4956128521493941</v>
          </cell>
          <cell r="X158">
            <v>7.9002766000000002E-2</v>
          </cell>
          <cell r="Y158">
            <v>7.7208937042925463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G TIER I</v>
          </cell>
          <cell r="AJ158" t="e">
            <v>#N/A</v>
          </cell>
        </row>
        <row r="159">
          <cell r="E159" t="str">
            <v>IN3120180184</v>
          </cell>
          <cell r="F159" t="str">
            <v>8.36% Tamil Nadu SDL 12.12.2028</v>
          </cell>
          <cell r="G159" t="str">
            <v>TAMIL NADU SDL</v>
          </cell>
          <cell r="H159" t="str">
            <v/>
          </cell>
          <cell r="I159" t="str">
            <v/>
          </cell>
          <cell r="J159">
            <v>0</v>
          </cell>
          <cell r="K159" t="str">
            <v>SDL</v>
          </cell>
          <cell r="L159">
            <v>400000</v>
          </cell>
          <cell r="M159">
            <v>41395480</v>
          </cell>
          <cell r="N159">
            <v>2.503203469377192E-2</v>
          </cell>
          <cell r="O159">
            <v>8.3599999999999994E-2</v>
          </cell>
          <cell r="P159" t="str">
            <v>Half Yly</v>
          </cell>
          <cell r="Q159">
            <v>43411000</v>
          </cell>
          <cell r="R159">
            <v>43411000</v>
          </cell>
          <cell r="S159">
            <v>0</v>
          </cell>
          <cell r="T159">
            <v>0</v>
          </cell>
          <cell r="U159">
            <v>47099</v>
          </cell>
          <cell r="V159">
            <v>0</v>
          </cell>
          <cell r="W159">
            <v>0</v>
          </cell>
          <cell r="X159">
            <v>6.7999200999999999E-4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G TIER I</v>
          </cell>
          <cell r="AJ159" t="e">
            <v>#N/A</v>
          </cell>
        </row>
        <row r="160">
          <cell r="E160" t="str">
            <v>IN1520180200</v>
          </cell>
          <cell r="F160" t="str">
            <v>8.50% GUJARAT SDL 28.11.2028</v>
          </cell>
          <cell r="G160" t="str">
            <v>GUJRAT SDL</v>
          </cell>
          <cell r="H160" t="str">
            <v/>
          </cell>
          <cell r="I160" t="str">
            <v/>
          </cell>
          <cell r="J160">
            <v>0</v>
          </cell>
          <cell r="K160" t="str">
            <v>SDL</v>
          </cell>
          <cell r="L160">
            <v>80000</v>
          </cell>
          <cell r="M160">
            <v>8344480</v>
          </cell>
          <cell r="N160">
            <v>5.0459449404013654E-3</v>
          </cell>
          <cell r="O160">
            <v>8.5000000000000006E-2</v>
          </cell>
          <cell r="P160" t="str">
            <v>Half Yly</v>
          </cell>
          <cell r="Q160">
            <v>8736800</v>
          </cell>
          <cell r="R160">
            <v>8736800</v>
          </cell>
          <cell r="S160">
            <v>0</v>
          </cell>
          <cell r="T160">
            <v>0</v>
          </cell>
          <cell r="U160">
            <v>47085</v>
          </cell>
          <cell r="V160">
            <v>0</v>
          </cell>
          <cell r="W160">
            <v>0</v>
          </cell>
          <cell r="X160">
            <v>6.8288083999999997E-4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G TIER I</v>
          </cell>
          <cell r="AJ160" t="e">
            <v>#N/A</v>
          </cell>
        </row>
        <row r="161">
          <cell r="E161" t="str">
            <v>IN2020180021</v>
          </cell>
          <cell r="F161" t="str">
            <v>8.32% Kerala SDL 25-April-2030</v>
          </cell>
          <cell r="G161" t="str">
            <v>KERALA SDL</v>
          </cell>
          <cell r="H161" t="str">
            <v/>
          </cell>
          <cell r="I161" t="str">
            <v/>
          </cell>
          <cell r="J161">
            <v>0</v>
          </cell>
          <cell r="K161" t="str">
            <v>SDL</v>
          </cell>
          <cell r="L161">
            <v>130000</v>
          </cell>
          <cell r="M161">
            <v>13392665</v>
          </cell>
          <cell r="N161">
            <v>8.0986053289408624E-3</v>
          </cell>
          <cell r="O161">
            <v>8.3199999999999996E-2</v>
          </cell>
          <cell r="P161" t="str">
            <v>Half Yly</v>
          </cell>
          <cell r="Q161">
            <v>14062100</v>
          </cell>
          <cell r="R161">
            <v>14062100</v>
          </cell>
          <cell r="S161">
            <v>0</v>
          </cell>
          <cell r="T161">
            <v>0</v>
          </cell>
          <cell r="U161">
            <v>47598</v>
          </cell>
          <cell r="V161">
            <v>0</v>
          </cell>
          <cell r="W161">
            <v>0</v>
          </cell>
          <cell r="X161">
            <v>7.0453000000000001E-6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G TIER I</v>
          </cell>
          <cell r="AJ161" t="e">
            <v>#N/A</v>
          </cell>
        </row>
        <row r="162">
          <cell r="E162" t="str">
            <v>IN1520170243</v>
          </cell>
          <cell r="F162" t="str">
            <v>8.26% Gujarat 14march 2028</v>
          </cell>
          <cell r="G162" t="str">
            <v>GUJRAT SDL</v>
          </cell>
          <cell r="H162" t="str">
            <v/>
          </cell>
          <cell r="I162" t="str">
            <v/>
          </cell>
          <cell r="J162">
            <v>0</v>
          </cell>
          <cell r="K162" t="str">
            <v>SDL</v>
          </cell>
          <cell r="L162">
            <v>50000</v>
          </cell>
          <cell r="M162">
            <v>5152130</v>
          </cell>
          <cell r="N162">
            <v>3.1155164019555548E-3</v>
          </cell>
          <cell r="O162">
            <v>8.2599999999999993E-2</v>
          </cell>
          <cell r="P162" t="str">
            <v>Half Yly</v>
          </cell>
          <cell r="Q162">
            <v>5345125</v>
          </cell>
          <cell r="R162">
            <v>5345125</v>
          </cell>
          <cell r="S162">
            <v>0</v>
          </cell>
          <cell r="T162">
            <v>0</v>
          </cell>
          <cell r="U162">
            <v>46826</v>
          </cell>
          <cell r="V162">
            <v>0</v>
          </cell>
          <cell r="W162">
            <v>0</v>
          </cell>
          <cell r="X162">
            <v>6.9374000000000007E-6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G TIER I</v>
          </cell>
          <cell r="AJ162" t="e">
            <v>#N/A</v>
          </cell>
        </row>
        <row r="163">
          <cell r="E163" t="str">
            <v>IN1520170169</v>
          </cell>
          <cell r="F163" t="str">
            <v>07.75% GUJRAT SDL 10-JAN-2028</v>
          </cell>
          <cell r="G163" t="str">
            <v>GUJRAT SDL</v>
          </cell>
          <cell r="H163" t="str">
            <v/>
          </cell>
          <cell r="I163" t="str">
            <v/>
          </cell>
          <cell r="J163">
            <v>0</v>
          </cell>
          <cell r="K163" t="str">
            <v>SDL</v>
          </cell>
          <cell r="L163">
            <v>17500</v>
          </cell>
          <cell r="M163">
            <v>1761884.25</v>
          </cell>
          <cell r="N163">
            <v>1.0654194050270782E-3</v>
          </cell>
          <cell r="O163">
            <v>7.7499999999999999E-2</v>
          </cell>
          <cell r="P163" t="str">
            <v>Half Yly</v>
          </cell>
          <cell r="Q163">
            <v>1828750</v>
          </cell>
          <cell r="R163">
            <v>1828750</v>
          </cell>
          <cell r="S163">
            <v>0</v>
          </cell>
          <cell r="T163">
            <v>0</v>
          </cell>
          <cell r="U163">
            <v>46762</v>
          </cell>
          <cell r="V163">
            <v>0</v>
          </cell>
          <cell r="W163">
            <v>0</v>
          </cell>
          <cell r="X163">
            <v>6.8965E-6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G TIER I</v>
          </cell>
          <cell r="AJ163" t="e">
            <v>#N/A</v>
          </cell>
        </row>
        <row r="164">
          <cell r="E164" t="str">
            <v>IN2220150196</v>
          </cell>
          <cell r="F164" t="str">
            <v>8.67% Maharashtra SDL 24 Feb 2026</v>
          </cell>
          <cell r="G164" t="str">
            <v>MAHARASHTRA SDL</v>
          </cell>
          <cell r="H164" t="str">
            <v/>
          </cell>
          <cell r="I164" t="str">
            <v/>
          </cell>
          <cell r="J164">
            <v>0</v>
          </cell>
          <cell r="K164" t="str">
            <v>SDL</v>
          </cell>
          <cell r="L164">
            <v>30000</v>
          </cell>
          <cell r="M164">
            <v>3125388</v>
          </cell>
          <cell r="N164">
            <v>1.8899363130346219E-3</v>
          </cell>
          <cell r="O164">
            <v>8.6699999999999999E-2</v>
          </cell>
          <cell r="P164" t="str">
            <v>Half Yly</v>
          </cell>
          <cell r="Q164">
            <v>3275400</v>
          </cell>
          <cell r="R164">
            <v>3275400</v>
          </cell>
          <cell r="S164">
            <v>0</v>
          </cell>
          <cell r="T164">
            <v>0</v>
          </cell>
          <cell r="U164">
            <v>46077</v>
          </cell>
          <cell r="V164">
            <v>0</v>
          </cell>
          <cell r="W164">
            <v>0</v>
          </cell>
          <cell r="X164">
            <v>6.599399999999999E-6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G TIER I</v>
          </cell>
          <cell r="AJ164" t="e">
            <v>#N/A</v>
          </cell>
        </row>
        <row r="165">
          <cell r="E165" t="str">
            <v>IN0020120062</v>
          </cell>
          <cell r="F165" t="str">
            <v>8.30% GOI 31-Dec-2042</v>
          </cell>
          <cell r="G165" t="str">
            <v>GOVERMENT OF INDIA</v>
          </cell>
          <cell r="H165" t="str">
            <v/>
          </cell>
          <cell r="I165" t="str">
            <v/>
          </cell>
          <cell r="J165">
            <v>0</v>
          </cell>
          <cell r="K165" t="str">
            <v>GOI</v>
          </cell>
          <cell r="L165">
            <v>200000</v>
          </cell>
          <cell r="M165">
            <v>21411000</v>
          </cell>
          <cell r="N165">
            <v>1.2947328907125865E-2</v>
          </cell>
          <cell r="O165">
            <v>8.3000000000000004E-2</v>
          </cell>
          <cell r="P165" t="str">
            <v>Half Yly</v>
          </cell>
          <cell r="Q165">
            <v>22230000</v>
          </cell>
          <cell r="R165">
            <v>22230000</v>
          </cell>
          <cell r="S165">
            <v>0</v>
          </cell>
          <cell r="T165">
            <v>0</v>
          </cell>
          <cell r="U165">
            <v>52231</v>
          </cell>
          <cell r="V165">
            <v>0</v>
          </cell>
          <cell r="W165">
            <v>0</v>
          </cell>
          <cell r="X165">
            <v>7.2504000000000004E-4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G TIER I</v>
          </cell>
          <cell r="AJ165" t="e">
            <v>#N/A</v>
          </cell>
        </row>
        <row r="166">
          <cell r="E166" t="str">
            <v>IN2220200264</v>
          </cell>
          <cell r="F166" t="str">
            <v>6.63% MAHARASHTRA SDL 14-OCT-2030</v>
          </cell>
          <cell r="G166" t="str">
            <v>MAHARASHTRA SDL</v>
          </cell>
          <cell r="H166" t="str">
            <v/>
          </cell>
          <cell r="I166" t="str">
            <v/>
          </cell>
          <cell r="J166">
            <v>0</v>
          </cell>
          <cell r="K166" t="str">
            <v>SDL</v>
          </cell>
          <cell r="L166">
            <v>190000</v>
          </cell>
          <cell r="M166">
            <v>17718355</v>
          </cell>
          <cell r="N166">
            <v>1.0714369710813045E-2</v>
          </cell>
          <cell r="O166">
            <v>6.6299999999999998E-2</v>
          </cell>
          <cell r="P166" t="str">
            <v>Half Yly</v>
          </cell>
          <cell r="Q166">
            <v>19037105.66</v>
          </cell>
          <cell r="R166">
            <v>19037105.66</v>
          </cell>
          <cell r="S166">
            <v>0</v>
          </cell>
          <cell r="T166">
            <v>0</v>
          </cell>
          <cell r="U166">
            <v>47770</v>
          </cell>
          <cell r="V166">
            <v>0</v>
          </cell>
          <cell r="W166">
            <v>0</v>
          </cell>
          <cell r="X166">
            <v>6.6022999999999995E-6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G TIER I</v>
          </cell>
          <cell r="AJ166" t="e">
            <v>#N/A</v>
          </cell>
        </row>
        <row r="167">
          <cell r="E167" t="str">
            <v>IN0020200252</v>
          </cell>
          <cell r="F167" t="str">
            <v>6.67%GOI 17-Dec-2050</v>
          </cell>
          <cell r="G167" t="str">
            <v>GOVERMENT OF INDIA</v>
          </cell>
          <cell r="H167" t="str">
            <v/>
          </cell>
          <cell r="I167" t="str">
            <v/>
          </cell>
          <cell r="J167">
            <v>0</v>
          </cell>
          <cell r="K167" t="str">
            <v>GOI</v>
          </cell>
          <cell r="L167">
            <v>28800</v>
          </cell>
          <cell r="M167">
            <v>2545470.7200000002</v>
          </cell>
          <cell r="N167">
            <v>1.5392577009620517E-3</v>
          </cell>
          <cell r="O167">
            <v>6.6699999999999995E-2</v>
          </cell>
          <cell r="P167" t="str">
            <v>Half Yly</v>
          </cell>
          <cell r="Q167">
            <v>2568960</v>
          </cell>
          <cell r="R167">
            <v>2568960</v>
          </cell>
          <cell r="S167">
            <v>0</v>
          </cell>
          <cell r="T167">
            <v>0</v>
          </cell>
          <cell r="U167">
            <v>55139</v>
          </cell>
          <cell r="V167">
            <v>28.567123287671233</v>
          </cell>
          <cell r="W167">
            <v>11.393212036245233</v>
          </cell>
          <cell r="X167">
            <v>7.6002888000000005E-2</v>
          </cell>
          <cell r="Y167">
            <v>7.6789956580930259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G TIER I</v>
          </cell>
          <cell r="AJ167" t="e">
            <v>#N/A</v>
          </cell>
        </row>
        <row r="168">
          <cell r="E168" t="str">
            <v>IN1520130072</v>
          </cell>
          <cell r="F168" t="str">
            <v>9.50% GUJARAT SDL 11-SEP-2023.</v>
          </cell>
          <cell r="G168" t="str">
            <v>GUJRAT SDL</v>
          </cell>
          <cell r="H168" t="str">
            <v/>
          </cell>
          <cell r="I168" t="str">
            <v/>
          </cell>
          <cell r="J168">
            <v>0</v>
          </cell>
          <cell r="K168" t="str">
            <v>SDL</v>
          </cell>
          <cell r="L168">
            <v>65000</v>
          </cell>
          <cell r="M168">
            <v>6720889.5</v>
          </cell>
          <cell r="N168">
            <v>4.0641523938605715E-3</v>
          </cell>
          <cell r="O168">
            <v>9.5000000000000001E-2</v>
          </cell>
          <cell r="P168" t="str">
            <v>Half Yly</v>
          </cell>
          <cell r="Q168">
            <v>7113925</v>
          </cell>
          <cell r="R168">
            <v>7113925</v>
          </cell>
          <cell r="S168">
            <v>0</v>
          </cell>
          <cell r="T168">
            <v>0</v>
          </cell>
          <cell r="U168">
            <v>45180</v>
          </cell>
          <cell r="V168">
            <v>0</v>
          </cell>
          <cell r="W168">
            <v>0</v>
          </cell>
          <cell r="X168">
            <v>6.0004999999999996E-6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G TIER I</v>
          </cell>
          <cell r="AJ168" t="e">
            <v>#N/A</v>
          </cell>
        </row>
        <row r="169">
          <cell r="E169" t="str">
            <v>IN2220200017</v>
          </cell>
          <cell r="F169" t="str">
            <v>7.83% MAHARASHTRA SDL 2030 ( 08-APR-2030 ) 2030</v>
          </cell>
          <cell r="G169" t="str">
            <v>MAHARASHTRA SDL</v>
          </cell>
          <cell r="H169" t="str">
            <v/>
          </cell>
          <cell r="I169" t="str">
            <v/>
          </cell>
          <cell r="J169">
            <v>0</v>
          </cell>
          <cell r="K169" t="str">
            <v>SDL</v>
          </cell>
          <cell r="L169">
            <v>100000</v>
          </cell>
          <cell r="M169">
            <v>10051910</v>
          </cell>
          <cell r="N169">
            <v>6.0784356132281324E-3</v>
          </cell>
          <cell r="O169">
            <v>7.8299999999999995E-2</v>
          </cell>
          <cell r="P169" t="str">
            <v>Half Yly</v>
          </cell>
          <cell r="Q169">
            <v>10138000</v>
          </cell>
          <cell r="R169">
            <v>10138000</v>
          </cell>
          <cell r="S169">
            <v>0</v>
          </cell>
          <cell r="T169">
            <v>0</v>
          </cell>
          <cell r="U169">
            <v>47581</v>
          </cell>
          <cell r="V169">
            <v>0</v>
          </cell>
          <cell r="W169">
            <v>0</v>
          </cell>
          <cell r="X169">
            <v>7.6302000000000002E-6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G TIER I</v>
          </cell>
          <cell r="AJ169" t="e">
            <v>#N/A</v>
          </cell>
        </row>
        <row r="170">
          <cell r="E170" t="str">
            <v>IN0020190362</v>
          </cell>
          <cell r="F170" t="str">
            <v>6.45% GOI 07-Oct-2029</v>
          </cell>
          <cell r="G170" t="str">
            <v>GOVERMENT OF INDIA</v>
          </cell>
          <cell r="H170" t="str">
            <v/>
          </cell>
          <cell r="I170" t="str">
            <v/>
          </cell>
          <cell r="J170">
            <v>0</v>
          </cell>
          <cell r="K170" t="str">
            <v>GOI</v>
          </cell>
          <cell r="L170">
            <v>500000</v>
          </cell>
          <cell r="M170">
            <v>47530000</v>
          </cell>
          <cell r="N170">
            <v>2.8741606788832485E-2</v>
          </cell>
          <cell r="O170">
            <v>6.4500000000000002E-2</v>
          </cell>
          <cell r="P170" t="str">
            <v>Half Yly</v>
          </cell>
          <cell r="Q170">
            <v>47650000</v>
          </cell>
          <cell r="R170">
            <v>47650000</v>
          </cell>
          <cell r="S170">
            <v>0</v>
          </cell>
          <cell r="T170">
            <v>0</v>
          </cell>
          <cell r="U170">
            <v>47398</v>
          </cell>
          <cell r="V170">
            <v>7.3589041095890408</v>
          </cell>
          <cell r="W170">
            <v>5.6607454326971007</v>
          </cell>
          <cell r="X170">
            <v>7.2826081000000001E-2</v>
          </cell>
          <cell r="Y170">
            <v>7.3290980651212898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G TIER I</v>
          </cell>
          <cell r="AJ170" t="e">
            <v>#N/A</v>
          </cell>
        </row>
        <row r="171">
          <cell r="E171" t="str">
            <v>IN4520180204</v>
          </cell>
          <cell r="F171" t="str">
            <v>8.38% Telangana SDL 2049</v>
          </cell>
          <cell r="G171" t="str">
            <v>TELANGANA</v>
          </cell>
          <cell r="H171" t="str">
            <v/>
          </cell>
          <cell r="I171" t="str">
            <v/>
          </cell>
          <cell r="J171">
            <v>0</v>
          </cell>
          <cell r="K171" t="str">
            <v>SDL</v>
          </cell>
          <cell r="L171">
            <v>60000</v>
          </cell>
          <cell r="M171">
            <v>6324672</v>
          </cell>
          <cell r="N171">
            <v>3.8245578727611768E-3</v>
          </cell>
          <cell r="O171">
            <v>8.3800000000000013E-2</v>
          </cell>
          <cell r="P171" t="str">
            <v>Half Yly</v>
          </cell>
          <cell r="Q171">
            <v>6947400</v>
          </cell>
          <cell r="R171">
            <v>6947400</v>
          </cell>
          <cell r="S171">
            <v>0</v>
          </cell>
          <cell r="T171">
            <v>0</v>
          </cell>
          <cell r="U171">
            <v>54495</v>
          </cell>
          <cell r="V171">
            <v>0</v>
          </cell>
          <cell r="W171">
            <v>0</v>
          </cell>
          <cell r="X171">
            <v>7.095900000000001E-6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G TIER I</v>
          </cell>
          <cell r="AJ171" t="e">
            <v>#N/A</v>
          </cell>
        </row>
        <row r="172">
          <cell r="E172" t="str">
            <v>IN3120150203</v>
          </cell>
          <cell r="F172" t="str">
            <v>8.69% Tamil Nadu SDL 24.02.2026</v>
          </cell>
          <cell r="G172" t="str">
            <v>TAMIL NADU SDL</v>
          </cell>
          <cell r="H172" t="str">
            <v/>
          </cell>
          <cell r="I172" t="str">
            <v/>
          </cell>
          <cell r="J172">
            <v>0</v>
          </cell>
          <cell r="K172" t="str">
            <v>SDL</v>
          </cell>
          <cell r="L172">
            <v>10500</v>
          </cell>
          <cell r="M172">
            <v>1094040.1499999999</v>
          </cell>
          <cell r="N172">
            <v>6.6157104570787521E-4</v>
          </cell>
          <cell r="O172">
            <v>8.6899999999999991E-2</v>
          </cell>
          <cell r="P172" t="str">
            <v>Half Yly</v>
          </cell>
          <cell r="Q172">
            <v>1108794.55</v>
          </cell>
          <cell r="R172">
            <v>1108794.55</v>
          </cell>
          <cell r="S172">
            <v>0</v>
          </cell>
          <cell r="T172">
            <v>0</v>
          </cell>
          <cell r="U172">
            <v>46077</v>
          </cell>
          <cell r="V172">
            <v>0</v>
          </cell>
          <cell r="W172">
            <v>0</v>
          </cell>
          <cell r="X172">
            <v>7.7500000000000003E-6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G TIER I</v>
          </cell>
          <cell r="AJ172" t="e">
            <v>#N/A</v>
          </cell>
        </row>
        <row r="173">
          <cell r="E173" t="str">
            <v>INE261F08AJ5</v>
          </cell>
          <cell r="F173" t="str">
            <v>8.65% Nabard (GOI Service) 8 Jun 2028</v>
          </cell>
          <cell r="G173" t="str">
            <v>NABARD</v>
          </cell>
          <cell r="H173" t="str">
            <v>64199</v>
          </cell>
          <cell r="I173" t="str">
            <v>Other monetary intermediation services n.e.c.</v>
          </cell>
          <cell r="J173">
            <v>0</v>
          </cell>
          <cell r="K173" t="str">
            <v>Bonds</v>
          </cell>
          <cell r="L173">
            <v>3</v>
          </cell>
          <cell r="M173">
            <v>3177330</v>
          </cell>
          <cell r="N173">
            <v>1.9213458762541789E-3</v>
          </cell>
          <cell r="O173">
            <v>8.6500000000000007E-2</v>
          </cell>
          <cell r="P173" t="str">
            <v>Half Yly</v>
          </cell>
          <cell r="Q173">
            <v>3353400</v>
          </cell>
          <cell r="R173">
            <v>3353400</v>
          </cell>
          <cell r="S173">
            <v>0</v>
          </cell>
          <cell r="T173">
            <v>0</v>
          </cell>
          <cell r="U173">
            <v>46912</v>
          </cell>
          <cell r="V173">
            <v>0</v>
          </cell>
          <cell r="W173">
            <v>0</v>
          </cell>
          <cell r="X173">
            <v>6.6880000000000002E-6</v>
          </cell>
          <cell r="Y173">
            <v>450.40756549199597</v>
          </cell>
          <cell r="Z173">
            <v>0</v>
          </cell>
          <cell r="AA173">
            <v>0</v>
          </cell>
          <cell r="AB173" t="str">
            <v>AAA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G TIER I</v>
          </cell>
          <cell r="AJ173" t="str">
            <v>CRISIL AAA</v>
          </cell>
        </row>
        <row r="174">
          <cell r="E174" t="str">
            <v>IN1020180411</v>
          </cell>
          <cell r="F174" t="str">
            <v>8.39% ANDHRA PRADESH SDL 06.02.2031</v>
          </cell>
          <cell r="G174" t="str">
            <v>ANDHRA PRADESH SDL</v>
          </cell>
          <cell r="H174" t="str">
            <v/>
          </cell>
          <cell r="I174" t="str">
            <v/>
          </cell>
          <cell r="J174">
            <v>0</v>
          </cell>
          <cell r="K174" t="str">
            <v>SDL</v>
          </cell>
          <cell r="L174">
            <v>55000</v>
          </cell>
          <cell r="M174">
            <v>5705265.5</v>
          </cell>
          <cell r="N174">
            <v>3.4499999500713606E-3</v>
          </cell>
          <cell r="O174">
            <v>8.3900000000000002E-2</v>
          </cell>
          <cell r="P174" t="str">
            <v>Half Yly</v>
          </cell>
          <cell r="Q174">
            <v>5504950</v>
          </cell>
          <cell r="R174">
            <v>5504950</v>
          </cell>
          <cell r="S174">
            <v>0</v>
          </cell>
          <cell r="T174">
            <v>0</v>
          </cell>
          <cell r="U174">
            <v>47885</v>
          </cell>
          <cell r="V174">
            <v>0</v>
          </cell>
          <cell r="W174">
            <v>0</v>
          </cell>
          <cell r="X174">
            <v>8.3778999999999999E-6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G TIER I</v>
          </cell>
          <cell r="AJ174" t="e">
            <v>#N/A</v>
          </cell>
        </row>
        <row r="175">
          <cell r="E175" t="str">
            <v>IN1920180156</v>
          </cell>
          <cell r="F175" t="str">
            <v>8.22 % KARNATAK 30.01.2031</v>
          </cell>
          <cell r="G175" t="str">
            <v>KARNATAKA SDL</v>
          </cell>
          <cell r="H175" t="str">
            <v/>
          </cell>
          <cell r="I175" t="str">
            <v/>
          </cell>
          <cell r="J175">
            <v>0</v>
          </cell>
          <cell r="K175" t="str">
            <v>SDL</v>
          </cell>
          <cell r="L175">
            <v>90000</v>
          </cell>
          <cell r="M175">
            <v>9250848</v>
          </cell>
          <cell r="N175">
            <v>5.5940297849622856E-3</v>
          </cell>
          <cell r="O175">
            <v>8.2200000000000009E-2</v>
          </cell>
          <cell r="P175" t="str">
            <v>Half Yly</v>
          </cell>
          <cell r="Q175">
            <v>9010800</v>
          </cell>
          <cell r="R175">
            <v>9010800</v>
          </cell>
          <cell r="S175">
            <v>0</v>
          </cell>
          <cell r="T175">
            <v>0</v>
          </cell>
          <cell r="U175">
            <v>47878</v>
          </cell>
          <cell r="V175">
            <v>0</v>
          </cell>
          <cell r="W175">
            <v>0</v>
          </cell>
          <cell r="X175">
            <v>8.2040999999999999E-6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G TIER I</v>
          </cell>
          <cell r="AJ175" t="e">
            <v>#N/A</v>
          </cell>
        </row>
        <row r="176">
          <cell r="E176" t="str">
            <v>IN2220180052</v>
          </cell>
          <cell r="F176" t="str">
            <v>8.08% Maharashtra SDL 2028</v>
          </cell>
          <cell r="G176" t="str">
            <v>MAHARASHTRA SDL</v>
          </cell>
          <cell r="H176" t="str">
            <v/>
          </cell>
          <cell r="I176" t="str">
            <v/>
          </cell>
          <cell r="J176">
            <v>0</v>
          </cell>
          <cell r="K176" t="str">
            <v>SDL</v>
          </cell>
          <cell r="L176">
            <v>120000</v>
          </cell>
          <cell r="M176">
            <v>12267708</v>
          </cell>
          <cell r="N176">
            <v>7.4183387236737763E-3</v>
          </cell>
          <cell r="O176">
            <v>8.0799999999999997E-2</v>
          </cell>
          <cell r="P176" t="str">
            <v>Half Yly</v>
          </cell>
          <cell r="Q176">
            <v>12169200</v>
          </cell>
          <cell r="R176">
            <v>12169200</v>
          </cell>
          <cell r="S176">
            <v>0</v>
          </cell>
          <cell r="T176">
            <v>0</v>
          </cell>
          <cell r="U176">
            <v>47113</v>
          </cell>
          <cell r="V176">
            <v>6.5780821917808217</v>
          </cell>
          <cell r="W176">
            <v>4.8836418951551046</v>
          </cell>
          <cell r="X176">
            <v>7.8000676000000005E-2</v>
          </cell>
          <cell r="Y176">
            <v>7.6399919213596776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G TIER I</v>
          </cell>
          <cell r="AJ176" t="e">
            <v>#N/A</v>
          </cell>
        </row>
        <row r="177">
          <cell r="E177" t="str">
            <v>IN1920170157</v>
          </cell>
          <cell r="F177" t="str">
            <v>8.00% Karnataka SDL 2028 (17-JAN-2028)</v>
          </cell>
          <cell r="G177" t="str">
            <v>KARNATAKA SDL</v>
          </cell>
          <cell r="H177" t="str">
            <v/>
          </cell>
          <cell r="I177" t="str">
            <v/>
          </cell>
          <cell r="J177">
            <v>0</v>
          </cell>
          <cell r="K177" t="str">
            <v>SDL</v>
          </cell>
          <cell r="L177">
            <v>37000</v>
          </cell>
          <cell r="M177">
            <v>3762452.3</v>
          </cell>
          <cell r="N177">
            <v>2.275171987551828E-3</v>
          </cell>
          <cell r="O177">
            <v>0.08</v>
          </cell>
          <cell r="P177" t="str">
            <v>Half Yly</v>
          </cell>
          <cell r="Q177">
            <v>3819262.5</v>
          </cell>
          <cell r="R177">
            <v>3819262.5</v>
          </cell>
          <cell r="S177">
            <v>0</v>
          </cell>
          <cell r="T177">
            <v>0</v>
          </cell>
          <cell r="U177">
            <v>46769</v>
          </cell>
          <cell r="V177">
            <v>0</v>
          </cell>
          <cell r="W177">
            <v>0</v>
          </cell>
          <cell r="X177">
            <v>7.3566999999999994E-6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G TIER I</v>
          </cell>
          <cell r="AJ177" t="e">
            <v>#N/A</v>
          </cell>
        </row>
        <row r="178">
          <cell r="E178" t="str">
            <v>IN3120180010</v>
          </cell>
          <cell r="F178" t="str">
            <v>SDL TAMIL NADU 8.05% 2028</v>
          </cell>
          <cell r="G178" t="str">
            <v>TAMIL NADU SDL</v>
          </cell>
          <cell r="H178" t="str">
            <v/>
          </cell>
          <cell r="I178" t="str">
            <v/>
          </cell>
          <cell r="J178">
            <v>0</v>
          </cell>
          <cell r="K178" t="str">
            <v>SDL</v>
          </cell>
          <cell r="L178">
            <v>241000</v>
          </cell>
          <cell r="M178">
            <v>24585398.100000001</v>
          </cell>
          <cell r="N178">
            <v>1.4866901850139056E-2</v>
          </cell>
          <cell r="O178">
            <v>8.0500000000000002E-2</v>
          </cell>
          <cell r="P178" t="str">
            <v>Half Yly</v>
          </cell>
          <cell r="Q178">
            <v>24227550</v>
          </cell>
          <cell r="R178">
            <v>24227550</v>
          </cell>
          <cell r="S178">
            <v>0</v>
          </cell>
          <cell r="T178">
            <v>0</v>
          </cell>
          <cell r="U178">
            <v>46861</v>
          </cell>
          <cell r="V178">
            <v>0</v>
          </cell>
          <cell r="W178">
            <v>0</v>
          </cell>
          <cell r="X178">
            <v>8.2015999999999995E-6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G TIER I</v>
          </cell>
          <cell r="AJ178" t="e">
            <v>#N/A</v>
          </cell>
        </row>
        <row r="179">
          <cell r="E179" t="str">
            <v>IN2020170147</v>
          </cell>
          <cell r="F179" t="str">
            <v>8.13 % KERALA SDL 21.03.2028</v>
          </cell>
          <cell r="G179" t="str">
            <v>KERALA SDL</v>
          </cell>
          <cell r="H179" t="str">
            <v/>
          </cell>
          <cell r="I179" t="str">
            <v/>
          </cell>
          <cell r="J179">
            <v>0</v>
          </cell>
          <cell r="K179" t="str">
            <v>SDL</v>
          </cell>
          <cell r="L179">
            <v>156600</v>
          </cell>
          <cell r="M179">
            <v>16031831.039999999</v>
          </cell>
          <cell r="N179">
            <v>9.6945210152888563E-3</v>
          </cell>
          <cell r="O179">
            <v>8.1300000000000011E-2</v>
          </cell>
          <cell r="P179" t="str">
            <v>Half Yly</v>
          </cell>
          <cell r="Q179">
            <v>16522066</v>
          </cell>
          <cell r="R179">
            <v>16522066</v>
          </cell>
          <cell r="S179">
            <v>0</v>
          </cell>
          <cell r="T179">
            <v>0</v>
          </cell>
          <cell r="U179">
            <v>46833</v>
          </cell>
          <cell r="V179">
            <v>0</v>
          </cell>
          <cell r="W179">
            <v>0</v>
          </cell>
          <cell r="X179">
            <v>7.5118999999999992E-6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G TIER I</v>
          </cell>
          <cell r="AJ179" t="e">
            <v>#N/A</v>
          </cell>
        </row>
        <row r="180">
          <cell r="E180" t="str">
            <v/>
          </cell>
          <cell r="F180" t="str">
            <v>Net Current Asset</v>
          </cell>
          <cell r="G180">
            <v>0</v>
          </cell>
          <cell r="H180" t="str">
            <v/>
          </cell>
          <cell r="I180" t="str">
            <v/>
          </cell>
          <cell r="J180">
            <v>0</v>
          </cell>
          <cell r="K180" t="str">
            <v>NCA</v>
          </cell>
          <cell r="L180">
            <v>0</v>
          </cell>
          <cell r="M180">
            <v>111947818.25</v>
          </cell>
          <cell r="N180">
            <v>6.7695353945070175E-2</v>
          </cell>
          <cell r="O180">
            <v>0</v>
          </cell>
          <cell r="P180" t="str">
            <v/>
          </cell>
          <cell r="Q180">
            <v>0</v>
          </cell>
          <cell r="R180">
            <v>111947818.25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G TIER I</v>
          </cell>
          <cell r="AJ180" t="e">
            <v>#N/A</v>
          </cell>
        </row>
        <row r="181">
          <cell r="E181" t="str">
            <v>IN0020160100</v>
          </cell>
          <cell r="F181" t="str">
            <v>6.57% GOI 2033 (MD 05/12/2033)</v>
          </cell>
          <cell r="G181" t="str">
            <v>GOVERMENT OF INDIA</v>
          </cell>
          <cell r="H181" t="str">
            <v/>
          </cell>
          <cell r="I181" t="str">
            <v/>
          </cell>
          <cell r="J181">
            <v>0</v>
          </cell>
          <cell r="K181" t="str">
            <v>GOI</v>
          </cell>
          <cell r="L181">
            <v>1139900</v>
          </cell>
          <cell r="M181">
            <v>105752056.69</v>
          </cell>
          <cell r="N181">
            <v>6.3948748800637528E-2</v>
          </cell>
          <cell r="O181">
            <v>6.5700000000000008E-2</v>
          </cell>
          <cell r="P181" t="str">
            <v>Half Yly</v>
          </cell>
          <cell r="Q181">
            <v>110547990</v>
          </cell>
          <cell r="R181">
            <v>110547990</v>
          </cell>
          <cell r="S181">
            <v>0</v>
          </cell>
          <cell r="T181">
            <v>0</v>
          </cell>
          <cell r="U181">
            <v>48918</v>
          </cell>
          <cell r="V181">
            <v>0</v>
          </cell>
          <cell r="W181">
            <v>0</v>
          </cell>
          <cell r="X181">
            <v>6.9145000000000005E-6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G TIER I</v>
          </cell>
          <cell r="AJ181" t="e">
            <v>#N/A</v>
          </cell>
        </row>
        <row r="182">
          <cell r="E182" t="str">
            <v>IN0020160118</v>
          </cell>
          <cell r="F182" t="str">
            <v>6.79% GS 26.12.2029</v>
          </cell>
          <cell r="G182" t="str">
            <v>GOVERMENT OF INDIA</v>
          </cell>
          <cell r="H182" t="str">
            <v/>
          </cell>
          <cell r="I182" t="str">
            <v/>
          </cell>
          <cell r="J182">
            <v>0</v>
          </cell>
          <cell r="K182" t="str">
            <v>GOI</v>
          </cell>
          <cell r="L182">
            <v>120000</v>
          </cell>
          <cell r="M182">
            <v>11640012</v>
          </cell>
          <cell r="N182">
            <v>7.0387681026991712E-3</v>
          </cell>
          <cell r="O182">
            <v>6.7900000000000002E-2</v>
          </cell>
          <cell r="P182" t="str">
            <v>Half Yly</v>
          </cell>
          <cell r="Q182">
            <v>12189075.310000001</v>
          </cell>
          <cell r="R182">
            <v>12189075.310000001</v>
          </cell>
          <cell r="S182">
            <v>0</v>
          </cell>
          <cell r="T182">
            <v>0</v>
          </cell>
          <cell r="U182">
            <v>47478</v>
          </cell>
          <cell r="V182">
            <v>0</v>
          </cell>
          <cell r="W182">
            <v>0</v>
          </cell>
          <cell r="X182">
            <v>6.7305000000000002E-6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G TIER I</v>
          </cell>
          <cell r="AJ182" t="e">
            <v>#N/A</v>
          </cell>
        </row>
        <row r="183">
          <cell r="E183" t="str">
            <v>IN0020150051</v>
          </cell>
          <cell r="F183" t="str">
            <v>7.73% GS  MD 19/12/2034</v>
          </cell>
          <cell r="G183" t="str">
            <v>GOVERMENT OF INDIA</v>
          </cell>
          <cell r="H183" t="str">
            <v/>
          </cell>
          <cell r="I183" t="str">
            <v/>
          </cell>
          <cell r="J183">
            <v>0</v>
          </cell>
          <cell r="K183" t="str">
            <v>GOI</v>
          </cell>
          <cell r="L183">
            <v>60600</v>
          </cell>
          <cell r="M183">
            <v>6138798.1799999997</v>
          </cell>
          <cell r="N183">
            <v>3.7121591299297389E-3</v>
          </cell>
          <cell r="O183">
            <v>7.7300000000000008E-2</v>
          </cell>
          <cell r="P183" t="str">
            <v>Half Yly</v>
          </cell>
          <cell r="Q183">
            <v>6073976.4199999999</v>
          </cell>
          <cell r="R183">
            <v>6073976.4199999999</v>
          </cell>
          <cell r="S183">
            <v>0</v>
          </cell>
          <cell r="T183">
            <v>0</v>
          </cell>
          <cell r="U183">
            <v>49297</v>
          </cell>
          <cell r="V183">
            <v>0</v>
          </cell>
          <cell r="W183">
            <v>0</v>
          </cell>
          <cell r="X183">
            <v>7.2104000000000005E-6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G TIER I</v>
          </cell>
          <cell r="AJ183" t="e">
            <v>#N/A</v>
          </cell>
        </row>
        <row r="184">
          <cell r="E184" t="str">
            <v>INF846K01N65</v>
          </cell>
          <cell r="F184" t="str">
            <v>AXIS OVERNIGHT FUND - DIRECT PLAN- GROWTH OPTION</v>
          </cell>
          <cell r="G184" t="str">
            <v>AXIS MUTUAL FUND</v>
          </cell>
          <cell r="H184" t="str">
            <v>66301</v>
          </cell>
          <cell r="I184" t="str">
            <v>Management of mutual funds</v>
          </cell>
          <cell r="J184">
            <v>0</v>
          </cell>
          <cell r="K184" t="str">
            <v>MF</v>
          </cell>
          <cell r="L184">
            <v>69123.437000000005</v>
          </cell>
          <cell r="M184">
            <v>78170091.239999995</v>
          </cell>
          <cell r="N184">
            <v>4.7269809069371733E-2</v>
          </cell>
          <cell r="O184">
            <v>0</v>
          </cell>
          <cell r="P184" t="str">
            <v/>
          </cell>
          <cell r="Q184">
            <v>78174000</v>
          </cell>
          <cell r="R184">
            <v>78174000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G TIER I</v>
          </cell>
          <cell r="AJ184" t="e">
            <v>#N/A</v>
          </cell>
        </row>
        <row r="185">
          <cell r="E185" t="str">
            <v>IN0020170026</v>
          </cell>
          <cell r="F185" t="str">
            <v>6.79% GSEC (15/MAY/2027) 2027</v>
          </cell>
          <cell r="G185" t="str">
            <v>GOVERMENT OF INDIA</v>
          </cell>
          <cell r="H185" t="str">
            <v/>
          </cell>
          <cell r="I185" t="str">
            <v/>
          </cell>
          <cell r="J185">
            <v>0</v>
          </cell>
          <cell r="K185" t="str">
            <v>GOI</v>
          </cell>
          <cell r="L185">
            <v>380000</v>
          </cell>
          <cell r="M185">
            <v>37335950</v>
          </cell>
          <cell r="N185">
            <v>2.2577218472280881E-2</v>
          </cell>
          <cell r="O185">
            <v>6.7900000000000002E-2</v>
          </cell>
          <cell r="P185" t="str">
            <v>Half Yly</v>
          </cell>
          <cell r="Q185">
            <v>38019000</v>
          </cell>
          <cell r="R185">
            <v>38019000</v>
          </cell>
          <cell r="S185">
            <v>0</v>
          </cell>
          <cell r="T185">
            <v>0</v>
          </cell>
          <cell r="U185">
            <v>46522</v>
          </cell>
          <cell r="V185">
            <v>0</v>
          </cell>
          <cell r="W185">
            <v>0</v>
          </cell>
          <cell r="X185">
            <v>6.7769E-4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G TIER I</v>
          </cell>
          <cell r="AJ185" t="e">
            <v>#N/A</v>
          </cell>
        </row>
        <row r="186">
          <cell r="E186" t="str">
            <v>IN0020160019</v>
          </cell>
          <cell r="F186" t="str">
            <v>7.61% GSEC 09.05.2030</v>
          </cell>
          <cell r="G186" t="str">
            <v>GOVERMENT OF INDIA</v>
          </cell>
          <cell r="H186" t="str">
            <v/>
          </cell>
          <cell r="I186" t="str">
            <v/>
          </cell>
          <cell r="J186">
            <v>0</v>
          </cell>
          <cell r="K186" t="str">
            <v>GOI</v>
          </cell>
          <cell r="L186">
            <v>1032000</v>
          </cell>
          <cell r="M186">
            <v>104329008</v>
          </cell>
          <cell r="N186">
            <v>6.3088224797074655E-2</v>
          </cell>
          <cell r="O186">
            <v>7.6100000000000001E-2</v>
          </cell>
          <cell r="P186" t="str">
            <v>Half Yly</v>
          </cell>
          <cell r="Q186">
            <v>110886866.59999999</v>
          </cell>
          <cell r="R186">
            <v>110886866.59999999</v>
          </cell>
          <cell r="S186">
            <v>0</v>
          </cell>
          <cell r="T186">
            <v>0</v>
          </cell>
          <cell r="U186">
            <v>47612</v>
          </cell>
          <cell r="V186">
            <v>0</v>
          </cell>
          <cell r="W186">
            <v>0</v>
          </cell>
          <cell r="X186">
            <v>6.8248000000000003E-6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G TIER I</v>
          </cell>
          <cell r="AJ186" t="e">
            <v>#N/A</v>
          </cell>
        </row>
        <row r="187">
          <cell r="E187" t="str">
            <v>IN0020030014</v>
          </cell>
          <cell r="F187" t="str">
            <v>6.30% GOI 09.04.2023</v>
          </cell>
          <cell r="G187" t="str">
            <v>GOVERMENT OF INDIA</v>
          </cell>
          <cell r="H187" t="str">
            <v/>
          </cell>
          <cell r="I187" t="str">
            <v/>
          </cell>
          <cell r="J187">
            <v>0</v>
          </cell>
          <cell r="K187" t="str">
            <v>GOI</v>
          </cell>
          <cell r="L187">
            <v>34400</v>
          </cell>
          <cell r="M187">
            <v>3450320</v>
          </cell>
          <cell r="N187">
            <v>2.0864241686438987E-3</v>
          </cell>
          <cell r="O187">
            <v>6.3E-2</v>
          </cell>
          <cell r="P187" t="str">
            <v>Half Yly</v>
          </cell>
          <cell r="Q187">
            <v>3285225</v>
          </cell>
          <cell r="R187">
            <v>3285225</v>
          </cell>
          <cell r="S187">
            <v>0</v>
          </cell>
          <cell r="T187">
            <v>0</v>
          </cell>
          <cell r="U187">
            <v>45025</v>
          </cell>
          <cell r="V187">
            <v>0</v>
          </cell>
          <cell r="W187">
            <v>0</v>
          </cell>
          <cell r="X187">
            <v>7.3480000000000006E-6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G TIER I</v>
          </cell>
          <cell r="AJ187" t="e">
            <v>#N/A</v>
          </cell>
        </row>
        <row r="188">
          <cell r="E188" t="str">
            <v>IN0020150069</v>
          </cell>
          <cell r="F188" t="str">
            <v>7.59% GOI 20.03.2029</v>
          </cell>
          <cell r="G188" t="str">
            <v>GOVERMENT OF INDIA</v>
          </cell>
          <cell r="H188" t="str">
            <v/>
          </cell>
          <cell r="I188" t="str">
            <v/>
          </cell>
          <cell r="J188">
            <v>0</v>
          </cell>
          <cell r="K188" t="str">
            <v>GOI</v>
          </cell>
          <cell r="L188">
            <v>203000</v>
          </cell>
          <cell r="M188">
            <v>20594329.699999999</v>
          </cell>
          <cell r="N188">
            <v>1.245348466898747E-2</v>
          </cell>
          <cell r="O188">
            <v>7.5899999999999995E-2</v>
          </cell>
          <cell r="P188" t="str">
            <v>Half Yly</v>
          </cell>
          <cell r="Q188">
            <v>20534110</v>
          </cell>
          <cell r="R188">
            <v>20534110</v>
          </cell>
          <cell r="S188">
            <v>0</v>
          </cell>
          <cell r="T188">
            <v>0</v>
          </cell>
          <cell r="U188">
            <v>47197</v>
          </cell>
          <cell r="V188">
            <v>0</v>
          </cell>
          <cell r="W188">
            <v>0</v>
          </cell>
          <cell r="X188">
            <v>7.9487000000000007E-6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G TIER I</v>
          </cell>
          <cell r="AJ188" t="e">
            <v>#N/A</v>
          </cell>
        </row>
        <row r="189">
          <cell r="E189" t="str">
            <v>IN0020060086</v>
          </cell>
          <cell r="F189" t="str">
            <v>8.28% GOI 15.02.2032</v>
          </cell>
          <cell r="G189" t="str">
            <v>GOVERMENT OF INDIA</v>
          </cell>
          <cell r="H189" t="str">
            <v/>
          </cell>
          <cell r="I189" t="str">
            <v/>
          </cell>
          <cell r="J189">
            <v>0</v>
          </cell>
          <cell r="K189" t="str">
            <v>GOI</v>
          </cell>
          <cell r="L189">
            <v>798600</v>
          </cell>
          <cell r="M189">
            <v>84307483.260000005</v>
          </cell>
          <cell r="N189">
            <v>5.0981117887965437E-2</v>
          </cell>
          <cell r="O189">
            <v>8.2799999999999999E-2</v>
          </cell>
          <cell r="P189" t="str">
            <v>Half Yly</v>
          </cell>
          <cell r="Q189">
            <v>88941841.799999997</v>
          </cell>
          <cell r="R189">
            <v>88941841.799999997</v>
          </cell>
          <cell r="S189">
            <v>0</v>
          </cell>
          <cell r="T189">
            <v>0</v>
          </cell>
          <cell r="U189">
            <v>48259</v>
          </cell>
          <cell r="V189">
            <v>0</v>
          </cell>
          <cell r="W189">
            <v>0</v>
          </cell>
          <cell r="X189">
            <v>6.895699999999999E-6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G TIER I</v>
          </cell>
          <cell r="AJ189" t="e">
            <v>#N/A</v>
          </cell>
        </row>
        <row r="190">
          <cell r="E190" t="str">
            <v>IN0020150028</v>
          </cell>
          <cell r="F190" t="str">
            <v>7.88% GOI 19.03.2030</v>
          </cell>
          <cell r="G190" t="str">
            <v>GOVERMENT OF INDIA</v>
          </cell>
          <cell r="H190" t="str">
            <v/>
          </cell>
          <cell r="I190" t="str">
            <v/>
          </cell>
          <cell r="J190">
            <v>0</v>
          </cell>
          <cell r="K190" t="str">
            <v>GOI</v>
          </cell>
          <cell r="L190">
            <v>662200</v>
          </cell>
          <cell r="M190">
            <v>68164417.859999999</v>
          </cell>
          <cell r="N190">
            <v>4.1219332950174423E-2</v>
          </cell>
          <cell r="O190">
            <v>7.8799999999999995E-2</v>
          </cell>
          <cell r="P190" t="str">
            <v>Half Yly</v>
          </cell>
          <cell r="Q190">
            <v>72089806</v>
          </cell>
          <cell r="R190">
            <v>72089806</v>
          </cell>
          <cell r="S190">
            <v>0</v>
          </cell>
          <cell r="T190">
            <v>0</v>
          </cell>
          <cell r="U190">
            <v>47561</v>
          </cell>
          <cell r="V190">
            <v>0</v>
          </cell>
          <cell r="W190">
            <v>0</v>
          </cell>
          <cell r="X190">
            <v>6.7634000000000003E-6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G TIER I</v>
          </cell>
          <cell r="AJ190" t="e">
            <v>#N/A</v>
          </cell>
        </row>
        <row r="191">
          <cell r="E191" t="str">
            <v>IN0020060045</v>
          </cell>
          <cell r="F191" t="str">
            <v>8.33% GS 7.06.2036</v>
          </cell>
          <cell r="G191" t="str">
            <v>GOVERMENT OF INDIA</v>
          </cell>
          <cell r="H191" t="str">
            <v/>
          </cell>
          <cell r="I191" t="str">
            <v/>
          </cell>
          <cell r="J191">
            <v>0</v>
          </cell>
          <cell r="K191" t="str">
            <v>GOI</v>
          </cell>
          <cell r="L191">
            <v>222400</v>
          </cell>
          <cell r="M191">
            <v>23618813.280000001</v>
          </cell>
          <cell r="N191">
            <v>1.4282403621136438E-2</v>
          </cell>
          <cell r="O191">
            <v>8.3299999999999999E-2</v>
          </cell>
          <cell r="P191" t="str">
            <v>Half Yly</v>
          </cell>
          <cell r="Q191">
            <v>24397558.18</v>
          </cell>
          <cell r="R191">
            <v>24397558.18</v>
          </cell>
          <cell r="S191">
            <v>0</v>
          </cell>
          <cell r="T191">
            <v>0</v>
          </cell>
          <cell r="U191">
            <v>49833</v>
          </cell>
          <cell r="V191">
            <v>0</v>
          </cell>
          <cell r="W191">
            <v>0</v>
          </cell>
          <cell r="X191">
            <v>7.636599999999999E-6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G TIER I</v>
          </cell>
          <cell r="AJ191" t="e">
            <v>#N/A</v>
          </cell>
        </row>
        <row r="192">
          <cell r="E192" t="str">
            <v>IN0020160068</v>
          </cell>
          <cell r="F192" t="str">
            <v>7.06 % GOI 10.10.2046</v>
          </cell>
          <cell r="G192" t="str">
            <v>GOVERMENT OF INDIA</v>
          </cell>
          <cell r="H192" t="str">
            <v/>
          </cell>
          <cell r="I192" t="str">
            <v/>
          </cell>
          <cell r="J192">
            <v>0</v>
          </cell>
          <cell r="K192" t="str">
            <v>GOI</v>
          </cell>
          <cell r="L192">
            <v>184700</v>
          </cell>
          <cell r="M192">
            <v>17319485.23</v>
          </cell>
          <cell r="N192">
            <v>1.0473171350003198E-2</v>
          </cell>
          <cell r="O192">
            <v>7.0599999999999996E-2</v>
          </cell>
          <cell r="P192" t="str">
            <v>Half Yly</v>
          </cell>
          <cell r="Q192">
            <v>18151528.48</v>
          </cell>
          <cell r="R192">
            <v>18151528.48</v>
          </cell>
          <cell r="S192">
            <v>0</v>
          </cell>
          <cell r="T192">
            <v>0</v>
          </cell>
          <cell r="U192">
            <v>53610</v>
          </cell>
          <cell r="V192">
            <v>0</v>
          </cell>
          <cell r="W192">
            <v>0</v>
          </cell>
          <cell r="X192">
            <v>7.4550999999999991E-6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G TIER I</v>
          </cell>
          <cell r="AJ192" t="e">
            <v>#N/A</v>
          </cell>
        </row>
        <row r="193">
          <cell r="E193" t="str">
            <v>IN0020050012</v>
          </cell>
          <cell r="F193" t="str">
            <v>7.40% GOI 09.09.2035</v>
          </cell>
          <cell r="G193" t="str">
            <v>GOVERMENT OF INDIA</v>
          </cell>
          <cell r="H193" t="str">
            <v/>
          </cell>
          <cell r="I193" t="str">
            <v/>
          </cell>
          <cell r="J193">
            <v>0</v>
          </cell>
          <cell r="K193" t="str">
            <v>GOI</v>
          </cell>
          <cell r="L193">
            <v>74600</v>
          </cell>
          <cell r="M193">
            <v>7354791.6200000001</v>
          </cell>
          <cell r="N193">
            <v>4.4474758837753058E-3</v>
          </cell>
          <cell r="O193">
            <v>7.400000000000001E-2</v>
          </cell>
          <cell r="P193" t="str">
            <v>Half Yly</v>
          </cell>
          <cell r="Q193">
            <v>7528893.8799999999</v>
          </cell>
          <cell r="R193">
            <v>7528893.8799999999</v>
          </cell>
          <cell r="S193">
            <v>0</v>
          </cell>
          <cell r="T193">
            <v>0</v>
          </cell>
          <cell r="U193">
            <v>49561</v>
          </cell>
          <cell r="V193">
            <v>0</v>
          </cell>
          <cell r="W193">
            <v>0</v>
          </cell>
          <cell r="X193">
            <v>7.4230999999999993E-6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G TIER I</v>
          </cell>
          <cell r="AJ193" t="e">
            <v>#N/A</v>
          </cell>
        </row>
        <row r="194">
          <cell r="E194" t="str">
            <v>IN0020150010</v>
          </cell>
          <cell r="F194" t="str">
            <v>7.68% GS 15.12.2023</v>
          </cell>
          <cell r="G194" t="str">
            <v>GOVERMENT OF INDIA</v>
          </cell>
          <cell r="H194" t="str">
            <v/>
          </cell>
          <cell r="I194" t="str">
            <v/>
          </cell>
          <cell r="J194">
            <v>0</v>
          </cell>
          <cell r="K194" t="str">
            <v>GOI</v>
          </cell>
          <cell r="L194">
            <v>55000</v>
          </cell>
          <cell r="M194">
            <v>5610000</v>
          </cell>
          <cell r="N194">
            <v>3.3923924697107141E-3</v>
          </cell>
          <cell r="O194">
            <v>7.6799999999999993E-2</v>
          </cell>
          <cell r="P194" t="str">
            <v>Half Yly</v>
          </cell>
          <cell r="Q194">
            <v>5452150</v>
          </cell>
          <cell r="R194">
            <v>5452150</v>
          </cell>
          <cell r="S194">
            <v>0</v>
          </cell>
          <cell r="T194">
            <v>0</v>
          </cell>
          <cell r="U194">
            <v>45275</v>
          </cell>
          <cell r="V194">
            <v>0</v>
          </cell>
          <cell r="W194">
            <v>0</v>
          </cell>
          <cell r="X194">
            <v>7.8792000000000007E-6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G TIER I</v>
          </cell>
          <cell r="AJ194" t="e">
            <v>#N/A</v>
          </cell>
        </row>
        <row r="195">
          <cell r="E195" t="str">
            <v>IN0020040039</v>
          </cell>
          <cell r="F195" t="str">
            <v>7.50% GOI 10-Aug-2034</v>
          </cell>
          <cell r="G195" t="str">
            <v>GOVERMENT OF INDIA</v>
          </cell>
          <cell r="H195" t="str">
            <v/>
          </cell>
          <cell r="I195" t="str">
            <v/>
          </cell>
          <cell r="J195">
            <v>0</v>
          </cell>
          <cell r="K195" t="str">
            <v>GOI</v>
          </cell>
          <cell r="L195">
            <v>600000</v>
          </cell>
          <cell r="M195">
            <v>59775480</v>
          </cell>
          <cell r="N195">
            <v>3.6146504139989911E-2</v>
          </cell>
          <cell r="O195">
            <v>7.4999999999999997E-2</v>
          </cell>
          <cell r="P195" t="str">
            <v>Half Yly</v>
          </cell>
          <cell r="Q195">
            <v>61074582.670000002</v>
          </cell>
          <cell r="R195">
            <v>61074582.670000002</v>
          </cell>
          <cell r="S195">
            <v>0</v>
          </cell>
          <cell r="T195">
            <v>0</v>
          </cell>
          <cell r="U195">
            <v>49166</v>
          </cell>
          <cell r="V195">
            <v>0</v>
          </cell>
          <cell r="W195">
            <v>0</v>
          </cell>
          <cell r="X195">
            <v>7.6444000000000009E-6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G TIER I</v>
          </cell>
          <cell r="AJ195" t="e">
            <v>#N/A</v>
          </cell>
        </row>
        <row r="196">
          <cell r="E196" t="str">
            <v>IN0020070044</v>
          </cell>
          <cell r="F196" t="str">
            <v>8.32% GS 02.08.2032</v>
          </cell>
          <cell r="G196" t="str">
            <v>GOVERMENT OF INDIA</v>
          </cell>
          <cell r="H196" t="str">
            <v/>
          </cell>
          <cell r="I196" t="str">
            <v/>
          </cell>
          <cell r="J196">
            <v>0</v>
          </cell>
          <cell r="K196" t="str">
            <v>GOI</v>
          </cell>
          <cell r="L196">
            <v>32000</v>
          </cell>
          <cell r="M196">
            <v>3382704</v>
          </cell>
          <cell r="N196">
            <v>2.0455364664635138E-3</v>
          </cell>
          <cell r="O196">
            <v>8.3199999999999996E-2</v>
          </cell>
          <cell r="P196" t="str">
            <v>Half Yly</v>
          </cell>
          <cell r="Q196">
            <v>3472000</v>
          </cell>
          <cell r="R196">
            <v>3472000</v>
          </cell>
          <cell r="S196">
            <v>0</v>
          </cell>
          <cell r="T196">
            <v>0</v>
          </cell>
          <cell r="U196">
            <v>48428</v>
          </cell>
          <cell r="V196">
            <v>0</v>
          </cell>
          <cell r="W196">
            <v>0</v>
          </cell>
          <cell r="X196">
            <v>7.3763999999999994E-6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G TIER I</v>
          </cell>
          <cell r="AJ196" t="e">
            <v>#N/A</v>
          </cell>
        </row>
        <row r="197">
          <cell r="E197" t="str">
            <v>IN0020110063</v>
          </cell>
          <cell r="F197" t="str">
            <v>8.83% GOI 12.12.2041</v>
          </cell>
          <cell r="G197" t="str">
            <v>GOVERMENT OF INDIA</v>
          </cell>
          <cell r="H197" t="str">
            <v/>
          </cell>
          <cell r="I197" t="str">
            <v/>
          </cell>
          <cell r="J197">
            <v>0</v>
          </cell>
          <cell r="K197" t="str">
            <v>GOI</v>
          </cell>
          <cell r="L197">
            <v>59000</v>
          </cell>
          <cell r="M197">
            <v>6625629.2000000002</v>
          </cell>
          <cell r="N197">
            <v>4.0065480579635337E-3</v>
          </cell>
          <cell r="O197">
            <v>8.8300000000000003E-2</v>
          </cell>
          <cell r="P197" t="str">
            <v>Half Yly</v>
          </cell>
          <cell r="Q197">
            <v>6682222</v>
          </cell>
          <cell r="R197">
            <v>6682222</v>
          </cell>
          <cell r="S197">
            <v>0</v>
          </cell>
          <cell r="T197">
            <v>0</v>
          </cell>
          <cell r="U197">
            <v>51847</v>
          </cell>
          <cell r="V197">
            <v>0</v>
          </cell>
          <cell r="W197">
            <v>0</v>
          </cell>
          <cell r="X197">
            <v>7.2806000000000002E-6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G TIER I</v>
          </cell>
          <cell r="AJ197" t="e">
            <v>#N/A</v>
          </cell>
        </row>
        <row r="198">
          <cell r="E198" t="str">
            <v>IN0020150077</v>
          </cell>
          <cell r="F198" t="str">
            <v>7.72% GOI 26.10.2055.</v>
          </cell>
          <cell r="G198" t="str">
            <v>GOVERMENT OF INDIA</v>
          </cell>
          <cell r="H198" t="str">
            <v/>
          </cell>
          <cell r="I198" t="str">
            <v/>
          </cell>
          <cell r="J198">
            <v>0</v>
          </cell>
          <cell r="K198" t="str">
            <v>GOI</v>
          </cell>
          <cell r="L198">
            <v>163000</v>
          </cell>
          <cell r="M198">
            <v>16471704.199999999</v>
          </cell>
          <cell r="N198">
            <v>9.9605143121893648E-3</v>
          </cell>
          <cell r="O198">
            <v>7.7199999999999991E-2</v>
          </cell>
          <cell r="P198" t="str">
            <v>Half Yly</v>
          </cell>
          <cell r="Q198">
            <v>16258400</v>
          </cell>
          <cell r="R198">
            <v>16258400</v>
          </cell>
          <cell r="S198">
            <v>0</v>
          </cell>
          <cell r="T198">
            <v>0</v>
          </cell>
          <cell r="U198">
            <v>56913</v>
          </cell>
          <cell r="V198">
            <v>0</v>
          </cell>
          <cell r="W198">
            <v>0</v>
          </cell>
          <cell r="X198">
            <v>7.5236000000000003E-6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G TIER I</v>
          </cell>
          <cell r="AJ198" t="e">
            <v>#N/A</v>
          </cell>
        </row>
        <row r="199">
          <cell r="E199" t="str">
            <v>IN0020190040</v>
          </cell>
          <cell r="F199" t="str">
            <v>7.69% GOI 17.06.2043</v>
          </cell>
          <cell r="G199" t="str">
            <v>GOVERMENT OF INDIA</v>
          </cell>
          <cell r="H199" t="str">
            <v/>
          </cell>
          <cell r="I199" t="str">
            <v/>
          </cell>
          <cell r="J199">
            <v>0</v>
          </cell>
          <cell r="K199" t="str">
            <v>GOI</v>
          </cell>
          <cell r="L199">
            <v>170000</v>
          </cell>
          <cell r="M199">
            <v>17158066</v>
          </cell>
          <cell r="N199">
            <v>1.0375560408769953E-2</v>
          </cell>
          <cell r="O199">
            <v>7.690000000000001E-2</v>
          </cell>
          <cell r="P199" t="str">
            <v>Half Yly</v>
          </cell>
          <cell r="Q199">
            <v>18077900</v>
          </cell>
          <cell r="R199">
            <v>18077900</v>
          </cell>
          <cell r="S199">
            <v>0</v>
          </cell>
          <cell r="T199">
            <v>0</v>
          </cell>
          <cell r="U199">
            <v>52399</v>
          </cell>
          <cell r="V199">
            <v>0</v>
          </cell>
          <cell r="W199">
            <v>0</v>
          </cell>
          <cell r="X199">
            <v>7.1294000000000016E-6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G TIER I</v>
          </cell>
          <cell r="AJ199" t="e">
            <v>#N/A</v>
          </cell>
        </row>
        <row r="200">
          <cell r="E200" t="str">
            <v>IN0020190024</v>
          </cell>
          <cell r="F200" t="str">
            <v>7.62% GS 2039 (15-09-2039)</v>
          </cell>
          <cell r="G200" t="str">
            <v>GOVERMENT OF INDIA</v>
          </cell>
          <cell r="H200" t="str">
            <v/>
          </cell>
          <cell r="I200" t="str">
            <v/>
          </cell>
          <cell r="J200">
            <v>0</v>
          </cell>
          <cell r="K200" t="str">
            <v>GOI</v>
          </cell>
          <cell r="L200">
            <v>28300</v>
          </cell>
          <cell r="M200">
            <v>2837609.87</v>
          </cell>
          <cell r="N200">
            <v>1.7159155712949731E-3</v>
          </cell>
          <cell r="O200">
            <v>7.6200000000000004E-2</v>
          </cell>
          <cell r="P200" t="str">
            <v>Half Yly</v>
          </cell>
          <cell r="Q200">
            <v>2963457.77</v>
          </cell>
          <cell r="R200">
            <v>2963457.77</v>
          </cell>
          <cell r="S200">
            <v>0</v>
          </cell>
          <cell r="T200">
            <v>0</v>
          </cell>
          <cell r="U200">
            <v>51028</v>
          </cell>
          <cell r="V200">
            <v>0</v>
          </cell>
          <cell r="W200">
            <v>0</v>
          </cell>
          <cell r="X200">
            <v>7.0777E-6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G TIER I</v>
          </cell>
          <cell r="AJ200" t="e">
            <v>#N/A</v>
          </cell>
        </row>
        <row r="201">
          <cell r="E201" t="str">
            <v>IN0020140078</v>
          </cell>
          <cell r="F201" t="str">
            <v>8.17% GS 2044 (01-DEC-2044).</v>
          </cell>
          <cell r="G201" t="str">
            <v>GOVERMENT OF INDIA</v>
          </cell>
          <cell r="H201" t="str">
            <v/>
          </cell>
          <cell r="I201" t="str">
            <v/>
          </cell>
          <cell r="J201">
            <v>0</v>
          </cell>
          <cell r="K201" t="str">
            <v>GOI</v>
          </cell>
          <cell r="L201">
            <v>305500</v>
          </cell>
          <cell r="M201">
            <v>32379303.449999999</v>
          </cell>
          <cell r="N201">
            <v>1.9579911800046014E-2</v>
          </cell>
          <cell r="O201">
            <v>8.1699999999999995E-2</v>
          </cell>
          <cell r="P201" t="str">
            <v>Half Yly</v>
          </cell>
          <cell r="Q201">
            <v>32368427.5</v>
          </cell>
          <cell r="R201">
            <v>32368427.5</v>
          </cell>
          <cell r="S201">
            <v>0</v>
          </cell>
          <cell r="T201">
            <v>0</v>
          </cell>
          <cell r="U201">
            <v>52932</v>
          </cell>
          <cell r="V201">
            <v>0</v>
          </cell>
          <cell r="W201">
            <v>0</v>
          </cell>
          <cell r="X201">
            <v>7.6704999999999988E-6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G TIER I</v>
          </cell>
          <cell r="AJ201" t="e">
            <v>#N/A</v>
          </cell>
        </row>
        <row r="202">
          <cell r="E202" t="str">
            <v/>
          </cell>
          <cell r="F202" t="str">
            <v>Net Current Asset</v>
          </cell>
          <cell r="G202">
            <v>0</v>
          </cell>
          <cell r="H202" t="str">
            <v/>
          </cell>
          <cell r="I202" t="str">
            <v/>
          </cell>
          <cell r="J202">
            <v>0</v>
          </cell>
          <cell r="K202" t="str">
            <v>NCA</v>
          </cell>
          <cell r="L202">
            <v>0</v>
          </cell>
          <cell r="M202">
            <v>7568528.7000000002</v>
          </cell>
          <cell r="N202">
            <v>4.787680985107004E-2</v>
          </cell>
          <cell r="O202">
            <v>0</v>
          </cell>
          <cell r="P202" t="str">
            <v/>
          </cell>
          <cell r="Q202">
            <v>0</v>
          </cell>
          <cell r="R202">
            <v>7568528.7000000002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G TIER II</v>
          </cell>
          <cell r="AJ202" t="e">
            <v>#N/A</v>
          </cell>
        </row>
        <row r="203">
          <cell r="E203" t="str">
            <v>IN0020190040</v>
          </cell>
          <cell r="F203" t="str">
            <v>7.69% GOI 17.06.2043</v>
          </cell>
          <cell r="G203" t="str">
            <v>GOVERMENT OF INDIA</v>
          </cell>
          <cell r="H203" t="str">
            <v/>
          </cell>
          <cell r="I203" t="str">
            <v/>
          </cell>
          <cell r="J203">
            <v>0</v>
          </cell>
          <cell r="K203" t="str">
            <v>GOI</v>
          </cell>
          <cell r="L203">
            <v>10000</v>
          </cell>
          <cell r="M203">
            <v>1009298</v>
          </cell>
          <cell r="N203">
            <v>6.3845920844648827E-3</v>
          </cell>
          <cell r="O203">
            <v>7.690000000000001E-2</v>
          </cell>
          <cell r="P203" t="str">
            <v>Half Yly</v>
          </cell>
          <cell r="Q203">
            <v>1063700</v>
          </cell>
          <cell r="R203">
            <v>1063700</v>
          </cell>
          <cell r="S203">
            <v>0</v>
          </cell>
          <cell r="T203">
            <v>0</v>
          </cell>
          <cell r="U203">
            <v>52399</v>
          </cell>
          <cell r="V203">
            <v>0</v>
          </cell>
          <cell r="W203">
            <v>0</v>
          </cell>
          <cell r="X203">
            <v>7.1294000000000016E-6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G TIER II</v>
          </cell>
          <cell r="AJ203" t="e">
            <v>#N/A</v>
          </cell>
        </row>
        <row r="204">
          <cell r="E204" t="str">
            <v>IN0020100031</v>
          </cell>
          <cell r="F204" t="str">
            <v>8.30% GS 02.07.2040</v>
          </cell>
          <cell r="G204" t="str">
            <v>GOVERMENT OF INDIA</v>
          </cell>
          <cell r="H204" t="str">
            <v/>
          </cell>
          <cell r="I204" t="str">
            <v/>
          </cell>
          <cell r="J204">
            <v>0</v>
          </cell>
          <cell r="K204" t="str">
            <v>GOI</v>
          </cell>
          <cell r="L204">
            <v>41400</v>
          </cell>
          <cell r="M204">
            <v>4429584.72</v>
          </cell>
          <cell r="N204">
            <v>2.8020556407303485E-2</v>
          </cell>
          <cell r="O204">
            <v>8.3000000000000004E-2</v>
          </cell>
          <cell r="P204" t="str">
            <v>Half Yly</v>
          </cell>
          <cell r="Q204">
            <v>4727378.22</v>
          </cell>
          <cell r="R204">
            <v>4727378.22</v>
          </cell>
          <cell r="S204">
            <v>0</v>
          </cell>
          <cell r="T204">
            <v>0</v>
          </cell>
          <cell r="U204">
            <v>51319</v>
          </cell>
          <cell r="V204">
            <v>0</v>
          </cell>
          <cell r="W204">
            <v>0</v>
          </cell>
          <cell r="X204">
            <v>7.0000000000000007E-6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G TIER II</v>
          </cell>
          <cell r="AJ204" t="e">
            <v>#N/A</v>
          </cell>
        </row>
        <row r="205">
          <cell r="E205" t="str">
            <v>IN0020160100</v>
          </cell>
          <cell r="F205" t="str">
            <v>6.57% GOI 2033 (MD 05/12/2033)</v>
          </cell>
          <cell r="G205" t="str">
            <v>GOVERMENT OF INDIA</v>
          </cell>
          <cell r="H205" t="str">
            <v/>
          </cell>
          <cell r="I205" t="str">
            <v/>
          </cell>
          <cell r="J205">
            <v>0</v>
          </cell>
          <cell r="K205" t="str">
            <v>GOI</v>
          </cell>
          <cell r="L205">
            <v>186000</v>
          </cell>
          <cell r="M205">
            <v>17255796.600000001</v>
          </cell>
          <cell r="N205">
            <v>0.10915628722487912</v>
          </cell>
          <cell r="O205">
            <v>6.5700000000000008E-2</v>
          </cell>
          <cell r="P205" t="str">
            <v>Half Yly</v>
          </cell>
          <cell r="Q205">
            <v>18610000</v>
          </cell>
          <cell r="R205">
            <v>18610000</v>
          </cell>
          <cell r="S205">
            <v>0</v>
          </cell>
          <cell r="T205">
            <v>0</v>
          </cell>
          <cell r="U205">
            <v>48918</v>
          </cell>
          <cell r="V205">
            <v>0</v>
          </cell>
          <cell r="W205">
            <v>0</v>
          </cell>
          <cell r="X205">
            <v>6.9145000000000005E-6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G TIER II</v>
          </cell>
          <cell r="AJ205" t="e">
            <v>#N/A</v>
          </cell>
        </row>
        <row r="206">
          <cell r="E206" t="str">
            <v>IN0020190024</v>
          </cell>
          <cell r="F206" t="str">
            <v>7.62% GS 2039 (15-09-2039)</v>
          </cell>
          <cell r="G206" t="str">
            <v>GOVERMENT OF INDIA</v>
          </cell>
          <cell r="H206" t="str">
            <v/>
          </cell>
          <cell r="I206" t="str">
            <v/>
          </cell>
          <cell r="J206">
            <v>0</v>
          </cell>
          <cell r="K206" t="str">
            <v>GOI</v>
          </cell>
          <cell r="L206">
            <v>10000</v>
          </cell>
          <cell r="M206">
            <v>1002689</v>
          </cell>
          <cell r="N206">
            <v>6.3427850373031641E-3</v>
          </cell>
          <cell r="O206">
            <v>7.6200000000000004E-2</v>
          </cell>
          <cell r="P206" t="str">
            <v>Half Yly</v>
          </cell>
          <cell r="Q206">
            <v>1048000</v>
          </cell>
          <cell r="R206">
            <v>1048000</v>
          </cell>
          <cell r="S206">
            <v>0</v>
          </cell>
          <cell r="T206">
            <v>0</v>
          </cell>
          <cell r="U206">
            <v>51028</v>
          </cell>
          <cell r="V206">
            <v>0</v>
          </cell>
          <cell r="W206">
            <v>0</v>
          </cell>
          <cell r="X206">
            <v>7.0777E-6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G TIER II</v>
          </cell>
          <cell r="AJ206" t="e">
            <v>#N/A</v>
          </cell>
        </row>
        <row r="207">
          <cell r="E207" t="str">
            <v>IN3120150203</v>
          </cell>
          <cell r="F207" t="str">
            <v>8.69% Tamil Nadu SDL 24.02.2026</v>
          </cell>
          <cell r="G207" t="str">
            <v>TAMIL NADU SDL</v>
          </cell>
          <cell r="H207" t="str">
            <v/>
          </cell>
          <cell r="I207" t="str">
            <v/>
          </cell>
          <cell r="J207">
            <v>0</v>
          </cell>
          <cell r="K207" t="str">
            <v>SDL</v>
          </cell>
          <cell r="L207">
            <v>3500</v>
          </cell>
          <cell r="M207">
            <v>364680.05</v>
          </cell>
          <cell r="N207">
            <v>2.3068839535917616E-3</v>
          </cell>
          <cell r="O207">
            <v>8.6899999999999991E-2</v>
          </cell>
          <cell r="P207" t="str">
            <v>Half Yly</v>
          </cell>
          <cell r="Q207">
            <v>369614.85</v>
          </cell>
          <cell r="R207">
            <v>369614.85</v>
          </cell>
          <cell r="S207">
            <v>0</v>
          </cell>
          <cell r="T207">
            <v>0</v>
          </cell>
          <cell r="U207">
            <v>46077</v>
          </cell>
          <cell r="V207">
            <v>0</v>
          </cell>
          <cell r="W207">
            <v>0</v>
          </cell>
          <cell r="X207">
            <v>7.7500000000000003E-6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G TIER II</v>
          </cell>
          <cell r="AJ207" t="e">
            <v>#N/A</v>
          </cell>
        </row>
        <row r="208">
          <cell r="E208" t="str">
            <v>IN0020150051</v>
          </cell>
          <cell r="F208" t="str">
            <v>7.73% GS  MD 19/12/2034</v>
          </cell>
          <cell r="G208" t="str">
            <v>GOVERMENT OF INDIA</v>
          </cell>
          <cell r="H208" t="str">
            <v/>
          </cell>
          <cell r="I208" t="str">
            <v/>
          </cell>
          <cell r="J208">
            <v>0</v>
          </cell>
          <cell r="K208" t="str">
            <v>GOI</v>
          </cell>
          <cell r="L208">
            <v>39400</v>
          </cell>
          <cell r="M208">
            <v>3991231.82</v>
          </cell>
          <cell r="N208">
            <v>2.5247634578921554E-2</v>
          </cell>
          <cell r="O208">
            <v>7.7300000000000008E-2</v>
          </cell>
          <cell r="P208" t="str">
            <v>Half Yly</v>
          </cell>
          <cell r="Q208">
            <v>4265901.47</v>
          </cell>
          <cell r="R208">
            <v>4265901.47</v>
          </cell>
          <cell r="S208">
            <v>0</v>
          </cell>
          <cell r="T208">
            <v>0</v>
          </cell>
          <cell r="U208">
            <v>49297</v>
          </cell>
          <cell r="V208">
            <v>0</v>
          </cell>
          <cell r="W208">
            <v>0</v>
          </cell>
          <cell r="X208">
            <v>7.2104000000000005E-6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G TIER II</v>
          </cell>
          <cell r="AJ208" t="e">
            <v>#N/A</v>
          </cell>
        </row>
        <row r="209">
          <cell r="E209" t="str">
            <v>IN0020060078</v>
          </cell>
          <cell r="F209" t="str">
            <v>8.24% GOI 15-Feb-2027</v>
          </cell>
          <cell r="G209" t="str">
            <v>GOVERMENT OF INDIA</v>
          </cell>
          <cell r="H209" t="str">
            <v/>
          </cell>
          <cell r="I209" t="str">
            <v/>
          </cell>
          <cell r="J209">
            <v>0</v>
          </cell>
          <cell r="K209" t="str">
            <v>GOI</v>
          </cell>
          <cell r="L209">
            <v>69900</v>
          </cell>
          <cell r="M209">
            <v>7276764.75</v>
          </cell>
          <cell r="N209">
            <v>4.6031176742015817E-2</v>
          </cell>
          <cell r="O209">
            <v>8.2400000000000001E-2</v>
          </cell>
          <cell r="P209" t="str">
            <v>Half Yly</v>
          </cell>
          <cell r="Q209">
            <v>7622303</v>
          </cell>
          <cell r="R209">
            <v>7622303</v>
          </cell>
          <cell r="S209">
            <v>0</v>
          </cell>
          <cell r="T209">
            <v>0</v>
          </cell>
          <cell r="U209">
            <v>46433</v>
          </cell>
          <cell r="V209">
            <v>0</v>
          </cell>
          <cell r="W209">
            <v>0</v>
          </cell>
          <cell r="X209">
            <v>6.1711000000000001E-6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G TIER II</v>
          </cell>
          <cell r="AJ209" t="e">
            <v>#N/A</v>
          </cell>
        </row>
        <row r="210">
          <cell r="E210" t="str">
            <v>IN0020170026</v>
          </cell>
          <cell r="F210" t="str">
            <v>6.79% GSEC (15/MAY/2027) 2027</v>
          </cell>
          <cell r="G210" t="str">
            <v>GOVERMENT OF INDIA</v>
          </cell>
          <cell r="H210" t="str">
            <v/>
          </cell>
          <cell r="I210" t="str">
            <v/>
          </cell>
          <cell r="J210">
            <v>0</v>
          </cell>
          <cell r="K210" t="str">
            <v>GOI</v>
          </cell>
          <cell r="L210">
            <v>120000</v>
          </cell>
          <cell r="M210">
            <v>11790300</v>
          </cell>
          <cell r="N210">
            <v>7.4582785315601849E-2</v>
          </cell>
          <cell r="O210">
            <v>6.7900000000000002E-2</v>
          </cell>
          <cell r="P210" t="str">
            <v>Half Yly</v>
          </cell>
          <cell r="Q210">
            <v>12006000</v>
          </cell>
          <cell r="R210">
            <v>12006000</v>
          </cell>
          <cell r="S210">
            <v>0</v>
          </cell>
          <cell r="T210">
            <v>0</v>
          </cell>
          <cell r="U210">
            <v>46522</v>
          </cell>
          <cell r="V210">
            <v>0</v>
          </cell>
          <cell r="W210">
            <v>0</v>
          </cell>
          <cell r="X210">
            <v>6.7769E-4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G TIER II</v>
          </cell>
          <cell r="AJ210" t="e">
            <v>#N/A</v>
          </cell>
        </row>
        <row r="211">
          <cell r="E211" t="str">
            <v>IN0020170174</v>
          </cell>
          <cell r="F211" t="str">
            <v>7.17% GOI 08-Jan-2028</v>
          </cell>
          <cell r="G211" t="str">
            <v>GOVERMENT OF INDIA</v>
          </cell>
          <cell r="H211" t="str">
            <v/>
          </cell>
          <cell r="I211" t="str">
            <v/>
          </cell>
          <cell r="J211">
            <v>0</v>
          </cell>
          <cell r="K211" t="str">
            <v>GOI</v>
          </cell>
          <cell r="L211">
            <v>145000</v>
          </cell>
          <cell r="M211">
            <v>14448539.5</v>
          </cell>
          <cell r="N211">
            <v>9.1398210363815444E-2</v>
          </cell>
          <cell r="O211">
            <v>7.17E-2</v>
          </cell>
          <cell r="P211" t="str">
            <v>Half Yly</v>
          </cell>
          <cell r="Q211">
            <v>15232425</v>
          </cell>
          <cell r="R211">
            <v>15232425</v>
          </cell>
          <cell r="S211">
            <v>0</v>
          </cell>
          <cell r="T211">
            <v>0</v>
          </cell>
          <cell r="U211">
            <v>46760</v>
          </cell>
          <cell r="V211">
            <v>0</v>
          </cell>
          <cell r="W211">
            <v>0</v>
          </cell>
          <cell r="X211">
            <v>6.1388000000000004E-6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G TIER II</v>
          </cell>
          <cell r="AJ211" t="e">
            <v>#N/A</v>
          </cell>
        </row>
        <row r="212">
          <cell r="E212" t="str">
            <v>IN0020160019</v>
          </cell>
          <cell r="F212" t="str">
            <v>7.61% GSEC 09.05.2030</v>
          </cell>
          <cell r="G212" t="str">
            <v>GOVERMENT OF INDIA</v>
          </cell>
          <cell r="H212" t="str">
            <v/>
          </cell>
          <cell r="I212" t="str">
            <v/>
          </cell>
          <cell r="J212">
            <v>0</v>
          </cell>
          <cell r="K212" t="str">
            <v>GOI</v>
          </cell>
          <cell r="L212">
            <v>68000</v>
          </cell>
          <cell r="M212">
            <v>6874392</v>
          </cell>
          <cell r="N212">
            <v>4.3485857248016659E-2</v>
          </cell>
          <cell r="O212">
            <v>7.6100000000000001E-2</v>
          </cell>
          <cell r="P212" t="str">
            <v>Half Yly</v>
          </cell>
          <cell r="Q212">
            <v>7331740</v>
          </cell>
          <cell r="R212">
            <v>7331740</v>
          </cell>
          <cell r="S212">
            <v>0</v>
          </cell>
          <cell r="T212">
            <v>0</v>
          </cell>
          <cell r="U212">
            <v>47612</v>
          </cell>
          <cell r="V212">
            <v>0</v>
          </cell>
          <cell r="W212">
            <v>0</v>
          </cell>
          <cell r="X212">
            <v>6.8248000000000003E-6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G TIER II</v>
          </cell>
          <cell r="AJ212" t="e">
            <v>#N/A</v>
          </cell>
        </row>
        <row r="213">
          <cell r="E213" t="str">
            <v>IN0020140078</v>
          </cell>
          <cell r="F213" t="str">
            <v>8.17% GS 2044 (01-DEC-2044).</v>
          </cell>
          <cell r="G213" t="str">
            <v>GOVERMENT OF INDIA</v>
          </cell>
          <cell r="H213" t="str">
            <v/>
          </cell>
          <cell r="I213" t="str">
            <v/>
          </cell>
          <cell r="J213">
            <v>0</v>
          </cell>
          <cell r="K213" t="str">
            <v>GOI</v>
          </cell>
          <cell r="L213">
            <v>33000</v>
          </cell>
          <cell r="M213">
            <v>3497600.7</v>
          </cell>
          <cell r="N213">
            <v>2.2125035166857394E-2</v>
          </cell>
          <cell r="O213">
            <v>8.1699999999999995E-2</v>
          </cell>
          <cell r="P213" t="str">
            <v>Half Yly</v>
          </cell>
          <cell r="Q213">
            <v>3466610</v>
          </cell>
          <cell r="R213">
            <v>3466610</v>
          </cell>
          <cell r="S213">
            <v>0</v>
          </cell>
          <cell r="T213">
            <v>0</v>
          </cell>
          <cell r="U213">
            <v>52932</v>
          </cell>
          <cell r="V213">
            <v>0</v>
          </cell>
          <cell r="W213">
            <v>0</v>
          </cell>
          <cell r="X213">
            <v>7.6704999999999988E-6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G TIER II</v>
          </cell>
          <cell r="AJ213" t="e">
            <v>#N/A</v>
          </cell>
        </row>
        <row r="214">
          <cell r="E214" t="str">
            <v>IN0020200153</v>
          </cell>
          <cell r="F214" t="str">
            <v>05.77% GOI 03-Aug-2030</v>
          </cell>
          <cell r="G214" t="str">
            <v>GOVERMENT OF INDIA</v>
          </cell>
          <cell r="H214" t="str">
            <v/>
          </cell>
          <cell r="I214" t="str">
            <v/>
          </cell>
          <cell r="J214">
            <v>0</v>
          </cell>
          <cell r="K214" t="str">
            <v>GOI</v>
          </cell>
          <cell r="L214">
            <v>30000</v>
          </cell>
          <cell r="M214">
            <v>2708703</v>
          </cell>
          <cell r="N214">
            <v>1.7134645796351801E-2</v>
          </cell>
          <cell r="O214">
            <v>5.7699999999999994E-2</v>
          </cell>
          <cell r="P214" t="str">
            <v>Half Yly</v>
          </cell>
          <cell r="Q214">
            <v>2968200</v>
          </cell>
          <cell r="R214">
            <v>2968200</v>
          </cell>
          <cell r="S214">
            <v>0</v>
          </cell>
          <cell r="T214">
            <v>0</v>
          </cell>
          <cell r="U214">
            <v>47698</v>
          </cell>
          <cell r="V214">
            <v>0</v>
          </cell>
          <cell r="W214">
            <v>0</v>
          </cell>
          <cell r="X214">
            <v>5.9142000000000009E-6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G TIER II</v>
          </cell>
          <cell r="AJ214" t="e">
            <v>#N/A</v>
          </cell>
        </row>
        <row r="215">
          <cell r="E215" t="str">
            <v>IN0020060086</v>
          </cell>
          <cell r="F215" t="str">
            <v>8.28% GOI 15.02.2032</v>
          </cell>
          <cell r="G215" t="str">
            <v>GOVERMENT OF INDIA</v>
          </cell>
          <cell r="H215" t="str">
            <v/>
          </cell>
          <cell r="I215" t="str">
            <v/>
          </cell>
          <cell r="J215">
            <v>0</v>
          </cell>
          <cell r="K215" t="str">
            <v>GOI</v>
          </cell>
          <cell r="L215">
            <v>25300</v>
          </cell>
          <cell r="M215">
            <v>2670898.23</v>
          </cell>
          <cell r="N215">
            <v>1.6895501326336985E-2</v>
          </cell>
          <cell r="O215">
            <v>8.2799999999999999E-2</v>
          </cell>
          <cell r="P215" t="str">
            <v>Half Yly</v>
          </cell>
          <cell r="Q215">
            <v>2709630</v>
          </cell>
          <cell r="R215">
            <v>2709630</v>
          </cell>
          <cell r="S215">
            <v>0</v>
          </cell>
          <cell r="T215">
            <v>0</v>
          </cell>
          <cell r="U215">
            <v>48259</v>
          </cell>
          <cell r="V215">
            <v>0</v>
          </cell>
          <cell r="W215">
            <v>0</v>
          </cell>
          <cell r="X215">
            <v>6.895699999999999E-6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G TIER II</v>
          </cell>
          <cell r="AJ215" t="e">
            <v>#N/A</v>
          </cell>
        </row>
        <row r="216">
          <cell r="E216" t="str">
            <v>IN0020210244</v>
          </cell>
          <cell r="F216" t="str">
            <v>6.54% GOI 17-Jan-2032</v>
          </cell>
          <cell r="G216" t="str">
            <v>GOVERMENT OF INDIA</v>
          </cell>
          <cell r="H216" t="str">
            <v/>
          </cell>
          <cell r="I216" t="str">
            <v/>
          </cell>
          <cell r="J216">
            <v>0</v>
          </cell>
          <cell r="K216" t="str">
            <v>GOI</v>
          </cell>
          <cell r="L216">
            <v>150000</v>
          </cell>
          <cell r="M216">
            <v>14101845</v>
          </cell>
          <cell r="N216">
            <v>8.920509895328306E-2</v>
          </cell>
          <cell r="O216">
            <v>6.54E-2</v>
          </cell>
          <cell r="P216" t="str">
            <v>Half Yly</v>
          </cell>
          <cell r="Q216">
            <v>14115000</v>
          </cell>
          <cell r="R216">
            <v>14115000</v>
          </cell>
          <cell r="S216">
            <v>0</v>
          </cell>
          <cell r="T216">
            <v>0</v>
          </cell>
          <cell r="U216">
            <v>48230</v>
          </cell>
          <cell r="V216">
            <v>0</v>
          </cell>
          <cell r="W216">
            <v>0</v>
          </cell>
          <cell r="X216">
            <v>6.9278000000000005E-4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G TIER II</v>
          </cell>
          <cell r="AJ216" t="e">
            <v>#N/A</v>
          </cell>
        </row>
        <row r="217">
          <cell r="E217" t="str">
            <v>IN0020200245</v>
          </cell>
          <cell r="F217" t="str">
            <v>6.22% GOI 2035 (16-Mar-2035)</v>
          </cell>
          <cell r="G217" t="str">
            <v>GOVERMENT OF INDIA</v>
          </cell>
          <cell r="H217" t="str">
            <v/>
          </cell>
          <cell r="I217" t="str">
            <v/>
          </cell>
          <cell r="J217">
            <v>0</v>
          </cell>
          <cell r="K217" t="str">
            <v>GOI</v>
          </cell>
          <cell r="L217">
            <v>74600</v>
          </cell>
          <cell r="M217">
            <v>6643861.0800000001</v>
          </cell>
          <cell r="N217">
            <v>4.2027570511040654E-2</v>
          </cell>
          <cell r="O217">
            <v>6.2199999999999998E-2</v>
          </cell>
          <cell r="P217" t="str">
            <v>Half Yly</v>
          </cell>
          <cell r="Q217">
            <v>7416134</v>
          </cell>
          <cell r="R217">
            <v>7416134</v>
          </cell>
          <cell r="S217">
            <v>0</v>
          </cell>
          <cell r="T217">
            <v>0</v>
          </cell>
          <cell r="U217">
            <v>49384</v>
          </cell>
          <cell r="V217">
            <v>0</v>
          </cell>
          <cell r="W217">
            <v>0</v>
          </cell>
          <cell r="X217">
            <v>6.392E-6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G TIER II</v>
          </cell>
          <cell r="AJ217" t="e">
            <v>#N/A</v>
          </cell>
        </row>
        <row r="218">
          <cell r="E218" t="str">
            <v>IN0020150028</v>
          </cell>
          <cell r="F218" t="str">
            <v>7.88% GOI 19.03.2030</v>
          </cell>
          <cell r="G218" t="str">
            <v>GOVERMENT OF INDIA</v>
          </cell>
          <cell r="H218" t="str">
            <v/>
          </cell>
          <cell r="I218" t="str">
            <v/>
          </cell>
          <cell r="J218">
            <v>0</v>
          </cell>
          <cell r="K218" t="str">
            <v>GOI</v>
          </cell>
          <cell r="L218">
            <v>46200</v>
          </cell>
          <cell r="M218">
            <v>4755657.0599999996</v>
          </cell>
          <cell r="N218">
            <v>3.0083216673079245E-2</v>
          </cell>
          <cell r="O218">
            <v>7.8799999999999995E-2</v>
          </cell>
          <cell r="P218" t="str">
            <v>Half Yly</v>
          </cell>
          <cell r="Q218">
            <v>5024387</v>
          </cell>
          <cell r="R218">
            <v>5024387</v>
          </cell>
          <cell r="S218">
            <v>0</v>
          </cell>
          <cell r="T218">
            <v>0</v>
          </cell>
          <cell r="U218">
            <v>47561</v>
          </cell>
          <cell r="V218">
            <v>0</v>
          </cell>
          <cell r="W218">
            <v>0</v>
          </cell>
          <cell r="X218">
            <v>6.7634000000000003E-6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G TIER II</v>
          </cell>
          <cell r="AJ218" t="e">
            <v>#N/A</v>
          </cell>
        </row>
        <row r="219">
          <cell r="E219" t="str">
            <v>IN0020150077</v>
          </cell>
          <cell r="F219" t="str">
            <v>7.72% GOI 26.10.2055.</v>
          </cell>
          <cell r="G219" t="str">
            <v>GOVERMENT OF INDIA</v>
          </cell>
          <cell r="H219" t="str">
            <v/>
          </cell>
          <cell r="I219" t="str">
            <v/>
          </cell>
          <cell r="J219">
            <v>0</v>
          </cell>
          <cell r="K219" t="str">
            <v>GOI</v>
          </cell>
          <cell r="L219">
            <v>7000</v>
          </cell>
          <cell r="M219">
            <v>707373.8</v>
          </cell>
          <cell r="N219">
            <v>4.4746875196798623E-3</v>
          </cell>
          <cell r="O219">
            <v>7.7199999999999991E-2</v>
          </cell>
          <cell r="P219" t="str">
            <v>Half Yly</v>
          </cell>
          <cell r="Q219">
            <v>698600</v>
          </cell>
          <cell r="R219">
            <v>698600</v>
          </cell>
          <cell r="S219">
            <v>0</v>
          </cell>
          <cell r="T219">
            <v>0</v>
          </cell>
          <cell r="U219">
            <v>56913</v>
          </cell>
          <cell r="V219">
            <v>0</v>
          </cell>
          <cell r="W219">
            <v>0</v>
          </cell>
          <cell r="X219">
            <v>7.5236000000000003E-6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G TIER II</v>
          </cell>
          <cell r="AJ219" t="e">
            <v>#N/A</v>
          </cell>
        </row>
        <row r="220">
          <cell r="E220" t="str">
            <v>IN0020060045</v>
          </cell>
          <cell r="F220" t="str">
            <v>8.33% GS 7.06.2036</v>
          </cell>
          <cell r="G220" t="str">
            <v>GOVERMENT OF INDIA</v>
          </cell>
          <cell r="H220" t="str">
            <v/>
          </cell>
          <cell r="I220" t="str">
            <v/>
          </cell>
          <cell r="J220">
            <v>0</v>
          </cell>
          <cell r="K220" t="str">
            <v>GOI</v>
          </cell>
          <cell r="L220">
            <v>38000</v>
          </cell>
          <cell r="M220">
            <v>4035588.6</v>
          </cell>
          <cell r="N220">
            <v>2.5528225590179233E-2</v>
          </cell>
          <cell r="O220">
            <v>8.3299999999999999E-2</v>
          </cell>
          <cell r="P220" t="str">
            <v>Half Yly</v>
          </cell>
          <cell r="Q220">
            <v>4184060.4</v>
          </cell>
          <cell r="R220">
            <v>4184060.4</v>
          </cell>
          <cell r="S220">
            <v>0</v>
          </cell>
          <cell r="T220">
            <v>0</v>
          </cell>
          <cell r="U220">
            <v>49833</v>
          </cell>
          <cell r="V220">
            <v>0</v>
          </cell>
          <cell r="W220">
            <v>0</v>
          </cell>
          <cell r="X220">
            <v>7.636599999999999E-6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G TIER II</v>
          </cell>
          <cell r="AJ220" t="e">
            <v>#N/A</v>
          </cell>
        </row>
        <row r="221">
          <cell r="E221" t="str">
            <v>IN0020020247</v>
          </cell>
          <cell r="F221" t="str">
            <v>6.01% GOVT 25-March-2028</v>
          </cell>
          <cell r="G221" t="str">
            <v>GOVERMENT OF INDIA</v>
          </cell>
          <cell r="H221" t="str">
            <v/>
          </cell>
          <cell r="I221" t="str">
            <v/>
          </cell>
          <cell r="J221">
            <v>0</v>
          </cell>
          <cell r="K221" t="str">
            <v>GOI</v>
          </cell>
          <cell r="L221">
            <v>15000</v>
          </cell>
          <cell r="M221">
            <v>1415370</v>
          </cell>
          <cell r="N221">
            <v>8.9533122017373071E-3</v>
          </cell>
          <cell r="O221">
            <v>6.0100000000000001E-2</v>
          </cell>
          <cell r="P221" t="str">
            <v>Half Yly</v>
          </cell>
          <cell r="Q221">
            <v>1455000</v>
          </cell>
          <cell r="R221">
            <v>1455000</v>
          </cell>
          <cell r="S221">
            <v>0</v>
          </cell>
          <cell r="T221">
            <v>0</v>
          </cell>
          <cell r="U221">
            <v>46837</v>
          </cell>
          <cell r="V221">
            <v>0</v>
          </cell>
          <cell r="W221">
            <v>0</v>
          </cell>
          <cell r="X221">
            <v>6.6502000000000011E-6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G TIER II</v>
          </cell>
          <cell r="AJ221" t="e">
            <v>#N/A</v>
          </cell>
        </row>
        <row r="222">
          <cell r="E222" t="str">
            <v>IN0020150010</v>
          </cell>
          <cell r="F222" t="str">
            <v>7.68% GS 15.12.2023</v>
          </cell>
          <cell r="G222" t="str">
            <v>GOVERMENT OF INDIA</v>
          </cell>
          <cell r="H222" t="str">
            <v/>
          </cell>
          <cell r="I222" t="str">
            <v/>
          </cell>
          <cell r="J222">
            <v>0</v>
          </cell>
          <cell r="K222" t="str">
            <v>GOI</v>
          </cell>
          <cell r="L222">
            <v>5000</v>
          </cell>
          <cell r="M222">
            <v>510000</v>
          </cell>
          <cell r="N222">
            <v>3.2261452644086188E-3</v>
          </cell>
          <cell r="O222">
            <v>7.6799999999999993E-2</v>
          </cell>
          <cell r="P222" t="str">
            <v>Half Yly</v>
          </cell>
          <cell r="Q222">
            <v>495650</v>
          </cell>
          <cell r="R222">
            <v>495650</v>
          </cell>
          <cell r="S222">
            <v>0</v>
          </cell>
          <cell r="T222">
            <v>0</v>
          </cell>
          <cell r="U222">
            <v>45275</v>
          </cell>
          <cell r="V222">
            <v>0</v>
          </cell>
          <cell r="W222">
            <v>0</v>
          </cell>
          <cell r="X222">
            <v>7.8792000000000007E-6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G TIER II</v>
          </cell>
          <cell r="AJ222" t="e">
            <v>#N/A</v>
          </cell>
        </row>
        <row r="223">
          <cell r="E223" t="str">
            <v>IN0020210152</v>
          </cell>
          <cell r="F223" t="str">
            <v>06.67 GOI 15 DEC- 2035</v>
          </cell>
          <cell r="G223" t="str">
            <v>GOVERMENT OF INDIA</v>
          </cell>
          <cell r="H223" t="str">
            <v/>
          </cell>
          <cell r="I223" t="str">
            <v/>
          </cell>
          <cell r="J223">
            <v>0</v>
          </cell>
          <cell r="K223" t="str">
            <v>GOI</v>
          </cell>
          <cell r="L223">
            <v>160000</v>
          </cell>
          <cell r="M223">
            <v>14779952</v>
          </cell>
          <cell r="N223">
            <v>9.3494651280366076E-2</v>
          </cell>
          <cell r="O223">
            <v>6.6699999999999995E-2</v>
          </cell>
          <cell r="P223" t="str">
            <v>Half Yly</v>
          </cell>
          <cell r="Q223">
            <v>15183601.09</v>
          </cell>
          <cell r="R223">
            <v>15183601.09</v>
          </cell>
          <cell r="S223">
            <v>0</v>
          </cell>
          <cell r="T223">
            <v>0</v>
          </cell>
          <cell r="U223">
            <v>49658</v>
          </cell>
          <cell r="V223">
            <v>0</v>
          </cell>
          <cell r="W223">
            <v>0</v>
          </cell>
          <cell r="X223">
            <v>6.8235039500000002E-4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G TIER II</v>
          </cell>
          <cell r="AJ223" t="e">
            <v>#N/A</v>
          </cell>
        </row>
        <row r="224">
          <cell r="E224" t="str">
            <v>IN0020070044</v>
          </cell>
          <cell r="F224" t="str">
            <v>8.32% GS 02.08.2032</v>
          </cell>
          <cell r="G224" t="str">
            <v>GOVERMENT OF INDIA</v>
          </cell>
          <cell r="H224" t="str">
            <v/>
          </cell>
          <cell r="I224" t="str">
            <v/>
          </cell>
          <cell r="J224">
            <v>0</v>
          </cell>
          <cell r="K224" t="str">
            <v>GOI</v>
          </cell>
          <cell r="L224">
            <v>56000</v>
          </cell>
          <cell r="M224">
            <v>5919732</v>
          </cell>
          <cell r="N224">
            <v>3.7446892859545416E-2</v>
          </cell>
          <cell r="O224">
            <v>8.3199999999999996E-2</v>
          </cell>
          <cell r="P224" t="str">
            <v>Half Yly</v>
          </cell>
          <cell r="Q224">
            <v>6211760</v>
          </cell>
          <cell r="R224">
            <v>6211760</v>
          </cell>
          <cell r="S224">
            <v>0</v>
          </cell>
          <cell r="T224">
            <v>0</v>
          </cell>
          <cell r="U224">
            <v>48428</v>
          </cell>
          <cell r="V224">
            <v>0</v>
          </cell>
          <cell r="W224">
            <v>0</v>
          </cell>
          <cell r="X224">
            <v>7.3763999999999994E-6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G TIER II</v>
          </cell>
          <cell r="AJ224" t="e">
            <v>#N/A</v>
          </cell>
        </row>
        <row r="225">
          <cell r="E225" t="str">
            <v>IN2020170147</v>
          </cell>
          <cell r="F225" t="str">
            <v>8.13 % KERALA SDL 21.03.2028</v>
          </cell>
          <cell r="G225" t="str">
            <v>KERALA SDL</v>
          </cell>
          <cell r="H225" t="str">
            <v/>
          </cell>
          <cell r="I225" t="str">
            <v/>
          </cell>
          <cell r="J225">
            <v>0</v>
          </cell>
          <cell r="K225" t="str">
            <v>SDL</v>
          </cell>
          <cell r="L225">
            <v>1900</v>
          </cell>
          <cell r="M225">
            <v>194511.35999999999</v>
          </cell>
          <cell r="N225">
            <v>1.2304351037993725E-3</v>
          </cell>
          <cell r="O225">
            <v>8.1300000000000011E-2</v>
          </cell>
          <cell r="P225" t="str">
            <v>Half Yly</v>
          </cell>
          <cell r="Q225">
            <v>190101</v>
          </cell>
          <cell r="R225">
            <v>190101</v>
          </cell>
          <cell r="S225">
            <v>0</v>
          </cell>
          <cell r="T225">
            <v>0</v>
          </cell>
          <cell r="U225">
            <v>46833</v>
          </cell>
          <cell r="V225">
            <v>0</v>
          </cell>
          <cell r="W225">
            <v>0</v>
          </cell>
          <cell r="X225">
            <v>7.5118999999999992E-6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G TIER II</v>
          </cell>
          <cell r="AJ225" t="e">
            <v>#N/A</v>
          </cell>
        </row>
        <row r="226">
          <cell r="E226" t="str">
            <v>IN3120180010</v>
          </cell>
          <cell r="F226" t="str">
            <v>SDL TAMIL NADU 8.05% 2028</v>
          </cell>
          <cell r="G226" t="str">
            <v>TAMIL NADU SDL</v>
          </cell>
          <cell r="H226" t="str">
            <v/>
          </cell>
          <cell r="I226" t="str">
            <v/>
          </cell>
          <cell r="J226">
            <v>0</v>
          </cell>
          <cell r="K226" t="str">
            <v>SDL</v>
          </cell>
          <cell r="L226">
            <v>10000</v>
          </cell>
          <cell r="M226">
            <v>1020141</v>
          </cell>
          <cell r="N226">
            <v>6.4531824630962211E-3</v>
          </cell>
          <cell r="O226">
            <v>8.0500000000000002E-2</v>
          </cell>
          <cell r="P226" t="str">
            <v>Half Yly</v>
          </cell>
          <cell r="Q226">
            <v>961900</v>
          </cell>
          <cell r="R226">
            <v>961900</v>
          </cell>
          <cell r="S226">
            <v>0</v>
          </cell>
          <cell r="T226">
            <v>0</v>
          </cell>
          <cell r="U226">
            <v>46861</v>
          </cell>
          <cell r="V226">
            <v>0</v>
          </cell>
          <cell r="W226">
            <v>0</v>
          </cell>
          <cell r="X226">
            <v>8.2015999999999995E-6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G TIER II</v>
          </cell>
          <cell r="AJ226" t="e">
            <v>#N/A</v>
          </cell>
        </row>
        <row r="227">
          <cell r="E227" t="str">
            <v>IN1020180411</v>
          </cell>
          <cell r="F227" t="str">
            <v>8.39% ANDHRA PRADESH SDL 06.02.2031</v>
          </cell>
          <cell r="G227" t="str">
            <v>ANDHRA PRADESH SDL</v>
          </cell>
          <cell r="H227" t="str">
            <v/>
          </cell>
          <cell r="I227" t="str">
            <v/>
          </cell>
          <cell r="J227">
            <v>0</v>
          </cell>
          <cell r="K227" t="str">
            <v>SDL</v>
          </cell>
          <cell r="L227">
            <v>10000</v>
          </cell>
          <cell r="M227">
            <v>1037321</v>
          </cell>
          <cell r="N227">
            <v>6.561859278081594E-3</v>
          </cell>
          <cell r="O227">
            <v>8.3900000000000002E-2</v>
          </cell>
          <cell r="P227" t="str">
            <v>Half Yly</v>
          </cell>
          <cell r="Q227">
            <v>1000900</v>
          </cell>
          <cell r="R227">
            <v>1000900</v>
          </cell>
          <cell r="S227">
            <v>0</v>
          </cell>
          <cell r="T227">
            <v>0</v>
          </cell>
          <cell r="U227">
            <v>47885</v>
          </cell>
          <cell r="V227">
            <v>0</v>
          </cell>
          <cell r="W227">
            <v>0</v>
          </cell>
          <cell r="X227">
            <v>8.3778999999999999E-6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G TIER II</v>
          </cell>
          <cell r="AJ227" t="e">
            <v>#N/A</v>
          </cell>
        </row>
        <row r="228">
          <cell r="E228" t="str">
            <v>IN1920180149</v>
          </cell>
          <cell r="F228" t="str">
            <v>8.19% Karnataka SDL 2029</v>
          </cell>
          <cell r="G228" t="str">
            <v>KARNATAKA SDL</v>
          </cell>
          <cell r="H228" t="str">
            <v/>
          </cell>
          <cell r="I228" t="str">
            <v/>
          </cell>
          <cell r="J228">
            <v>0</v>
          </cell>
          <cell r="K228" t="str">
            <v>SDL</v>
          </cell>
          <cell r="L228">
            <v>10000</v>
          </cell>
          <cell r="M228">
            <v>1024463</v>
          </cell>
          <cell r="N228">
            <v>6.480522462768327E-3</v>
          </cell>
          <cell r="O228">
            <v>8.1900000000000001E-2</v>
          </cell>
          <cell r="P228" t="str">
            <v>Half Yly</v>
          </cell>
          <cell r="Q228">
            <v>1074200</v>
          </cell>
          <cell r="R228">
            <v>1074200</v>
          </cell>
          <cell r="S228">
            <v>0</v>
          </cell>
          <cell r="T228">
            <v>0</v>
          </cell>
          <cell r="U228">
            <v>47141</v>
          </cell>
          <cell r="V228">
            <v>0</v>
          </cell>
          <cell r="W228">
            <v>0</v>
          </cell>
          <cell r="X228">
            <v>7.1034999999999998E-6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G TIER II</v>
          </cell>
          <cell r="AJ228" t="e">
            <v>#N/A</v>
          </cell>
        </row>
        <row r="229">
          <cell r="E229" t="str">
            <v>IN4520180204</v>
          </cell>
          <cell r="F229" t="str">
            <v>8.38% Telangana SDL 2049</v>
          </cell>
          <cell r="G229" t="str">
            <v>TELANGANA</v>
          </cell>
          <cell r="H229" t="str">
            <v/>
          </cell>
          <cell r="I229" t="str">
            <v/>
          </cell>
          <cell r="J229">
            <v>0</v>
          </cell>
          <cell r="K229" t="str">
            <v>SDL</v>
          </cell>
          <cell r="L229">
            <v>10000</v>
          </cell>
          <cell r="M229">
            <v>1054112</v>
          </cell>
          <cell r="N229">
            <v>6.6680753665809764E-3</v>
          </cell>
          <cell r="O229">
            <v>8.3800000000000013E-2</v>
          </cell>
          <cell r="P229" t="str">
            <v>Half Yly</v>
          </cell>
          <cell r="Q229">
            <v>1157900</v>
          </cell>
          <cell r="R229">
            <v>1157900</v>
          </cell>
          <cell r="S229">
            <v>0</v>
          </cell>
          <cell r="T229">
            <v>0</v>
          </cell>
          <cell r="U229">
            <v>54495</v>
          </cell>
          <cell r="V229">
            <v>0</v>
          </cell>
          <cell r="W229">
            <v>0</v>
          </cell>
          <cell r="X229">
            <v>7.095900000000001E-6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G TIER II</v>
          </cell>
          <cell r="AJ229" t="e">
            <v>#N/A</v>
          </cell>
        </row>
        <row r="230">
          <cell r="E230" t="str">
            <v>IN1520130072</v>
          </cell>
          <cell r="F230" t="str">
            <v>9.50% GUJARAT SDL 11-SEP-2023.</v>
          </cell>
          <cell r="G230" t="str">
            <v>GUJRAT SDL</v>
          </cell>
          <cell r="H230" t="str">
            <v/>
          </cell>
          <cell r="I230" t="str">
            <v/>
          </cell>
          <cell r="J230">
            <v>0</v>
          </cell>
          <cell r="K230" t="str">
            <v>SDL</v>
          </cell>
          <cell r="L230">
            <v>20000</v>
          </cell>
          <cell r="M230">
            <v>2067966</v>
          </cell>
          <cell r="N230">
            <v>1.3081487682074577E-2</v>
          </cell>
          <cell r="O230">
            <v>9.5000000000000001E-2</v>
          </cell>
          <cell r="P230" t="str">
            <v>Half Yly</v>
          </cell>
          <cell r="Q230">
            <v>2188900</v>
          </cell>
          <cell r="R230">
            <v>2188900</v>
          </cell>
          <cell r="S230">
            <v>0</v>
          </cell>
          <cell r="T230">
            <v>0</v>
          </cell>
          <cell r="U230">
            <v>45180</v>
          </cell>
          <cell r="V230">
            <v>0</v>
          </cell>
          <cell r="W230">
            <v>0</v>
          </cell>
          <cell r="X230">
            <v>6.0004999999999996E-6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G TIER II</v>
          </cell>
          <cell r="AJ230" t="e">
            <v>#N/A</v>
          </cell>
        </row>
        <row r="231">
          <cell r="E231" t="str">
            <v>IN2220200264</v>
          </cell>
          <cell r="F231" t="str">
            <v>6.63% MAHARASHTRA SDL 14-OCT-2030</v>
          </cell>
          <cell r="G231" t="str">
            <v>MAHARASHTRA SDL</v>
          </cell>
          <cell r="H231" t="str">
            <v/>
          </cell>
          <cell r="I231" t="str">
            <v/>
          </cell>
          <cell r="J231">
            <v>0</v>
          </cell>
          <cell r="K231" t="str">
            <v>SDL</v>
          </cell>
          <cell r="L231">
            <v>20000</v>
          </cell>
          <cell r="M231">
            <v>1865090</v>
          </cell>
          <cell r="N231">
            <v>1.1798139747442885E-2</v>
          </cell>
          <cell r="O231">
            <v>6.6299999999999998E-2</v>
          </cell>
          <cell r="P231" t="str">
            <v>Half Yly</v>
          </cell>
          <cell r="Q231">
            <v>2006000</v>
          </cell>
          <cell r="R231">
            <v>2006000</v>
          </cell>
          <cell r="S231">
            <v>0</v>
          </cell>
          <cell r="T231">
            <v>0</v>
          </cell>
          <cell r="U231">
            <v>47770</v>
          </cell>
          <cell r="V231">
            <v>0</v>
          </cell>
          <cell r="W231">
            <v>0</v>
          </cell>
          <cell r="X231">
            <v>6.6022999999999995E-6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G TIER II</v>
          </cell>
          <cell r="AJ231" t="e">
            <v>#N/A</v>
          </cell>
        </row>
        <row r="232">
          <cell r="E232" t="str">
            <v>IN2220150196</v>
          </cell>
          <cell r="F232" t="str">
            <v>8.67% Maharashtra SDL 24 Feb 2026</v>
          </cell>
          <cell r="G232" t="str">
            <v>MAHARASHTRA SDL</v>
          </cell>
          <cell r="H232" t="str">
            <v/>
          </cell>
          <cell r="I232" t="str">
            <v/>
          </cell>
          <cell r="J232">
            <v>0</v>
          </cell>
          <cell r="K232" t="str">
            <v>SDL</v>
          </cell>
          <cell r="L232">
            <v>10000</v>
          </cell>
          <cell r="M232">
            <v>1041796</v>
          </cell>
          <cell r="N232">
            <v>6.5901671213330227E-3</v>
          </cell>
          <cell r="O232">
            <v>8.6699999999999999E-2</v>
          </cell>
          <cell r="P232" t="str">
            <v>Half Yly</v>
          </cell>
          <cell r="Q232">
            <v>1091800</v>
          </cell>
          <cell r="R232">
            <v>1091800</v>
          </cell>
          <cell r="S232">
            <v>0</v>
          </cell>
          <cell r="T232">
            <v>0</v>
          </cell>
          <cell r="U232">
            <v>46077</v>
          </cell>
          <cell r="V232">
            <v>0</v>
          </cell>
          <cell r="W232">
            <v>0</v>
          </cell>
          <cell r="X232">
            <v>6.599399999999999E-6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G TIER II</v>
          </cell>
          <cell r="AJ232" t="e">
            <v>#N/A</v>
          </cell>
        </row>
        <row r="233">
          <cell r="E233" t="str">
            <v>IN2220190051</v>
          </cell>
          <cell r="F233" t="str">
            <v>7.24% Maharashtra SDL 25-Sept-2029</v>
          </cell>
          <cell r="G233" t="str">
            <v>MAHARASHTRA SDL</v>
          </cell>
          <cell r="H233" t="str">
            <v/>
          </cell>
          <cell r="I233" t="str">
            <v/>
          </cell>
          <cell r="J233">
            <v>0</v>
          </cell>
          <cell r="K233" t="str">
            <v>SDL</v>
          </cell>
          <cell r="L233">
            <v>30000</v>
          </cell>
          <cell r="M233">
            <v>2920014</v>
          </cell>
          <cell r="N233">
            <v>1.8471351643346803E-2</v>
          </cell>
          <cell r="O233">
            <v>7.2400000000000006E-2</v>
          </cell>
          <cell r="P233" t="str">
            <v>Half Yly</v>
          </cell>
          <cell r="Q233">
            <v>2890800</v>
          </cell>
          <cell r="R233">
            <v>2890800</v>
          </cell>
          <cell r="S233">
            <v>0</v>
          </cell>
          <cell r="T233">
            <v>0</v>
          </cell>
          <cell r="U233">
            <v>47386</v>
          </cell>
          <cell r="V233">
            <v>7.3260273972602743</v>
          </cell>
          <cell r="W233">
            <v>5.4956128521493941</v>
          </cell>
          <cell r="X233">
            <v>7.9002766000000002E-2</v>
          </cell>
          <cell r="Y233">
            <v>7.7208937042925463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G TIER II</v>
          </cell>
          <cell r="AJ233" t="e">
            <v>#N/A</v>
          </cell>
        </row>
        <row r="234">
          <cell r="E234" t="str">
            <v>INF846K01N65</v>
          </cell>
          <cell r="F234" t="str">
            <v>AXIS OVERNIGHT FUND - DIRECT PLAN- GROWTH OPTION</v>
          </cell>
          <cell r="G234" t="str">
            <v>AXIS MUTUAL FUND</v>
          </cell>
          <cell r="H234" t="str">
            <v>66301</v>
          </cell>
          <cell r="I234" t="str">
            <v>Management of mutual funds</v>
          </cell>
          <cell r="J234">
            <v>0</v>
          </cell>
          <cell r="K234" t="str">
            <v>MF</v>
          </cell>
          <cell r="L234">
            <v>7162.2259999999997</v>
          </cell>
          <cell r="M234">
            <v>8099595.2199999997</v>
          </cell>
          <cell r="N234">
            <v>5.1236217181626832E-2</v>
          </cell>
          <cell r="O234">
            <v>0</v>
          </cell>
          <cell r="P234" t="str">
            <v/>
          </cell>
          <cell r="Q234">
            <v>8100000</v>
          </cell>
          <cell r="R234">
            <v>8100000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G TIER II</v>
          </cell>
          <cell r="AJ234" t="e">
            <v>#N/A</v>
          </cell>
        </row>
        <row r="235">
          <cell r="E235" t="str">
            <v>INE280A01028</v>
          </cell>
          <cell r="F235" t="str">
            <v>Titan Company Limited</v>
          </cell>
          <cell r="G235" t="str">
            <v>TITAN COMPANY LIMITED</v>
          </cell>
          <cell r="H235" t="str">
            <v>32111</v>
          </cell>
          <cell r="I235" t="str">
            <v>Manufacture of jewellery of gold, silver and other precious or base metal</v>
          </cell>
          <cell r="J235">
            <v>0</v>
          </cell>
          <cell r="K235" t="str">
            <v>Equity</v>
          </cell>
          <cell r="L235">
            <v>3</v>
          </cell>
          <cell r="M235">
            <v>6648</v>
          </cell>
          <cell r="N235">
            <v>2.2526729372320843E-3</v>
          </cell>
          <cell r="O235">
            <v>0</v>
          </cell>
          <cell r="P235" t="str">
            <v/>
          </cell>
          <cell r="Q235">
            <v>6537.23</v>
          </cell>
          <cell r="R235">
            <v>6537.23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2216</v>
          </cell>
          <cell r="AA235">
            <v>2217.6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Tax Saver Tier II</v>
          </cell>
          <cell r="AJ235" t="e">
            <v>#N/A</v>
          </cell>
        </row>
        <row r="236">
          <cell r="E236" t="str">
            <v>INE296A01024</v>
          </cell>
          <cell r="F236" t="str">
            <v>Bajaj Finance Limited</v>
          </cell>
          <cell r="G236" t="str">
            <v>BAJAJ FINANCE LIMITED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1</v>
          </cell>
          <cell r="M236">
            <v>6082.15</v>
          </cell>
          <cell r="N236">
            <v>2.0609348232831109E-3</v>
          </cell>
          <cell r="O236">
            <v>0</v>
          </cell>
          <cell r="P236" t="str">
            <v/>
          </cell>
          <cell r="Q236">
            <v>7128</v>
          </cell>
          <cell r="R236">
            <v>7128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6082.15</v>
          </cell>
          <cell r="AA236">
            <v>6078.85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Tax Saver Tier II</v>
          </cell>
          <cell r="AJ236" t="e">
            <v>#N/A</v>
          </cell>
        </row>
        <row r="237">
          <cell r="E237" t="str">
            <v>INE686F01025</v>
          </cell>
          <cell r="F237" t="str">
            <v>United Breweries Limited</v>
          </cell>
          <cell r="G237" t="str">
            <v>UNITED BREWERIES LIMITED</v>
          </cell>
          <cell r="H237" t="str">
            <v>11031</v>
          </cell>
          <cell r="I237" t="str">
            <v>Manufacture of beer</v>
          </cell>
          <cell r="J237">
            <v>0</v>
          </cell>
          <cell r="K237" t="str">
            <v>Equity</v>
          </cell>
          <cell r="L237">
            <v>4</v>
          </cell>
          <cell r="M237">
            <v>6169.6</v>
          </cell>
          <cell r="N237">
            <v>2.0905672312796432E-3</v>
          </cell>
          <cell r="O237">
            <v>0</v>
          </cell>
          <cell r="P237" t="str">
            <v/>
          </cell>
          <cell r="Q237">
            <v>5652</v>
          </cell>
          <cell r="R237">
            <v>5652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1542.4</v>
          </cell>
          <cell r="AA237">
            <v>1540.75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Tax Saver Tier II</v>
          </cell>
          <cell r="AJ237" t="e">
            <v>#N/A</v>
          </cell>
        </row>
        <row r="238">
          <cell r="E238" t="str">
            <v>INE029A01011</v>
          </cell>
          <cell r="F238" t="str">
            <v>Bharat Petroleum Corporation Limited</v>
          </cell>
          <cell r="G238" t="str">
            <v>BHARAT PETROLIUM CORPORATION LIMITE</v>
          </cell>
          <cell r="H238" t="str">
            <v>19201</v>
          </cell>
          <cell r="I238" t="str">
            <v>Production of liquid and gaseous fuels, illuminating oils, lubricating</v>
          </cell>
          <cell r="J238">
            <v>0</v>
          </cell>
          <cell r="K238" t="str">
            <v>Equity</v>
          </cell>
          <cell r="L238">
            <v>9</v>
          </cell>
          <cell r="M238">
            <v>2935.8</v>
          </cell>
          <cell r="N238">
            <v>9.9479500738958388E-4</v>
          </cell>
          <cell r="O238">
            <v>0</v>
          </cell>
          <cell r="P238" t="str">
            <v/>
          </cell>
          <cell r="Q238">
            <v>3309.02</v>
          </cell>
          <cell r="R238">
            <v>3309.02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326.2</v>
          </cell>
          <cell r="AA238">
            <v>326.39999999999998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Tax Saver Tier II</v>
          </cell>
          <cell r="AJ238" t="e">
            <v>#N/A</v>
          </cell>
        </row>
        <row r="239">
          <cell r="E239" t="str">
            <v>INE917I01010</v>
          </cell>
          <cell r="F239" t="str">
            <v>Bajaj Auto Limited</v>
          </cell>
          <cell r="G239" t="str">
            <v>BAJAJ AUTO LIMITED</v>
          </cell>
          <cell r="H239" t="str">
            <v>30911</v>
          </cell>
          <cell r="I239" t="str">
            <v>Manufacture of motorcycles, scooters, mopeds etc. and their</v>
          </cell>
          <cell r="J239">
            <v>0</v>
          </cell>
          <cell r="K239" t="str">
            <v>Equity</v>
          </cell>
          <cell r="L239">
            <v>1</v>
          </cell>
          <cell r="M239">
            <v>3864.1</v>
          </cell>
          <cell r="N239">
            <v>1.309349202280159E-3</v>
          </cell>
          <cell r="O239">
            <v>0</v>
          </cell>
          <cell r="P239" t="str">
            <v/>
          </cell>
          <cell r="Q239">
            <v>3356.5</v>
          </cell>
          <cell r="R239">
            <v>3356.5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3864.1</v>
          </cell>
          <cell r="AA239">
            <v>3862.95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Tax Saver Tier II</v>
          </cell>
          <cell r="AJ239" t="e">
            <v>#N/A</v>
          </cell>
        </row>
        <row r="240">
          <cell r="E240" t="str">
            <v>INE176B01034</v>
          </cell>
          <cell r="F240" t="str">
            <v>Havells India Limited.</v>
          </cell>
          <cell r="G240" t="str">
            <v>HAVELLS INDIA LIMITED</v>
          </cell>
          <cell r="H240" t="str">
            <v>27104</v>
          </cell>
          <cell r="I240" t="str">
            <v>Manufacture of electricity distribution and control apparatus</v>
          </cell>
          <cell r="J240">
            <v>0</v>
          </cell>
          <cell r="K240" t="str">
            <v>Equity</v>
          </cell>
          <cell r="L240">
            <v>5</v>
          </cell>
          <cell r="M240">
            <v>6009</v>
          </cell>
          <cell r="N240">
            <v>2.0361479662797223E-3</v>
          </cell>
          <cell r="O240">
            <v>0</v>
          </cell>
          <cell r="P240" t="str">
            <v/>
          </cell>
          <cell r="Q240">
            <v>5796.52</v>
          </cell>
          <cell r="R240">
            <v>5796.52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1201.8</v>
          </cell>
          <cell r="AA240">
            <v>1200.8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Tax Saver Tier II</v>
          </cell>
          <cell r="AJ240" t="e">
            <v>#N/A</v>
          </cell>
        </row>
        <row r="241">
          <cell r="E241" t="str">
            <v>INE123W01016</v>
          </cell>
          <cell r="F241" t="str">
            <v>SBI LIFE INSURANCE COMPANY LIMITED</v>
          </cell>
          <cell r="G241" t="str">
            <v>SBI LIFE INSURANCE CO. LTD.</v>
          </cell>
          <cell r="H241" t="str">
            <v>65110</v>
          </cell>
          <cell r="I241" t="str">
            <v>Life insurance</v>
          </cell>
          <cell r="J241">
            <v>0</v>
          </cell>
          <cell r="K241" t="str">
            <v>Equity</v>
          </cell>
          <cell r="L241">
            <v>5</v>
          </cell>
          <cell r="M241">
            <v>5870.75</v>
          </cell>
          <cell r="N241">
            <v>1.9893019925173376E-3</v>
          </cell>
          <cell r="O241">
            <v>0</v>
          </cell>
          <cell r="P241" t="str">
            <v/>
          </cell>
          <cell r="Q241">
            <v>4544.93</v>
          </cell>
          <cell r="R241">
            <v>4544.93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1174.1500000000001</v>
          </cell>
          <cell r="AA241">
            <v>1173.8499999999999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Tax Saver Tier II</v>
          </cell>
          <cell r="AJ241" t="e">
            <v>#N/A</v>
          </cell>
        </row>
        <row r="242">
          <cell r="E242" t="str">
            <v>IN0020150028</v>
          </cell>
          <cell r="F242" t="str">
            <v>7.88% GOI 19.03.2030</v>
          </cell>
          <cell r="G242" t="str">
            <v>GOVERMENT OF INDIA</v>
          </cell>
          <cell r="H242" t="str">
            <v/>
          </cell>
          <cell r="I242" t="str">
            <v/>
          </cell>
          <cell r="J242">
            <v>0</v>
          </cell>
          <cell r="K242" t="str">
            <v>GOI</v>
          </cell>
          <cell r="L242">
            <v>800</v>
          </cell>
          <cell r="M242">
            <v>82349.039999999994</v>
          </cell>
          <cell r="N242">
            <v>2.7903949129819854E-2</v>
          </cell>
          <cell r="O242">
            <v>7.8799999999999995E-2</v>
          </cell>
          <cell r="P242" t="str">
            <v>Half Yly</v>
          </cell>
          <cell r="Q242">
            <v>87208</v>
          </cell>
          <cell r="R242">
            <v>87208</v>
          </cell>
          <cell r="S242">
            <v>0</v>
          </cell>
          <cell r="T242">
            <v>0</v>
          </cell>
          <cell r="U242">
            <v>47561</v>
          </cell>
          <cell r="V242">
            <v>0</v>
          </cell>
          <cell r="W242">
            <v>0</v>
          </cell>
          <cell r="X242">
            <v>6.7634000000000003E-6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Tax Saver Tier II</v>
          </cell>
          <cell r="AJ242" t="e">
            <v>#N/A</v>
          </cell>
        </row>
        <row r="243">
          <cell r="E243" t="str">
            <v>INE465A01025</v>
          </cell>
          <cell r="F243" t="str">
            <v>Bharat Forge Limited</v>
          </cell>
          <cell r="G243" t="str">
            <v>BHARAT FORGE LIMITED</v>
          </cell>
          <cell r="H243" t="str">
            <v>25910</v>
          </cell>
          <cell r="I243" t="str">
            <v>Forging, pressing, stamping and roll-forming of metal; powder metallurgy</v>
          </cell>
          <cell r="J243">
            <v>0</v>
          </cell>
          <cell r="K243" t="str">
            <v>Equity</v>
          </cell>
          <cell r="L243">
            <v>6</v>
          </cell>
          <cell r="M243">
            <v>4229.3999999999996</v>
          </cell>
          <cell r="N243">
            <v>1.4331310049231914E-3</v>
          </cell>
          <cell r="O243">
            <v>0</v>
          </cell>
          <cell r="P243" t="str">
            <v/>
          </cell>
          <cell r="Q243">
            <v>4287.8500000000004</v>
          </cell>
          <cell r="R243">
            <v>4287.8500000000004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704.9</v>
          </cell>
          <cell r="AA243">
            <v>706.85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Tax Saver Tier II</v>
          </cell>
          <cell r="AJ243" t="e">
            <v>#N/A</v>
          </cell>
        </row>
        <row r="244">
          <cell r="E244" t="str">
            <v>INE016A01026</v>
          </cell>
          <cell r="F244" t="str">
            <v>Dabur India Limited</v>
          </cell>
          <cell r="G244" t="str">
            <v>DABUR INDIA LIMITED</v>
          </cell>
          <cell r="H244" t="str">
            <v>20236</v>
          </cell>
          <cell r="I244" t="str">
            <v>Manufacture of hair oil, shampoo, hair dye etc.</v>
          </cell>
          <cell r="J244">
            <v>0</v>
          </cell>
          <cell r="K244" t="str">
            <v>Equity</v>
          </cell>
          <cell r="L244">
            <v>5</v>
          </cell>
          <cell r="M244">
            <v>2595</v>
          </cell>
          <cell r="N244">
            <v>8.7931502288165749E-4</v>
          </cell>
          <cell r="O244">
            <v>0</v>
          </cell>
          <cell r="P244" t="str">
            <v/>
          </cell>
          <cell r="Q244">
            <v>2597.7399999999998</v>
          </cell>
          <cell r="R244">
            <v>2597.7399999999998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519</v>
          </cell>
          <cell r="AA244">
            <v>518.75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Tax Saver Tier II</v>
          </cell>
          <cell r="AJ244" t="e">
            <v>#N/A</v>
          </cell>
        </row>
        <row r="245">
          <cell r="E245" t="str">
            <v>IN0020060086</v>
          </cell>
          <cell r="F245" t="str">
            <v>8.28% GOI 15.02.2032</v>
          </cell>
          <cell r="G245" t="str">
            <v>GOVERMENT OF INDIA</v>
          </cell>
          <cell r="H245" t="str">
            <v/>
          </cell>
          <cell r="I245" t="str">
            <v/>
          </cell>
          <cell r="J245">
            <v>0</v>
          </cell>
          <cell r="K245" t="str">
            <v>GOI</v>
          </cell>
          <cell r="L245">
            <v>400</v>
          </cell>
          <cell r="M245">
            <v>42227.64</v>
          </cell>
          <cell r="N245">
            <v>1.4308823981825971E-2</v>
          </cell>
          <cell r="O245">
            <v>8.2799999999999999E-2</v>
          </cell>
          <cell r="P245" t="str">
            <v>Half Yly</v>
          </cell>
          <cell r="Q245">
            <v>45084</v>
          </cell>
          <cell r="R245">
            <v>45084</v>
          </cell>
          <cell r="S245">
            <v>0</v>
          </cell>
          <cell r="T245">
            <v>0</v>
          </cell>
          <cell r="U245">
            <v>48259</v>
          </cell>
          <cell r="V245">
            <v>0</v>
          </cell>
          <cell r="W245">
            <v>0</v>
          </cell>
          <cell r="X245">
            <v>6.895699999999999E-6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Tax Saver Tier II</v>
          </cell>
          <cell r="AJ245" t="e">
            <v>#N/A</v>
          </cell>
        </row>
        <row r="246">
          <cell r="E246" t="str">
            <v>INE298A01020</v>
          </cell>
          <cell r="F246" t="str">
            <v>CUMMINS INDIA LIMITED</v>
          </cell>
          <cell r="G246" t="str">
            <v>CUMMINS INDIA LIMITED FV 2</v>
          </cell>
          <cell r="H246" t="str">
            <v>28110</v>
          </cell>
          <cell r="I246" t="str">
            <v>Manufacture of engines and turbines, except aircraft, vehicle</v>
          </cell>
          <cell r="J246">
            <v>0</v>
          </cell>
          <cell r="K246" t="str">
            <v>Equity</v>
          </cell>
          <cell r="L246">
            <v>4</v>
          </cell>
          <cell r="M246">
            <v>4103.8</v>
          </cell>
          <cell r="N246">
            <v>1.3905714801162798E-3</v>
          </cell>
          <cell r="O246">
            <v>0</v>
          </cell>
          <cell r="P246" t="str">
            <v/>
          </cell>
          <cell r="Q246">
            <v>3130.2</v>
          </cell>
          <cell r="R246">
            <v>3130.2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1025.95</v>
          </cell>
          <cell r="AA246">
            <v>1024.5999999999999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Tax Saver Tier II</v>
          </cell>
          <cell r="AJ246" t="e">
            <v>#N/A</v>
          </cell>
        </row>
        <row r="247">
          <cell r="E247" t="str">
            <v>INE263A01024</v>
          </cell>
          <cell r="F247" t="str">
            <v>BHARAT ELECTRONICS LIMITED</v>
          </cell>
          <cell r="G247" t="str">
            <v>BHARAT ELECTRONICS LTD</v>
          </cell>
          <cell r="H247" t="str">
            <v>26515</v>
          </cell>
          <cell r="I247" t="str">
            <v>Manufacture of radar equipment, GPS devices, search, detection, navig</v>
          </cell>
          <cell r="J247">
            <v>0</v>
          </cell>
          <cell r="K247" t="str">
            <v>Equity</v>
          </cell>
          <cell r="L247">
            <v>12</v>
          </cell>
          <cell r="M247">
            <v>2817</v>
          </cell>
          <cell r="N247">
            <v>9.5453966067731376E-4</v>
          </cell>
          <cell r="O247">
            <v>0</v>
          </cell>
          <cell r="P247" t="str">
            <v/>
          </cell>
          <cell r="Q247">
            <v>2179.11</v>
          </cell>
          <cell r="R247">
            <v>2179.11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234.75</v>
          </cell>
          <cell r="AA247">
            <v>234.6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Tax Saver Tier II</v>
          </cell>
          <cell r="AJ247" t="e">
            <v>#N/A</v>
          </cell>
        </row>
        <row r="248">
          <cell r="E248" t="str">
            <v>INE155A01022</v>
          </cell>
          <cell r="F248" t="str">
            <v>TATA MOTORS LTD</v>
          </cell>
          <cell r="G248" t="str">
            <v>TATA MOTORS LTD</v>
          </cell>
          <cell r="H248" t="str">
            <v>29102</v>
          </cell>
          <cell r="I248" t="str">
            <v>Manufacture of commercial vehicles such as vans, lorries, over-the-road</v>
          </cell>
          <cell r="J248">
            <v>0</v>
          </cell>
          <cell r="K248" t="str">
            <v>Equity</v>
          </cell>
          <cell r="L248">
            <v>8</v>
          </cell>
          <cell r="M248">
            <v>3548.4</v>
          </cell>
          <cell r="N248">
            <v>1.2023743457392191E-3</v>
          </cell>
          <cell r="O248">
            <v>0</v>
          </cell>
          <cell r="P248" t="str">
            <v/>
          </cell>
          <cell r="Q248">
            <v>2457.5500000000002</v>
          </cell>
          <cell r="R248">
            <v>2457.5500000000002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443.55</v>
          </cell>
          <cell r="AA248">
            <v>443.85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Tax Saver Tier II</v>
          </cell>
          <cell r="AJ248" t="e">
            <v>#N/A</v>
          </cell>
        </row>
        <row r="249">
          <cell r="E249" t="str">
            <v>INE795G01014</v>
          </cell>
          <cell r="F249" t="str">
            <v>HDFC LIFE INSURANCE COMPANY LTD</v>
          </cell>
          <cell r="G249" t="str">
            <v>HDFC STANDARD LIFE INSURANCE CO. LT</v>
          </cell>
          <cell r="H249" t="str">
            <v>65110</v>
          </cell>
          <cell r="I249" t="str">
            <v>Life insurance</v>
          </cell>
          <cell r="J249">
            <v>0</v>
          </cell>
          <cell r="K249" t="str">
            <v>Equity</v>
          </cell>
          <cell r="L249">
            <v>4</v>
          </cell>
          <cell r="M249">
            <v>2395.8000000000002</v>
          </cell>
          <cell r="N249">
            <v>8.1181615869744715E-4</v>
          </cell>
          <cell r="O249">
            <v>0</v>
          </cell>
          <cell r="P249" t="str">
            <v/>
          </cell>
          <cell r="Q249">
            <v>2397.46</v>
          </cell>
          <cell r="R249">
            <v>2397.46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598.95000000000005</v>
          </cell>
          <cell r="AA249">
            <v>599.29999999999995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Tax Saver Tier II</v>
          </cell>
          <cell r="AJ249" t="e">
            <v>#N/A</v>
          </cell>
        </row>
        <row r="250">
          <cell r="E250" t="str">
            <v>INE075A01022</v>
          </cell>
          <cell r="F250" t="str">
            <v>WIPRO LTD</v>
          </cell>
          <cell r="G250" t="str">
            <v>WIPRO LTD</v>
          </cell>
          <cell r="H250" t="str">
            <v>62011</v>
          </cell>
          <cell r="I250" t="str">
            <v>Writing , modifying, testing of computer program</v>
          </cell>
          <cell r="J250">
            <v>0</v>
          </cell>
          <cell r="K250" t="str">
            <v>Equity</v>
          </cell>
          <cell r="L250">
            <v>2</v>
          </cell>
          <cell r="M250">
            <v>956.1</v>
          </cell>
          <cell r="N250">
            <v>3.2397421710102226E-4</v>
          </cell>
          <cell r="O250">
            <v>0</v>
          </cell>
          <cell r="P250" t="str">
            <v/>
          </cell>
          <cell r="Q250">
            <v>1179.9000000000001</v>
          </cell>
          <cell r="R250">
            <v>1179.9000000000001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478.05</v>
          </cell>
          <cell r="AA250">
            <v>478.25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Tax Saver Tier II</v>
          </cell>
          <cell r="AJ250" t="e">
            <v>#N/A</v>
          </cell>
        </row>
        <row r="251">
          <cell r="E251" t="str">
            <v>INE203G01027</v>
          </cell>
          <cell r="F251" t="str">
            <v>INDRAPRASTHA GAS</v>
          </cell>
          <cell r="G251" t="str">
            <v>INDRAPRASTHA GAS LIMITED</v>
          </cell>
          <cell r="H251" t="str">
            <v>35202</v>
          </cell>
          <cell r="I251" t="str">
            <v>Disrtibution and sale of gaseous fuels through mains</v>
          </cell>
          <cell r="J251">
            <v>0</v>
          </cell>
          <cell r="K251" t="str">
            <v>Equity</v>
          </cell>
          <cell r="L251">
            <v>5</v>
          </cell>
          <cell r="M251">
            <v>1891</v>
          </cell>
          <cell r="N251">
            <v>6.4076482014227912E-4</v>
          </cell>
          <cell r="O251">
            <v>0</v>
          </cell>
          <cell r="P251" t="str">
            <v/>
          </cell>
          <cell r="Q251">
            <v>1763.03</v>
          </cell>
          <cell r="R251">
            <v>1763.03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378.2</v>
          </cell>
          <cell r="AA251">
            <v>378.45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Tax Saver Tier II</v>
          </cell>
          <cell r="AJ251" t="e">
            <v>#N/A</v>
          </cell>
        </row>
        <row r="252">
          <cell r="E252" t="str">
            <v>IN9397D01014</v>
          </cell>
          <cell r="F252" t="str">
            <v>Bharti Airtel partly Paid(14:1)</v>
          </cell>
          <cell r="G252" t="str">
            <v>BHARTI AIRTEL LTD</v>
          </cell>
          <cell r="H252" t="str">
            <v>61202</v>
          </cell>
          <cell r="I252" t="str">
            <v>Activities of maintaining and operating pageing</v>
          </cell>
          <cell r="J252">
            <v>0</v>
          </cell>
          <cell r="K252" t="str">
            <v>Equity</v>
          </cell>
          <cell r="L252">
            <v>1</v>
          </cell>
          <cell r="M252">
            <v>331.85</v>
          </cell>
          <cell r="N252">
            <v>1.1244727951571408E-4</v>
          </cell>
          <cell r="O252">
            <v>0</v>
          </cell>
          <cell r="P252" t="str">
            <v/>
          </cell>
          <cell r="Q252">
            <v>133.75</v>
          </cell>
          <cell r="R252">
            <v>133.75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331.85</v>
          </cell>
          <cell r="AA252">
            <v>332.5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Tax Saver Tier II</v>
          </cell>
          <cell r="AJ252" t="e">
            <v>#N/A</v>
          </cell>
        </row>
        <row r="253">
          <cell r="E253" t="str">
            <v>INE271C01023</v>
          </cell>
          <cell r="F253" t="str">
            <v>DLF Ltd</v>
          </cell>
          <cell r="G253" t="str">
            <v>DLF LTD</v>
          </cell>
          <cell r="H253" t="str">
            <v>68100</v>
          </cell>
          <cell r="I253" t="str">
            <v>Real estate activities with own or leased property</v>
          </cell>
          <cell r="J253">
            <v>0</v>
          </cell>
          <cell r="K253" t="str">
            <v>Equity</v>
          </cell>
          <cell r="L253">
            <v>10</v>
          </cell>
          <cell r="M253">
            <v>3455.5</v>
          </cell>
          <cell r="N253">
            <v>1.1708952067697755E-3</v>
          </cell>
          <cell r="O253">
            <v>0</v>
          </cell>
          <cell r="P253" t="str">
            <v/>
          </cell>
          <cell r="Q253">
            <v>3207.57</v>
          </cell>
          <cell r="R253">
            <v>3207.57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 t="str">
            <v>-</v>
          </cell>
          <cell r="Y253">
            <v>0</v>
          </cell>
          <cell r="Z253">
            <v>345.55</v>
          </cell>
          <cell r="AA253">
            <v>345.5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Tax Saver Tier II</v>
          </cell>
          <cell r="AJ253" t="e">
            <v>#N/A</v>
          </cell>
        </row>
        <row r="254">
          <cell r="E254" t="str">
            <v/>
          </cell>
          <cell r="F254" t="str">
            <v>Net Current Asset</v>
          </cell>
          <cell r="G254">
            <v>0</v>
          </cell>
          <cell r="H254" t="str">
            <v/>
          </cell>
          <cell r="I254" t="str">
            <v/>
          </cell>
          <cell r="J254">
            <v>0</v>
          </cell>
          <cell r="K254" t="str">
            <v>NCA</v>
          </cell>
          <cell r="L254">
            <v>0</v>
          </cell>
          <cell r="M254">
            <v>45184.56</v>
          </cell>
          <cell r="N254">
            <v>1.5310775495297736E-2</v>
          </cell>
          <cell r="O254">
            <v>0</v>
          </cell>
          <cell r="P254" t="str">
            <v/>
          </cell>
          <cell r="Q254">
            <v>0</v>
          </cell>
          <cell r="R254">
            <v>45184.56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Tax Saver Tier II</v>
          </cell>
          <cell r="AJ254" t="e">
            <v>#N/A</v>
          </cell>
        </row>
        <row r="255">
          <cell r="E255" t="str">
            <v>INF846K01N65</v>
          </cell>
          <cell r="F255" t="str">
            <v>AXIS OVERNIGHT FUND - DIRECT PLAN- GROWTH OPTION</v>
          </cell>
          <cell r="G255" t="str">
            <v>AXIS MUTUAL FUND</v>
          </cell>
          <cell r="H255" t="str">
            <v>66301</v>
          </cell>
          <cell r="I255" t="str">
            <v>Management of mutual funds</v>
          </cell>
          <cell r="J255">
            <v>0</v>
          </cell>
          <cell r="K255" t="str">
            <v>MF</v>
          </cell>
          <cell r="L255">
            <v>295.33100000000002</v>
          </cell>
          <cell r="M255">
            <v>333982.98</v>
          </cell>
          <cell r="N255">
            <v>0.11317003919105362</v>
          </cell>
          <cell r="O255">
            <v>0</v>
          </cell>
          <cell r="P255" t="str">
            <v/>
          </cell>
          <cell r="Q255">
            <v>334000</v>
          </cell>
          <cell r="R255">
            <v>334000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Tax Saver Tier II</v>
          </cell>
          <cell r="AJ255" t="e">
            <v>#N/A</v>
          </cell>
        </row>
        <row r="256">
          <cell r="E256" t="str">
            <v>INE021A01026</v>
          </cell>
          <cell r="F256" t="str">
            <v>ASIAN PAINTS LTD.</v>
          </cell>
          <cell r="G256" t="str">
            <v>ASIAN PAINT LIMITED</v>
          </cell>
          <cell r="H256" t="str">
            <v>20221</v>
          </cell>
          <cell r="I256" t="str">
            <v>Manufacture of paints and varnishes, enamels or lacquers</v>
          </cell>
          <cell r="J256">
            <v>0</v>
          </cell>
          <cell r="K256" t="str">
            <v>Equity</v>
          </cell>
          <cell r="L256">
            <v>3</v>
          </cell>
          <cell r="M256">
            <v>8578.9500000000007</v>
          </cell>
          <cell r="N256">
            <v>2.9069748036803841E-3</v>
          </cell>
          <cell r="O256">
            <v>0</v>
          </cell>
          <cell r="P256" t="str">
            <v/>
          </cell>
          <cell r="Q256">
            <v>9396.31</v>
          </cell>
          <cell r="R256">
            <v>9396.31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2859.65</v>
          </cell>
          <cell r="AA256">
            <v>2860.1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Tax Saver Tier II</v>
          </cell>
          <cell r="AJ256" t="e">
            <v>#N/A</v>
          </cell>
        </row>
        <row r="257">
          <cell r="E257" t="str">
            <v>INE030A01027</v>
          </cell>
          <cell r="F257" t="str">
            <v>HINDUSTAN UNILEVER LIMITED</v>
          </cell>
          <cell r="G257" t="str">
            <v>HINDUSTAN LEVER LTD.</v>
          </cell>
          <cell r="H257" t="str">
            <v>20231</v>
          </cell>
          <cell r="I257" t="str">
            <v>Manufacture of soap all forms</v>
          </cell>
          <cell r="J257">
            <v>0</v>
          </cell>
          <cell r="K257" t="str">
            <v>Equity</v>
          </cell>
          <cell r="L257">
            <v>5</v>
          </cell>
          <cell r="M257">
            <v>11766.25</v>
          </cell>
          <cell r="N257">
            <v>3.9869905155997315E-3</v>
          </cell>
          <cell r="O257">
            <v>0</v>
          </cell>
          <cell r="P257" t="str">
            <v/>
          </cell>
          <cell r="Q257">
            <v>11795.76</v>
          </cell>
          <cell r="R257">
            <v>11795.76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2353.25</v>
          </cell>
          <cell r="AA257">
            <v>2349.65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Tax Saver Tier II</v>
          </cell>
          <cell r="AJ257" t="e">
            <v>#N/A</v>
          </cell>
        </row>
        <row r="258">
          <cell r="E258" t="str">
            <v>INE237A01028</v>
          </cell>
          <cell r="F258" t="str">
            <v>KOTAK MAHINDRA BANK LIMITED</v>
          </cell>
          <cell r="G258" t="str">
            <v>KOTAK MAHINDRA BANK LTD</v>
          </cell>
          <cell r="H258" t="str">
            <v>64191</v>
          </cell>
          <cell r="I258" t="str">
            <v>Monetary intermediation of commercial banks, saving banks. postal savings</v>
          </cell>
          <cell r="J258">
            <v>0</v>
          </cell>
          <cell r="K258" t="str">
            <v>Equity</v>
          </cell>
          <cell r="L258">
            <v>8</v>
          </cell>
          <cell r="M258">
            <v>14774.8</v>
          </cell>
          <cell r="N258">
            <v>5.006436840104783E-3</v>
          </cell>
          <cell r="O258">
            <v>0</v>
          </cell>
          <cell r="P258" t="str">
            <v/>
          </cell>
          <cell r="Q258">
            <v>14946.54</v>
          </cell>
          <cell r="R258">
            <v>14946.54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1846.85</v>
          </cell>
          <cell r="AA258">
            <v>1854.2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Tax Saver Tier II</v>
          </cell>
          <cell r="AJ258" t="e">
            <v>#N/A</v>
          </cell>
        </row>
        <row r="259">
          <cell r="E259" t="str">
            <v>INE585B01010</v>
          </cell>
          <cell r="F259" t="str">
            <v>MARUTI SUZUKI INDIA LTD.</v>
          </cell>
          <cell r="G259" t="str">
            <v>MARUTI SUZUKI INDIA LTD.</v>
          </cell>
          <cell r="H259" t="str">
            <v>29101</v>
          </cell>
          <cell r="I259" t="str">
            <v>Manufacture of passenger cars</v>
          </cell>
          <cell r="J259">
            <v>0</v>
          </cell>
          <cell r="K259" t="str">
            <v>Equity</v>
          </cell>
          <cell r="L259">
            <v>1</v>
          </cell>
          <cell r="M259">
            <v>7966.35</v>
          </cell>
          <cell r="N259">
            <v>2.6993954653307486E-3</v>
          </cell>
          <cell r="O259">
            <v>0</v>
          </cell>
          <cell r="P259" t="str">
            <v/>
          </cell>
          <cell r="Q259">
            <v>7185.6</v>
          </cell>
          <cell r="R259">
            <v>7185.6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7966.35</v>
          </cell>
          <cell r="AA259">
            <v>7970.25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Tax Saver Tier II</v>
          </cell>
          <cell r="AJ259" t="e">
            <v>#N/A</v>
          </cell>
        </row>
        <row r="260">
          <cell r="E260" t="str">
            <v>IN0020020247</v>
          </cell>
          <cell r="F260" t="str">
            <v>6.01% GOVT 25-March-2028</v>
          </cell>
          <cell r="G260" t="str">
            <v>GOVERMENT OF INDIA</v>
          </cell>
          <cell r="H260" t="str">
            <v/>
          </cell>
          <cell r="I260" t="str">
            <v/>
          </cell>
          <cell r="J260">
            <v>0</v>
          </cell>
          <cell r="K260" t="str">
            <v>GOI</v>
          </cell>
          <cell r="L260">
            <v>5000</v>
          </cell>
          <cell r="M260">
            <v>471790</v>
          </cell>
          <cell r="N260">
            <v>0.15986590930456154</v>
          </cell>
          <cell r="O260">
            <v>6.0100000000000001E-2</v>
          </cell>
          <cell r="P260" t="str">
            <v>Half Yly</v>
          </cell>
          <cell r="Q260">
            <v>487050</v>
          </cell>
          <cell r="R260">
            <v>487050</v>
          </cell>
          <cell r="S260">
            <v>0</v>
          </cell>
          <cell r="T260">
            <v>0</v>
          </cell>
          <cell r="U260">
            <v>46837</v>
          </cell>
          <cell r="V260">
            <v>0</v>
          </cell>
          <cell r="W260">
            <v>0</v>
          </cell>
          <cell r="X260">
            <v>6.6502000000000011E-6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Tax Saver Tier II</v>
          </cell>
          <cell r="AJ260" t="e">
            <v>#N/A</v>
          </cell>
        </row>
        <row r="261">
          <cell r="E261" t="str">
            <v>INE002A01018</v>
          </cell>
          <cell r="F261" t="str">
            <v>RELIANCE INDUSTRIES LIMITED</v>
          </cell>
          <cell r="G261" t="str">
            <v>RELIANCE INDUSTRIES LTD.</v>
          </cell>
          <cell r="H261" t="str">
            <v>19209</v>
          </cell>
          <cell r="I261" t="str">
            <v>Manufacture of other petroleum n.e.c.</v>
          </cell>
          <cell r="J261">
            <v>0</v>
          </cell>
          <cell r="K261" t="str">
            <v>Equity</v>
          </cell>
          <cell r="L261">
            <v>13</v>
          </cell>
          <cell r="M261">
            <v>34224.449999999997</v>
          </cell>
          <cell r="N261">
            <v>1.1596945292817781E-2</v>
          </cell>
          <cell r="O261">
            <v>0</v>
          </cell>
          <cell r="P261" t="str">
            <v/>
          </cell>
          <cell r="Q261">
            <v>28210.83</v>
          </cell>
          <cell r="R261">
            <v>28210.83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2632.65</v>
          </cell>
          <cell r="AA261">
            <v>2633.9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Tax Saver Tier II</v>
          </cell>
          <cell r="AJ261" t="e">
            <v>#N/A</v>
          </cell>
        </row>
        <row r="262">
          <cell r="E262" t="str">
            <v>INE079A01024</v>
          </cell>
          <cell r="F262" t="str">
            <v>AMBUJA CEMENTS LTD</v>
          </cell>
          <cell r="G262" t="str">
            <v>AMBUJA CEMENTS LTD.</v>
          </cell>
          <cell r="H262" t="str">
            <v>23941</v>
          </cell>
          <cell r="I262" t="str">
            <v>Manufacture of clinkers and cement</v>
          </cell>
          <cell r="J262">
            <v>0</v>
          </cell>
          <cell r="K262" t="str">
            <v>Equity</v>
          </cell>
          <cell r="L262">
            <v>13</v>
          </cell>
          <cell r="M262">
            <v>4802.2</v>
          </cell>
          <cell r="N262">
            <v>1.6272241244247767E-3</v>
          </cell>
          <cell r="O262">
            <v>0</v>
          </cell>
          <cell r="P262" t="str">
            <v/>
          </cell>
          <cell r="Q262">
            <v>3797.63</v>
          </cell>
          <cell r="R262">
            <v>3797.63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369.4</v>
          </cell>
          <cell r="AA262">
            <v>369.5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Tax Saver Tier II</v>
          </cell>
          <cell r="AJ262" t="e">
            <v>#N/A</v>
          </cell>
        </row>
        <row r="263">
          <cell r="E263" t="str">
            <v>INE397D01024</v>
          </cell>
          <cell r="F263" t="str">
            <v>BHARTI AIRTEL LTD</v>
          </cell>
          <cell r="G263" t="str">
            <v>BHARTI AIRTEL LTD</v>
          </cell>
          <cell r="H263" t="str">
            <v>61202</v>
          </cell>
          <cell r="I263" t="str">
            <v>Activities of maintaining and operating pageing</v>
          </cell>
          <cell r="J263">
            <v>0</v>
          </cell>
          <cell r="K263" t="str">
            <v>Equity</v>
          </cell>
          <cell r="L263">
            <v>21</v>
          </cell>
          <cell r="M263">
            <v>14704.2</v>
          </cell>
          <cell r="N263">
            <v>4.9825140498868858E-3</v>
          </cell>
          <cell r="O263">
            <v>0</v>
          </cell>
          <cell r="P263" t="str">
            <v/>
          </cell>
          <cell r="Q263">
            <v>12727.17</v>
          </cell>
          <cell r="R263">
            <v>12727.17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700.2</v>
          </cell>
          <cell r="AA263">
            <v>701.1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Tax Saver Tier II</v>
          </cell>
          <cell r="AJ263" t="e">
            <v>#N/A</v>
          </cell>
        </row>
        <row r="264">
          <cell r="E264" t="str">
            <v>INE066A01021</v>
          </cell>
          <cell r="F264" t="str">
            <v>EICHER MOTORS LTD</v>
          </cell>
          <cell r="G264" t="str">
            <v>EICHER MOTORS LTD</v>
          </cell>
          <cell r="H264" t="str">
            <v>30911</v>
          </cell>
          <cell r="I264" t="str">
            <v>Manufacture of motorcycles, scooters, mopeds etc. and their</v>
          </cell>
          <cell r="J264">
            <v>0</v>
          </cell>
          <cell r="K264" t="str">
            <v>Equity</v>
          </cell>
          <cell r="L264">
            <v>1</v>
          </cell>
          <cell r="M264">
            <v>2780.75</v>
          </cell>
          <cell r="N264">
            <v>9.4225635833455456E-4</v>
          </cell>
          <cell r="O264">
            <v>0</v>
          </cell>
          <cell r="P264" t="str">
            <v/>
          </cell>
          <cell r="Q264">
            <v>2858.7</v>
          </cell>
          <cell r="R264">
            <v>2858.7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2780.75</v>
          </cell>
          <cell r="AA264">
            <v>2785.4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Tax Saver Tier II</v>
          </cell>
          <cell r="AJ264" t="e">
            <v>#N/A</v>
          </cell>
        </row>
        <row r="265">
          <cell r="E265" t="str">
            <v>INE129A01019</v>
          </cell>
          <cell r="F265" t="str">
            <v>GAIL (INDIA) LIMITED</v>
          </cell>
          <cell r="G265" t="str">
            <v>G A I L (INDIA) LTD</v>
          </cell>
          <cell r="H265" t="str">
            <v>35202</v>
          </cell>
          <cell r="I265" t="str">
            <v>Disrtibution and sale of gaseous fuels through mains</v>
          </cell>
          <cell r="J265">
            <v>0</v>
          </cell>
          <cell r="K265" t="str">
            <v>Equity</v>
          </cell>
          <cell r="L265">
            <v>23</v>
          </cell>
          <cell r="M265">
            <v>3385.6</v>
          </cell>
          <cell r="N265">
            <v>1.1472096113557379E-3</v>
          </cell>
          <cell r="O265">
            <v>0</v>
          </cell>
          <cell r="P265" t="str">
            <v/>
          </cell>
          <cell r="Q265">
            <v>3148.7</v>
          </cell>
          <cell r="R265">
            <v>3148.7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147.19999999999999</v>
          </cell>
          <cell r="AA265">
            <v>147.19999999999999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Tax Saver Tier II</v>
          </cell>
          <cell r="AJ265" t="e">
            <v>#N/A</v>
          </cell>
        </row>
        <row r="266">
          <cell r="E266" t="str">
            <v>INE090A01021</v>
          </cell>
          <cell r="F266" t="str">
            <v>ICICI BANK LTD</v>
          </cell>
          <cell r="G266" t="str">
            <v>ICICI BANK LTD</v>
          </cell>
          <cell r="H266" t="str">
            <v>64191</v>
          </cell>
          <cell r="I266" t="str">
            <v>Monetary intermediation of commercial banks, saving banks. postal savings</v>
          </cell>
          <cell r="J266">
            <v>0</v>
          </cell>
          <cell r="K266" t="str">
            <v>Equity</v>
          </cell>
          <cell r="L266">
            <v>43</v>
          </cell>
          <cell r="M266">
            <v>32372.55</v>
          </cell>
          <cell r="N266">
            <v>1.0969429496719692E-2</v>
          </cell>
          <cell r="O266">
            <v>0</v>
          </cell>
          <cell r="P266" t="str">
            <v/>
          </cell>
          <cell r="Q266">
            <v>29254.46</v>
          </cell>
          <cell r="R266">
            <v>29254.46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752.85</v>
          </cell>
          <cell r="AA266">
            <v>751.5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Tax Saver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>
            <v>0</v>
          </cell>
          <cell r="K267" t="str">
            <v>Equity</v>
          </cell>
          <cell r="L267">
            <v>8</v>
          </cell>
          <cell r="M267">
            <v>13236</v>
          </cell>
          <cell r="N267">
            <v>4.4850148912761534E-3</v>
          </cell>
          <cell r="O267">
            <v>0</v>
          </cell>
          <cell r="P267" t="str">
            <v/>
          </cell>
          <cell r="Q267">
            <v>11466.6</v>
          </cell>
          <cell r="R267">
            <v>11466.6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1654.5</v>
          </cell>
          <cell r="AA267">
            <v>1653.55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Tax Saver Tier II</v>
          </cell>
          <cell r="AJ267" t="e">
            <v>#N/A</v>
          </cell>
        </row>
        <row r="268">
          <cell r="E268" t="str">
            <v>INE101A01026</v>
          </cell>
          <cell r="F268" t="str">
            <v>MAHINDRA AND MAHINDRA LTD</v>
          </cell>
          <cell r="G268" t="str">
            <v>MAHINDRA AND MAHINDRA LTD</v>
          </cell>
          <cell r="H268" t="str">
            <v>28211</v>
          </cell>
          <cell r="I268" t="str">
            <v>Manufacture of tractors used in agriculture and forestry</v>
          </cell>
          <cell r="J268">
            <v>0</v>
          </cell>
          <cell r="K268" t="str">
            <v>Equity</v>
          </cell>
          <cell r="L268">
            <v>10</v>
          </cell>
          <cell r="M268">
            <v>10343.5</v>
          </cell>
          <cell r="N268">
            <v>3.5048920767539208E-3</v>
          </cell>
          <cell r="O268">
            <v>0</v>
          </cell>
          <cell r="P268" t="str">
            <v/>
          </cell>
          <cell r="Q268">
            <v>8218.25</v>
          </cell>
          <cell r="R268">
            <v>8218.25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1034.3499999999999</v>
          </cell>
          <cell r="AA268">
            <v>1033.9000000000001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Tax Saver Tier II</v>
          </cell>
          <cell r="AJ268" t="e">
            <v>#N/A</v>
          </cell>
        </row>
        <row r="269">
          <cell r="E269" t="str">
            <v>INE752E01010</v>
          </cell>
          <cell r="F269" t="str">
            <v>POWER GRID CORPORATION OF INDIA LIMITED</v>
          </cell>
          <cell r="G269" t="str">
            <v>POWER GRID CORPN OF INDIA LTD</v>
          </cell>
          <cell r="H269" t="str">
            <v>35107</v>
          </cell>
          <cell r="I269" t="str">
            <v>Transmission of electric energy</v>
          </cell>
          <cell r="J269">
            <v>0</v>
          </cell>
          <cell r="K269" t="str">
            <v>Equity</v>
          </cell>
          <cell r="L269">
            <v>33</v>
          </cell>
          <cell r="M269">
            <v>7685.7</v>
          </cell>
          <cell r="N269">
            <v>2.6042972914688072E-3</v>
          </cell>
          <cell r="O269">
            <v>0</v>
          </cell>
          <cell r="P269" t="str">
            <v/>
          </cell>
          <cell r="Q269">
            <v>4861.25</v>
          </cell>
          <cell r="R269">
            <v>4861.25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232.9</v>
          </cell>
          <cell r="AA269">
            <v>233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Tax Saver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>
            <v>0</v>
          </cell>
          <cell r="K270" t="str">
            <v>Equity</v>
          </cell>
          <cell r="L270">
            <v>8</v>
          </cell>
          <cell r="M270">
            <v>6884.8</v>
          </cell>
          <cell r="N270">
            <v>2.3329125508807845E-3</v>
          </cell>
          <cell r="O270">
            <v>0</v>
          </cell>
          <cell r="P270" t="str">
            <v/>
          </cell>
          <cell r="Q270">
            <v>6140.57</v>
          </cell>
          <cell r="R270">
            <v>6140.57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860.6</v>
          </cell>
          <cell r="AA270">
            <v>860.45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Tax Saver Tier II</v>
          </cell>
          <cell r="AJ270" t="e">
            <v>#N/A</v>
          </cell>
        </row>
        <row r="271">
          <cell r="E271" t="str">
            <v>IN0020060078</v>
          </cell>
          <cell r="F271" t="str">
            <v>8.24% GOI 15-Feb-2027</v>
          </cell>
          <cell r="G271" t="str">
            <v>GOVERMENT OF INDIA</v>
          </cell>
          <cell r="H271" t="str">
            <v/>
          </cell>
          <cell r="I271" t="str">
            <v/>
          </cell>
          <cell r="J271">
            <v>0</v>
          </cell>
          <cell r="K271" t="str">
            <v>GOI</v>
          </cell>
          <cell r="L271">
            <v>15000</v>
          </cell>
          <cell r="M271">
            <v>1561537.5</v>
          </cell>
          <cell r="N271">
            <v>0.5291265443325881</v>
          </cell>
          <cell r="O271">
            <v>8.2400000000000001E-2</v>
          </cell>
          <cell r="P271" t="str">
            <v>Half Yly</v>
          </cell>
          <cell r="Q271">
            <v>1574787.9</v>
          </cell>
          <cell r="R271">
            <v>1574787.9</v>
          </cell>
          <cell r="S271">
            <v>0</v>
          </cell>
          <cell r="T271">
            <v>0</v>
          </cell>
          <cell r="U271">
            <v>46433</v>
          </cell>
          <cell r="V271">
            <v>0</v>
          </cell>
          <cell r="W271">
            <v>0</v>
          </cell>
          <cell r="X271">
            <v>6.1711000000000001E-6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Tax Saver Tier II</v>
          </cell>
          <cell r="AJ271" t="e">
            <v>#N/A</v>
          </cell>
        </row>
        <row r="272">
          <cell r="E272" t="str">
            <v>INE001A01036</v>
          </cell>
          <cell r="F272" t="str">
            <v>HOUSING DEVELOPMENT FINANCE CORPORATION</v>
          </cell>
          <cell r="G272" t="str">
            <v>HOUSING DEVELOPMENT FINANCE CORPORA</v>
          </cell>
          <cell r="H272" t="str">
            <v>64192</v>
          </cell>
          <cell r="I272" t="str">
            <v>Activities of specialized institutions granting credit for house purchases</v>
          </cell>
          <cell r="J272">
            <v>0</v>
          </cell>
          <cell r="K272" t="str">
            <v>Equity</v>
          </cell>
          <cell r="L272">
            <v>6</v>
          </cell>
          <cell r="M272">
            <v>13840.5</v>
          </cell>
          <cell r="N272">
            <v>4.6898495468954068E-3</v>
          </cell>
          <cell r="O272">
            <v>0</v>
          </cell>
          <cell r="P272" t="str">
            <v/>
          </cell>
          <cell r="Q272">
            <v>15062.09</v>
          </cell>
          <cell r="R272">
            <v>15062.09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2306.75</v>
          </cell>
          <cell r="AA272">
            <v>2307.1999999999998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Tax Saver Tier II</v>
          </cell>
          <cell r="AJ272" t="e">
            <v>#N/A</v>
          </cell>
        </row>
        <row r="273">
          <cell r="E273" t="str">
            <v>INE154A01025</v>
          </cell>
          <cell r="F273" t="str">
            <v>ITC LTD</v>
          </cell>
          <cell r="G273" t="str">
            <v>ITC LTD</v>
          </cell>
          <cell r="H273" t="str">
            <v>12003</v>
          </cell>
          <cell r="I273" t="str">
            <v>Manufacture of cigarettes, cigarette tobacco</v>
          </cell>
          <cell r="J273">
            <v>0</v>
          </cell>
          <cell r="K273" t="str">
            <v>Equity</v>
          </cell>
          <cell r="L273">
            <v>34</v>
          </cell>
          <cell r="M273">
            <v>9202.1</v>
          </cell>
          <cell r="N273">
            <v>3.1181290065739119E-3</v>
          </cell>
          <cell r="O273">
            <v>0</v>
          </cell>
          <cell r="P273" t="str">
            <v/>
          </cell>
          <cell r="Q273">
            <v>7419.25</v>
          </cell>
          <cell r="R273">
            <v>7419.25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270.64999999999998</v>
          </cell>
          <cell r="AA273">
            <v>270.60000000000002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Tax Saver Tier II</v>
          </cell>
          <cell r="AJ273" t="e">
            <v>#N/A</v>
          </cell>
        </row>
        <row r="274">
          <cell r="E274" t="str">
            <v>INE062A01020</v>
          </cell>
          <cell r="F274" t="str">
            <v>STATE BANK OF INDIA</v>
          </cell>
          <cell r="G274" t="str">
            <v>STATE BANK OF INDIA</v>
          </cell>
          <cell r="H274" t="str">
            <v>64191</v>
          </cell>
          <cell r="I274" t="str">
            <v>Monetary intermediation of commercial banks, saving banks. postal savings</v>
          </cell>
          <cell r="J274">
            <v>0</v>
          </cell>
          <cell r="K274" t="str">
            <v>Equity</v>
          </cell>
          <cell r="L274">
            <v>29</v>
          </cell>
          <cell r="M274">
            <v>13574.9</v>
          </cell>
          <cell r="N274">
            <v>4.5998510613164591E-3</v>
          </cell>
          <cell r="O274">
            <v>0</v>
          </cell>
          <cell r="P274" t="str">
            <v/>
          </cell>
          <cell r="Q274">
            <v>12589.01</v>
          </cell>
          <cell r="R274">
            <v>12589.01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468.1</v>
          </cell>
          <cell r="AA274">
            <v>467.8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Tax Saver Tier II</v>
          </cell>
          <cell r="AJ274" t="e">
            <v>#N/A</v>
          </cell>
        </row>
        <row r="275">
          <cell r="E275" t="str">
            <v>INE038A01020</v>
          </cell>
          <cell r="F275" t="str">
            <v>HINDALCO INDUSTRIES LTD.</v>
          </cell>
          <cell r="G275" t="str">
            <v>HINDALCO INDUSTRIES LTD.</v>
          </cell>
          <cell r="H275" t="str">
            <v>24202</v>
          </cell>
          <cell r="I275" t="str">
            <v>Manufacture of Aluminium from alumina and by other methods and products</v>
          </cell>
          <cell r="J275">
            <v>0</v>
          </cell>
          <cell r="K275" t="str">
            <v>Equity</v>
          </cell>
          <cell r="L275">
            <v>10</v>
          </cell>
          <cell r="M275">
            <v>4225.5</v>
          </cell>
          <cell r="N275">
            <v>1.4318094910159705E-3</v>
          </cell>
          <cell r="O275">
            <v>0</v>
          </cell>
          <cell r="P275" t="str">
            <v/>
          </cell>
          <cell r="Q275">
            <v>4301.29</v>
          </cell>
          <cell r="R275">
            <v>4301.29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422.55</v>
          </cell>
          <cell r="AA275">
            <v>422.85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Tax Saver Tier II</v>
          </cell>
          <cell r="AJ275" t="e">
            <v>#N/A</v>
          </cell>
        </row>
        <row r="276">
          <cell r="E276" t="str">
            <v>INE040A01034</v>
          </cell>
          <cell r="F276" t="str">
            <v>HDFC BANK LTD</v>
          </cell>
          <cell r="G276" t="str">
            <v>HDFC BANK LTD</v>
          </cell>
          <cell r="H276" t="str">
            <v>64191</v>
          </cell>
          <cell r="I276" t="str">
            <v>Monetary intermediation of commercial banks, saving banks. postal savings</v>
          </cell>
          <cell r="J276">
            <v>0</v>
          </cell>
          <cell r="K276" t="str">
            <v>Equity</v>
          </cell>
          <cell r="L276">
            <v>24</v>
          </cell>
          <cell r="M276">
            <v>33334.800000000003</v>
          </cell>
          <cell r="N276">
            <v>1.1295487639597488E-2</v>
          </cell>
          <cell r="O276">
            <v>0</v>
          </cell>
          <cell r="P276" t="str">
            <v/>
          </cell>
          <cell r="Q276">
            <v>35542.11</v>
          </cell>
          <cell r="R276">
            <v>35542.11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1388.95</v>
          </cell>
          <cell r="AA276">
            <v>1387.45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Tax Saver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>
            <v>0</v>
          </cell>
          <cell r="K277" t="str">
            <v>Equity</v>
          </cell>
          <cell r="L277">
            <v>20</v>
          </cell>
          <cell r="M277">
            <v>30072</v>
          </cell>
          <cell r="N277">
            <v>1.0189888773833219E-2</v>
          </cell>
          <cell r="O277">
            <v>0</v>
          </cell>
          <cell r="P277" t="str">
            <v/>
          </cell>
          <cell r="Q277">
            <v>32328.93</v>
          </cell>
          <cell r="R277">
            <v>32328.93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1503.6</v>
          </cell>
          <cell r="AA277">
            <v>1503.95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Tax Saver Tier II</v>
          </cell>
          <cell r="AJ277" t="e">
            <v>#N/A</v>
          </cell>
        </row>
        <row r="278">
          <cell r="E278" t="str">
            <v>INE860A01027</v>
          </cell>
          <cell r="F278" t="str">
            <v>HCL Technologies Limited</v>
          </cell>
          <cell r="G278" t="str">
            <v>HCL TECHNOLOGIES LTD</v>
          </cell>
          <cell r="H278" t="str">
            <v>62011</v>
          </cell>
          <cell r="I278" t="str">
            <v>Writing , modifying, testing of computer program</v>
          </cell>
          <cell r="J278">
            <v>0</v>
          </cell>
          <cell r="K278" t="str">
            <v>Equity</v>
          </cell>
          <cell r="L278">
            <v>4</v>
          </cell>
          <cell r="M278">
            <v>4163</v>
          </cell>
          <cell r="N278">
            <v>1.4106313835284547E-3</v>
          </cell>
          <cell r="O278">
            <v>0</v>
          </cell>
          <cell r="P278" t="str">
            <v/>
          </cell>
          <cell r="Q278">
            <v>4326.6499999999996</v>
          </cell>
          <cell r="R278">
            <v>4326.6499999999996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1040.75</v>
          </cell>
          <cell r="AA278">
            <v>1040.3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Tax Saver Tier II</v>
          </cell>
          <cell r="AJ278" t="e">
            <v>#N/A</v>
          </cell>
        </row>
        <row r="279">
          <cell r="E279" t="str">
            <v>INE669C01036</v>
          </cell>
          <cell r="F279" t="str">
            <v>TECH MAHINDRA LIMITED</v>
          </cell>
          <cell r="G279" t="str">
            <v>TECH MAHINDRA  LIMITED</v>
          </cell>
          <cell r="H279" t="str">
            <v>62020</v>
          </cell>
          <cell r="I279" t="str">
            <v>Computer consultancy</v>
          </cell>
          <cell r="J279">
            <v>0</v>
          </cell>
          <cell r="K279" t="str">
            <v>Equity</v>
          </cell>
          <cell r="L279">
            <v>6</v>
          </cell>
          <cell r="M279">
            <v>7081.5</v>
          </cell>
          <cell r="N279">
            <v>2.3995642907654944E-3</v>
          </cell>
          <cell r="O279">
            <v>0</v>
          </cell>
          <cell r="P279" t="str">
            <v/>
          </cell>
          <cell r="Q279">
            <v>7897</v>
          </cell>
          <cell r="R279">
            <v>7897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1180.25</v>
          </cell>
          <cell r="AA279">
            <v>1180.8499999999999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Tax Saver Tier II</v>
          </cell>
          <cell r="AJ279" t="e">
            <v>#N/A</v>
          </cell>
        </row>
        <row r="280">
          <cell r="E280" t="str">
            <v>INE733E01010</v>
          </cell>
          <cell r="F280" t="str">
            <v>NTPC LIMITED</v>
          </cell>
          <cell r="G280" t="str">
            <v>NTPC LIMITED</v>
          </cell>
          <cell r="H280" t="str">
            <v>35102</v>
          </cell>
          <cell r="I280" t="str">
            <v>Electric power generation by coal based thermal power plants</v>
          </cell>
          <cell r="J280">
            <v>0</v>
          </cell>
          <cell r="K280" t="str">
            <v>Equity</v>
          </cell>
          <cell r="L280">
            <v>50</v>
          </cell>
          <cell r="M280">
            <v>7800</v>
          </cell>
          <cell r="N280">
            <v>2.6430278144419761E-3</v>
          </cell>
          <cell r="O280">
            <v>0</v>
          </cell>
          <cell r="P280" t="str">
            <v/>
          </cell>
          <cell r="Q280">
            <v>4857.5</v>
          </cell>
          <cell r="R280">
            <v>4857.5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156</v>
          </cell>
          <cell r="AA280">
            <v>156.15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Tax Saver Tier II</v>
          </cell>
          <cell r="AJ280" t="e">
            <v>#N/A</v>
          </cell>
        </row>
        <row r="281">
          <cell r="E281" t="str">
            <v>INE059A01026</v>
          </cell>
          <cell r="F281" t="str">
            <v>CIPLA LIMITED</v>
          </cell>
          <cell r="G281" t="str">
            <v>CIPLA  LIMITED</v>
          </cell>
          <cell r="H281" t="str">
            <v>21001</v>
          </cell>
          <cell r="I281" t="str">
            <v>Manufacture of medicinal substances used in the manufacture of pharmaceuticals:</v>
          </cell>
          <cell r="J281">
            <v>0</v>
          </cell>
          <cell r="K281" t="str">
            <v>Equity</v>
          </cell>
          <cell r="L281">
            <v>4</v>
          </cell>
          <cell r="M281">
            <v>3971.8</v>
          </cell>
          <cell r="N281">
            <v>1.3458433171026464E-3</v>
          </cell>
          <cell r="O281">
            <v>0</v>
          </cell>
          <cell r="P281" t="str">
            <v/>
          </cell>
          <cell r="Q281">
            <v>3150</v>
          </cell>
          <cell r="R281">
            <v>3150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992.95</v>
          </cell>
          <cell r="AA281">
            <v>993.85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Tax Saver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>
            <v>0</v>
          </cell>
          <cell r="K282" t="str">
            <v>Equity</v>
          </cell>
          <cell r="L282">
            <v>4</v>
          </cell>
          <cell r="M282">
            <v>3723.4</v>
          </cell>
          <cell r="N282">
            <v>1.2616730467042636E-3</v>
          </cell>
          <cell r="O282">
            <v>0</v>
          </cell>
          <cell r="P282" t="str">
            <v/>
          </cell>
          <cell r="Q282">
            <v>3457.44</v>
          </cell>
          <cell r="R282">
            <v>3457.44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930.85</v>
          </cell>
          <cell r="AA282">
            <v>930.75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Tax Saver Tier II</v>
          </cell>
          <cell r="AJ282" t="e">
            <v>#N/A</v>
          </cell>
        </row>
        <row r="283">
          <cell r="E283" t="str">
            <v>INE238A01034</v>
          </cell>
          <cell r="F283" t="str">
            <v>AXIS BANK</v>
          </cell>
          <cell r="G283" t="str">
            <v>AXIS BANK LTD.</v>
          </cell>
          <cell r="H283" t="str">
            <v>64191</v>
          </cell>
          <cell r="I283" t="str">
            <v>Monetary intermediation of commercial banks, saving banks. postal savings</v>
          </cell>
          <cell r="J283">
            <v>0</v>
          </cell>
          <cell r="K283" t="str">
            <v>Equity</v>
          </cell>
          <cell r="L283">
            <v>18</v>
          </cell>
          <cell r="M283">
            <v>12333.6</v>
          </cell>
          <cell r="N283">
            <v>4.1792369041284052E-3</v>
          </cell>
          <cell r="O283">
            <v>0</v>
          </cell>
          <cell r="P283" t="str">
            <v/>
          </cell>
          <cell r="Q283">
            <v>12888.63</v>
          </cell>
          <cell r="R283">
            <v>12888.63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685.2</v>
          </cell>
          <cell r="AA283">
            <v>685.4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Tax Saver Tier II</v>
          </cell>
          <cell r="AJ283" t="e">
            <v>#N/A</v>
          </cell>
        </row>
        <row r="284">
          <cell r="E284" t="str">
            <v>INE467B01029</v>
          </cell>
          <cell r="F284" t="str">
            <v>TATA CONSULTANCY SERVICES LIMITED</v>
          </cell>
          <cell r="G284" t="str">
            <v>TATA CONSULTANCY SERVICES LIMITED</v>
          </cell>
          <cell r="H284" t="str">
            <v>62020</v>
          </cell>
          <cell r="I284" t="str">
            <v>Computer consultancy</v>
          </cell>
          <cell r="J284">
            <v>0</v>
          </cell>
          <cell r="K284" t="str">
            <v>Equity</v>
          </cell>
          <cell r="L284">
            <v>5</v>
          </cell>
          <cell r="M284">
            <v>16821.75</v>
          </cell>
          <cell r="N284">
            <v>5.700045274049912E-3</v>
          </cell>
          <cell r="O284">
            <v>0</v>
          </cell>
          <cell r="P284" t="str">
            <v/>
          </cell>
          <cell r="Q284">
            <v>16981.400000000001</v>
          </cell>
          <cell r="R284">
            <v>16981.400000000001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3364.35</v>
          </cell>
          <cell r="AA284">
            <v>3364.8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Tax Saver Tier II</v>
          </cell>
          <cell r="AJ284" t="e">
            <v>#N/A</v>
          </cell>
        </row>
        <row r="285">
          <cell r="E285" t="str">
            <v>INE481G01011</v>
          </cell>
          <cell r="F285" t="str">
            <v>UltraTech Cement Limited</v>
          </cell>
          <cell r="G285" t="str">
            <v>ULTRATECH CEMENT LIMITED</v>
          </cell>
          <cell r="H285" t="str">
            <v>23941</v>
          </cell>
          <cell r="I285" t="str">
            <v>Manufacture of clinkers and cement</v>
          </cell>
          <cell r="J285">
            <v>0</v>
          </cell>
          <cell r="K285" t="str">
            <v>Equity</v>
          </cell>
          <cell r="L285">
            <v>2</v>
          </cell>
          <cell r="M285">
            <v>12165.2</v>
          </cell>
          <cell r="N285">
            <v>4.1221746113140429E-3</v>
          </cell>
          <cell r="O285">
            <v>0</v>
          </cell>
          <cell r="P285" t="str">
            <v/>
          </cell>
          <cell r="Q285">
            <v>14420.78</v>
          </cell>
          <cell r="R285">
            <v>14420.78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6082.6</v>
          </cell>
          <cell r="AA285">
            <v>6083.1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Tax Saver Tier II</v>
          </cell>
          <cell r="AJ285" t="e">
            <v>#N/A</v>
          </cell>
        </row>
        <row r="286">
          <cell r="E286" t="str">
            <v>INE089A01023</v>
          </cell>
          <cell r="F286" t="str">
            <v>Dr. Reddy's Laboratories Limited</v>
          </cell>
          <cell r="G286" t="str">
            <v>DR REDDY LABORATORIES</v>
          </cell>
          <cell r="H286" t="str">
            <v>21002</v>
          </cell>
          <cell r="I286" t="str">
            <v>Manufacture of allopathic pharmaceutical preparations</v>
          </cell>
          <cell r="J286">
            <v>0</v>
          </cell>
          <cell r="K286" t="str">
            <v>Equity</v>
          </cell>
          <cell r="L286">
            <v>1</v>
          </cell>
          <cell r="M286">
            <v>4369.6499999999996</v>
          </cell>
          <cell r="N286">
            <v>1.480654678125177E-3</v>
          </cell>
          <cell r="O286">
            <v>0</v>
          </cell>
          <cell r="P286" t="str">
            <v/>
          </cell>
          <cell r="Q286">
            <v>4826.95</v>
          </cell>
          <cell r="R286">
            <v>4826.95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4369.6499999999996</v>
          </cell>
          <cell r="AA286">
            <v>4369.45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Tax Saver Tier II</v>
          </cell>
          <cell r="AJ286" t="e">
            <v>#N/A</v>
          </cell>
        </row>
        <row r="287">
          <cell r="E287" t="str">
            <v>INE238A08351</v>
          </cell>
          <cell r="F287" t="str">
            <v>8.85 % AXIS BANK 05.12.2024 (infras Bond)</v>
          </cell>
          <cell r="G287" t="str">
            <v>AXIS BANK LTD.</v>
          </cell>
          <cell r="H287" t="str">
            <v>64191</v>
          </cell>
          <cell r="I287" t="str">
            <v>Monetary intermediation of commercial banks, saving banks. postal savings</v>
          </cell>
          <cell r="J287" t="str">
            <v>Social and
Commercial
Infrastructure</v>
          </cell>
          <cell r="K287" t="str">
            <v>Bonds</v>
          </cell>
          <cell r="L287">
            <v>53</v>
          </cell>
          <cell r="M287">
            <v>54796965</v>
          </cell>
          <cell r="N287">
            <v>4.8984991225163775E-2</v>
          </cell>
          <cell r="O287">
            <v>8.8499999999999995E-2</v>
          </cell>
          <cell r="P287" t="str">
            <v>Yearly</v>
          </cell>
          <cell r="Q287">
            <v>57671607.390000001</v>
          </cell>
          <cell r="R287">
            <v>57671607.390000001</v>
          </cell>
          <cell r="S287">
            <v>0</v>
          </cell>
          <cell r="T287">
            <v>0</v>
          </cell>
          <cell r="U287">
            <v>45631</v>
          </cell>
          <cell r="V287">
            <v>2.515068493150685</v>
          </cell>
          <cell r="W287">
            <v>2.1253807463190633</v>
          </cell>
          <cell r="X287">
            <v>7.4350000000000002E-4</v>
          </cell>
          <cell r="Y287">
            <v>2.1253807463190633</v>
          </cell>
          <cell r="Z287">
            <v>0</v>
          </cell>
          <cell r="AA287">
            <v>0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C TIER I</v>
          </cell>
          <cell r="AJ287" t="str">
            <v>CRISIL AAA</v>
          </cell>
        </row>
        <row r="288">
          <cell r="E288" t="str">
            <v>INE514E08EL8</v>
          </cell>
          <cell r="F288" t="str">
            <v>8.15 % EXIM 05.03.2025</v>
          </cell>
          <cell r="G288" t="str">
            <v>EXPORT IMPORT BANK OF INDIA</v>
          </cell>
          <cell r="H288" t="str">
            <v>64199</v>
          </cell>
          <cell r="I288" t="str">
            <v>Other monetary intermediation services n.e.c.</v>
          </cell>
          <cell r="J288" t="str">
            <v>Social and
Commercial
Infrastructure</v>
          </cell>
          <cell r="K288" t="str">
            <v>Bonds</v>
          </cell>
          <cell r="L288">
            <v>5</v>
          </cell>
          <cell r="M288">
            <v>5121340</v>
          </cell>
          <cell r="N288">
            <v>4.5781512709888268E-3</v>
          </cell>
          <cell r="O288">
            <v>8.1500000000000003E-2</v>
          </cell>
          <cell r="P288" t="str">
            <v>Yearly</v>
          </cell>
          <cell r="Q288">
            <v>4937880</v>
          </cell>
          <cell r="R288">
            <v>4937880</v>
          </cell>
          <cell r="S288">
            <v>0</v>
          </cell>
          <cell r="T288">
            <v>0</v>
          </cell>
          <cell r="U288">
            <v>45721</v>
          </cell>
          <cell r="V288">
            <v>2.7616513212066773</v>
          </cell>
          <cell r="W288">
            <v>2.3730874953793784</v>
          </cell>
          <cell r="X288">
            <v>8.3849999999999994E-4</v>
          </cell>
          <cell r="Y288">
            <v>2.3730874953793784</v>
          </cell>
          <cell r="Z288">
            <v>0</v>
          </cell>
          <cell r="AA288">
            <v>0</v>
          </cell>
          <cell r="AB288" t="str">
            <v>AAA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C TIER I</v>
          </cell>
          <cell r="AJ288" t="str">
            <v>CRISIL AAA</v>
          </cell>
        </row>
        <row r="289">
          <cell r="E289" t="str">
            <v>INE020B08740</v>
          </cell>
          <cell r="F289" t="str">
            <v>9.35 % REC 15.06.2022</v>
          </cell>
          <cell r="G289" t="str">
            <v>RURAL ELECTRIFICATION CORP LTD.</v>
          </cell>
          <cell r="H289" t="str">
            <v>64920</v>
          </cell>
          <cell r="I289" t="str">
            <v>Other credit granting</v>
          </cell>
          <cell r="J289" t="str">
            <v>Social and
Commercial
Infrastructure</v>
          </cell>
          <cell r="K289" t="str">
            <v>Bonds</v>
          </cell>
          <cell r="L289">
            <v>6</v>
          </cell>
          <cell r="M289">
            <v>6010038</v>
          </cell>
          <cell r="N289">
            <v>5.3725905931633414E-3</v>
          </cell>
          <cell r="O289">
            <v>9.35E-2</v>
          </cell>
          <cell r="P289" t="str">
            <v>Yearly</v>
          </cell>
          <cell r="Q289">
            <v>6230136</v>
          </cell>
          <cell r="R289">
            <v>6230136</v>
          </cell>
          <cell r="S289">
            <v>0</v>
          </cell>
          <cell r="T289">
            <v>0</v>
          </cell>
          <cell r="U289">
            <v>44727</v>
          </cell>
          <cell r="V289">
            <v>4.1095890410958902E-2</v>
          </cell>
          <cell r="W289">
            <v>3.667989326151061E-2</v>
          </cell>
          <cell r="X289">
            <v>8.2266999999999996E-4</v>
          </cell>
          <cell r="Y289">
            <v>3.667989326151061E-2</v>
          </cell>
          <cell r="Z289">
            <v>0</v>
          </cell>
          <cell r="AA289">
            <v>0</v>
          </cell>
          <cell r="AB289" t="str">
            <v>AAA</v>
          </cell>
          <cell r="AC289">
            <v>0</v>
          </cell>
          <cell r="AD289" t="str">
            <v>AAA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C TIER I</v>
          </cell>
          <cell r="AJ289" t="str">
            <v>CRISIL AAA</v>
          </cell>
        </row>
        <row r="290">
          <cell r="E290" t="str">
            <v>INE660A08BX8</v>
          </cell>
          <cell r="F290" t="str">
            <v>8.45% SUNDARAM FINANCE 19.01.2028</v>
          </cell>
          <cell r="G290" t="str">
            <v>SUNDARAM FINANCE LIMITED</v>
          </cell>
          <cell r="H290" t="str">
            <v>64910</v>
          </cell>
          <cell r="I290" t="str">
            <v>Financial leasing</v>
          </cell>
          <cell r="J290" t="str">
            <v>Social and
Commercial
Infrastructure</v>
          </cell>
          <cell r="K290" t="str">
            <v>Bonds</v>
          </cell>
          <cell r="L290">
            <v>5</v>
          </cell>
          <cell r="M290">
            <v>5068525</v>
          </cell>
          <cell r="N290">
            <v>4.5309380300446057E-3</v>
          </cell>
          <cell r="O290">
            <v>8.4499999999999992E-2</v>
          </cell>
          <cell r="P290" t="str">
            <v>Yearly</v>
          </cell>
          <cell r="Q290">
            <v>5000000</v>
          </cell>
          <cell r="R290">
            <v>5000000</v>
          </cell>
          <cell r="S290">
            <v>0</v>
          </cell>
          <cell r="T290">
            <v>0</v>
          </cell>
          <cell r="U290">
            <v>46771</v>
          </cell>
          <cell r="V290">
            <v>5.6383561643835618</v>
          </cell>
          <cell r="W290">
            <v>4.2454427102583736</v>
          </cell>
          <cell r="X290">
            <v>8.4442000000000002E-4</v>
          </cell>
          <cell r="Y290">
            <v>4.2454427102583736</v>
          </cell>
          <cell r="Z290">
            <v>0</v>
          </cell>
          <cell r="AA290">
            <v>0</v>
          </cell>
          <cell r="AB290" t="str">
            <v>AAA</v>
          </cell>
          <cell r="AC290" t="str">
            <v>AAA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C TIER I</v>
          </cell>
          <cell r="AJ290" t="str">
            <v>CRISIL AAA</v>
          </cell>
        </row>
        <row r="291">
          <cell r="E291" t="str">
            <v>INE020B08AQ9</v>
          </cell>
          <cell r="F291" t="str">
            <v>7.70% REC 10.12.2027</v>
          </cell>
          <cell r="G291" t="str">
            <v>RURAL ELECTRIFICATION CORP LTD.</v>
          </cell>
          <cell r="H291" t="str">
            <v>64920</v>
          </cell>
          <cell r="I291" t="str">
            <v>Other credit granting</v>
          </cell>
          <cell r="J291" t="str">
            <v>Social and
Commercial
Infrastructure</v>
          </cell>
          <cell r="K291" t="str">
            <v>Bonds</v>
          </cell>
          <cell r="L291">
            <v>5</v>
          </cell>
          <cell r="M291">
            <v>5044145</v>
          </cell>
          <cell r="N291">
            <v>4.5091438652387723E-3</v>
          </cell>
          <cell r="O291">
            <v>7.6999999999999999E-2</v>
          </cell>
          <cell r="P291" t="str">
            <v>Yearly</v>
          </cell>
          <cell r="Q291">
            <v>4946920</v>
          </cell>
          <cell r="R291">
            <v>4946920</v>
          </cell>
          <cell r="S291">
            <v>0</v>
          </cell>
          <cell r="T291">
            <v>0</v>
          </cell>
          <cell r="U291">
            <v>46731</v>
          </cell>
          <cell r="V291">
            <v>5.5287671232876709</v>
          </cell>
          <cell r="W291">
            <v>4.2401977631297587</v>
          </cell>
          <cell r="X291">
            <v>7.8498000000000001E-4</v>
          </cell>
          <cell r="Y291">
            <v>4.2401977631297587</v>
          </cell>
          <cell r="Z291">
            <v>0</v>
          </cell>
          <cell r="AA291">
            <v>0</v>
          </cell>
          <cell r="AB291" t="str">
            <v>AAA</v>
          </cell>
          <cell r="AC291" t="str">
            <v>AAA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C TIER I</v>
          </cell>
          <cell r="AJ291" t="str">
            <v>CRISIL AAA</v>
          </cell>
        </row>
        <row r="292">
          <cell r="E292" t="str">
            <v>INE774D08MK5</v>
          </cell>
          <cell r="F292" t="str">
            <v>8%Mahindra Financial Sevices LTD NCD MD 24/07/2027</v>
          </cell>
          <cell r="G292" t="str">
            <v>MAHINDRA &amp; MAHINDRA FINANCIAL SERVI</v>
          </cell>
          <cell r="H292" t="str">
            <v>64990</v>
          </cell>
          <cell r="I292" t="str">
            <v>Other financial service activities, except insurance and pension funding activities</v>
          </cell>
          <cell r="J292" t="str">
            <v>Social and
Commercial
Infrastructure</v>
          </cell>
          <cell r="K292" t="str">
            <v>Bonds</v>
          </cell>
          <cell r="L292">
            <v>1300</v>
          </cell>
          <cell r="M292">
            <v>1291738.5</v>
          </cell>
          <cell r="N292">
            <v>1.1547318193207638E-3</v>
          </cell>
          <cell r="O292">
            <v>0.08</v>
          </cell>
          <cell r="P292" t="str">
            <v>Yearly</v>
          </cell>
          <cell r="Q292">
            <v>1283023.3</v>
          </cell>
          <cell r="R292">
            <v>1283023.3</v>
          </cell>
          <cell r="S292">
            <v>0</v>
          </cell>
          <cell r="T292">
            <v>0</v>
          </cell>
          <cell r="U292">
            <v>46592</v>
          </cell>
          <cell r="V292">
            <v>5.1479452054794521</v>
          </cell>
          <cell r="W292">
            <v>4.0266445499236019</v>
          </cell>
          <cell r="X292">
            <v>8.1765000000000006E-4</v>
          </cell>
          <cell r="Y292">
            <v>4.0266445499236019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 t="str">
            <v>AAA</v>
          </cell>
          <cell r="AF292" t="str">
            <v>AAA</v>
          </cell>
          <cell r="AG292">
            <v>0</v>
          </cell>
          <cell r="AH292">
            <v>0</v>
          </cell>
          <cell r="AI292" t="str">
            <v>Scheme C TIER I</v>
          </cell>
          <cell r="AJ292" t="str">
            <v>BWR AAA</v>
          </cell>
        </row>
        <row r="293">
          <cell r="E293" t="str">
            <v>INE134E08CY2</v>
          </cell>
          <cell r="F293" t="str">
            <v>8.70% PFC 14.05.2025</v>
          </cell>
          <cell r="G293" t="str">
            <v>POWER FINANCE CORPORATION</v>
          </cell>
          <cell r="H293" t="str">
            <v>64920</v>
          </cell>
          <cell r="I293" t="str">
            <v>Other credit granting</v>
          </cell>
          <cell r="J293" t="str">
            <v>Social and
Commercial
Infrastructure</v>
          </cell>
          <cell r="K293" t="str">
            <v>Bonds</v>
          </cell>
          <cell r="L293">
            <v>16</v>
          </cell>
          <cell r="M293">
            <v>16599072</v>
          </cell>
          <cell r="N293">
            <v>1.483851151730505E-2</v>
          </cell>
          <cell r="O293">
            <v>8.6999999999999994E-2</v>
          </cell>
          <cell r="P293" t="str">
            <v>Yearly</v>
          </cell>
          <cell r="Q293">
            <v>16948703</v>
          </cell>
          <cell r="R293">
            <v>16948703</v>
          </cell>
          <cell r="S293">
            <v>0</v>
          </cell>
          <cell r="T293">
            <v>0</v>
          </cell>
          <cell r="U293">
            <v>45791</v>
          </cell>
          <cell r="V293">
            <v>2.9534246575342467</v>
          </cell>
          <cell r="W293">
            <v>2.5377886412784054</v>
          </cell>
          <cell r="X293">
            <v>6.4500000000000007E-4</v>
          </cell>
          <cell r="Y293">
            <v>2.5377886412784054</v>
          </cell>
          <cell r="Z293">
            <v>0</v>
          </cell>
          <cell r="AA293">
            <v>0</v>
          </cell>
          <cell r="AB293" t="str">
            <v>AAA</v>
          </cell>
          <cell r="AC293" t="str">
            <v>AAA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C TIER I</v>
          </cell>
          <cell r="AJ293" t="str">
            <v>CRISIL AAA</v>
          </cell>
        </row>
        <row r="294">
          <cell r="E294" t="str">
            <v>INE572E09197</v>
          </cell>
          <cell r="F294" t="str">
            <v>9.10% PNB HOUSING FINANCE LTD 21.12.2022</v>
          </cell>
          <cell r="G294" t="str">
            <v>PNB HOUSING FINANCE LTD</v>
          </cell>
          <cell r="H294" t="str">
            <v>64192</v>
          </cell>
          <cell r="I294" t="str">
            <v>Activities of specialized institutions granting credit for house purchases</v>
          </cell>
          <cell r="J294" t="str">
            <v>Social and
Commercial
Infrastructure</v>
          </cell>
          <cell r="K294" t="str">
            <v>Bonds</v>
          </cell>
          <cell r="L294">
            <v>1</v>
          </cell>
          <cell r="M294">
            <v>999366</v>
          </cell>
          <cell r="N294">
            <v>8.9336945469018262E-4</v>
          </cell>
          <cell r="O294">
            <v>9.0999999999999998E-2</v>
          </cell>
          <cell r="P294" t="str">
            <v>Half Yly</v>
          </cell>
          <cell r="Q294">
            <v>1069000</v>
          </cell>
          <cell r="R294">
            <v>1069000</v>
          </cell>
          <cell r="S294">
            <v>0</v>
          </cell>
          <cell r="T294">
            <v>0</v>
          </cell>
          <cell r="U294">
            <v>44916</v>
          </cell>
          <cell r="V294">
            <v>0.55890410958904113</v>
          </cell>
          <cell r="W294">
            <v>0.52183528730232798</v>
          </cell>
          <cell r="X294">
            <v>7.4523999999999988E-4</v>
          </cell>
          <cell r="Y294">
            <v>0.52183528730232798</v>
          </cell>
          <cell r="Z294">
            <v>0</v>
          </cell>
          <cell r="AA294">
            <v>0</v>
          </cell>
          <cell r="AB294" t="str">
            <v>AA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C TIER I</v>
          </cell>
          <cell r="AJ294" t="str">
            <v>CRISIL AA</v>
          </cell>
        </row>
        <row r="295">
          <cell r="E295" t="str">
            <v>INE134E08DB8</v>
          </cell>
          <cell r="F295" t="str">
            <v>8.85% PFC 15.06.2030</v>
          </cell>
          <cell r="G295" t="str">
            <v>POWER FINANCE CORPORATION</v>
          </cell>
          <cell r="H295" t="str">
            <v>64920</v>
          </cell>
          <cell r="I295" t="str">
            <v>Other credit granting</v>
          </cell>
          <cell r="J295" t="str">
            <v>Social and
Commercial
Infrastructure</v>
          </cell>
          <cell r="K295" t="str">
            <v>Bonds</v>
          </cell>
          <cell r="L295">
            <v>1</v>
          </cell>
          <cell r="M295">
            <v>1062553</v>
          </cell>
          <cell r="N295">
            <v>9.498546020070901E-4</v>
          </cell>
          <cell r="O295">
            <v>8.8499999999999995E-2</v>
          </cell>
          <cell r="P295" t="str">
            <v>Yearly</v>
          </cell>
          <cell r="Q295">
            <v>1083286</v>
          </cell>
          <cell r="R295">
            <v>1083286</v>
          </cell>
          <cell r="S295">
            <v>0</v>
          </cell>
          <cell r="T295">
            <v>0</v>
          </cell>
          <cell r="U295">
            <v>47649</v>
          </cell>
          <cell r="V295">
            <v>8.0410958904109595</v>
          </cell>
          <cell r="W295">
            <v>5.2788219231904669</v>
          </cell>
          <cell r="X295">
            <v>7.7699999999999991E-4</v>
          </cell>
          <cell r="Y295">
            <v>5.2788219231904669</v>
          </cell>
          <cell r="Z295">
            <v>0</v>
          </cell>
          <cell r="AA295">
            <v>0</v>
          </cell>
          <cell r="AB295" t="str">
            <v>AAA</v>
          </cell>
          <cell r="AC295" t="str">
            <v>AAA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C TIER I</v>
          </cell>
          <cell r="AJ295" t="str">
            <v>CRISIL AAA</v>
          </cell>
        </row>
        <row r="296">
          <cell r="E296" t="str">
            <v>INE206D08188</v>
          </cell>
          <cell r="F296" t="str">
            <v>9.18% NPCIL 23.01.2026</v>
          </cell>
          <cell r="G296" t="str">
            <v>NUCLEAR POWER CORPORATION OF INDIA</v>
          </cell>
          <cell r="H296" t="str">
            <v>35107</v>
          </cell>
          <cell r="I296" t="str">
            <v>Transmission of electric energy</v>
          </cell>
          <cell r="J296" t="str">
            <v>Social and
Commercial
Infrastructure</v>
          </cell>
          <cell r="K296" t="str">
            <v>Bonds</v>
          </cell>
          <cell r="L296">
            <v>2</v>
          </cell>
          <cell r="M296">
            <v>2132770</v>
          </cell>
          <cell r="N296">
            <v>1.9065603311295169E-3</v>
          </cell>
          <cell r="O296">
            <v>9.1799999999999993E-2</v>
          </cell>
          <cell r="P296" t="str">
            <v>Half Yly</v>
          </cell>
          <cell r="Q296">
            <v>2181026</v>
          </cell>
          <cell r="R296">
            <v>2181026</v>
          </cell>
          <cell r="S296">
            <v>0</v>
          </cell>
          <cell r="T296">
            <v>0</v>
          </cell>
          <cell r="U296">
            <v>46045</v>
          </cell>
          <cell r="V296">
            <v>3.6493150684931508</v>
          </cell>
          <cell r="W296">
            <v>2.9970323288112208</v>
          </cell>
          <cell r="X296">
            <v>7.6533000000000005E-4</v>
          </cell>
          <cell r="Y296">
            <v>2.9970323288112208</v>
          </cell>
          <cell r="Z296">
            <v>0</v>
          </cell>
          <cell r="AA296">
            <v>0</v>
          </cell>
          <cell r="AB296" t="str">
            <v>AAA</v>
          </cell>
          <cell r="AC296">
            <v>0</v>
          </cell>
          <cell r="AD296" t="str">
            <v>AAA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C TIER I</v>
          </cell>
          <cell r="AJ296" t="str">
            <v>CRISIL AAA</v>
          </cell>
        </row>
        <row r="297">
          <cell r="E297" t="str">
            <v>INE514E08DG0</v>
          </cell>
          <cell r="F297" t="str">
            <v>9.50% EXIM 3 Dec 2023</v>
          </cell>
          <cell r="G297" t="str">
            <v>EXPORT IMPORT BANK OF INDIA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5</v>
          </cell>
          <cell r="M297">
            <v>5200100</v>
          </cell>
          <cell r="N297">
            <v>4.6485576869079179E-3</v>
          </cell>
          <cell r="O297">
            <v>9.5000000000000001E-2</v>
          </cell>
          <cell r="P297" t="str">
            <v>Yearly</v>
          </cell>
          <cell r="Q297">
            <v>5179565</v>
          </cell>
          <cell r="R297">
            <v>5179565</v>
          </cell>
          <cell r="S297">
            <v>0</v>
          </cell>
          <cell r="T297">
            <v>0</v>
          </cell>
          <cell r="U297">
            <v>45263</v>
          </cell>
          <cell r="V297">
            <v>1.5095890410958903</v>
          </cell>
          <cell r="W297">
            <v>1.3345372251206369</v>
          </cell>
          <cell r="X297">
            <v>8.5999999999999998E-4</v>
          </cell>
          <cell r="Y297">
            <v>1.3345372251206369</v>
          </cell>
          <cell r="Z297">
            <v>0</v>
          </cell>
          <cell r="AA297">
            <v>0</v>
          </cell>
          <cell r="AB297" t="str">
            <v>AAA</v>
          </cell>
          <cell r="AC297" t="str">
            <v>AAA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C TIER I</v>
          </cell>
          <cell r="AJ297" t="str">
            <v>CRISIL AAA</v>
          </cell>
        </row>
        <row r="298">
          <cell r="E298" t="str">
            <v>INE752E07KZ3</v>
          </cell>
          <cell r="F298" t="str">
            <v>7.93% POWER GRID CORPORATION MD 20.05.2028</v>
          </cell>
          <cell r="G298" t="str">
            <v>POWER GRID CORPN OF INDIA LTD</v>
          </cell>
          <cell r="H298" t="str">
            <v>35107</v>
          </cell>
          <cell r="I298" t="str">
            <v>Transmission of electric energy</v>
          </cell>
          <cell r="J298" t="str">
            <v>Social and
Commercial
Infrastructure</v>
          </cell>
          <cell r="K298" t="str">
            <v>Bonds</v>
          </cell>
          <cell r="L298">
            <v>1</v>
          </cell>
          <cell r="M298">
            <v>1024755</v>
          </cell>
          <cell r="N298">
            <v>9.1606560113215586E-4</v>
          </cell>
          <cell r="O298">
            <v>7.9299999999999995E-2</v>
          </cell>
          <cell r="P298" t="str">
            <v>Yearly</v>
          </cell>
          <cell r="Q298">
            <v>1010700</v>
          </cell>
          <cell r="R298">
            <v>1010700</v>
          </cell>
          <cell r="S298">
            <v>0</v>
          </cell>
          <cell r="T298">
            <v>0</v>
          </cell>
          <cell r="U298">
            <v>46893</v>
          </cell>
          <cell r="V298">
            <v>5.9698630136986299</v>
          </cell>
          <cell r="W298">
            <v>4.6376411195816383</v>
          </cell>
          <cell r="X298">
            <v>7.76E-4</v>
          </cell>
          <cell r="Y298">
            <v>4.6376411195816383</v>
          </cell>
          <cell r="Z298">
            <v>0</v>
          </cell>
          <cell r="AA298">
            <v>0</v>
          </cell>
          <cell r="AB298" t="str">
            <v>AAA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C TIER I</v>
          </cell>
          <cell r="AJ298" t="str">
            <v>CRISIL AAA</v>
          </cell>
        </row>
        <row r="299">
          <cell r="E299" t="str">
            <v>INE752E07KX8</v>
          </cell>
          <cell r="F299" t="str">
            <v>7.93% PGC 20.05.2026</v>
          </cell>
          <cell r="G299" t="str">
            <v>POWER GRID CORPN OF INDIA LTD</v>
          </cell>
          <cell r="H299" t="str">
            <v>35107</v>
          </cell>
          <cell r="I299" t="str">
            <v>Transmission of electric energy</v>
          </cell>
          <cell r="J299" t="str">
            <v>Social and
Commercial
Infrastructure</v>
          </cell>
          <cell r="K299" t="str">
            <v>Bonds</v>
          </cell>
          <cell r="L299">
            <v>1</v>
          </cell>
          <cell r="M299">
            <v>1026739</v>
          </cell>
          <cell r="N299">
            <v>9.1783917057328677E-4</v>
          </cell>
          <cell r="O299">
            <v>7.9299999999999995E-2</v>
          </cell>
          <cell r="P299" t="str">
            <v>Yearly</v>
          </cell>
          <cell r="Q299">
            <v>1003144</v>
          </cell>
          <cell r="R299">
            <v>1003144</v>
          </cell>
          <cell r="S299">
            <v>0</v>
          </cell>
          <cell r="T299">
            <v>0</v>
          </cell>
          <cell r="U299">
            <v>46162</v>
          </cell>
          <cell r="V299">
            <v>3.9698630136986299</v>
          </cell>
          <cell r="W299">
            <v>3.3170376862418283</v>
          </cell>
          <cell r="X299">
            <v>7.8600000000000002E-4</v>
          </cell>
          <cell r="Y299">
            <v>3.3170376862418283</v>
          </cell>
          <cell r="Z299">
            <v>0</v>
          </cell>
          <cell r="AA299">
            <v>0</v>
          </cell>
          <cell r="AB299" t="str">
            <v>AAA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C TIER I</v>
          </cell>
          <cell r="AJ299" t="str">
            <v>CRISIL AAA</v>
          </cell>
        </row>
        <row r="300">
          <cell r="E300" t="str">
            <v>INE261F08AD8</v>
          </cell>
          <cell r="F300" t="str">
            <v>8.20% NABARD 09.03.2028 (GOI Service)</v>
          </cell>
          <cell r="G300" t="str">
            <v>NABARD</v>
          </cell>
          <cell r="H300" t="str">
            <v>64199</v>
          </cell>
          <cell r="I300" t="str">
            <v>Other monetary intermediation services n.e.c.</v>
          </cell>
          <cell r="J300" t="str">
            <v>Social and
Commercial
Infrastructure</v>
          </cell>
          <cell r="K300" t="str">
            <v>Bonds</v>
          </cell>
          <cell r="L300">
            <v>5</v>
          </cell>
          <cell r="M300">
            <v>5181225</v>
          </cell>
          <cell r="N300">
            <v>4.6316846409394964E-3</v>
          </cell>
          <cell r="O300">
            <v>8.199999999999999E-2</v>
          </cell>
          <cell r="P300" t="str">
            <v>Half Yly</v>
          </cell>
          <cell r="Q300">
            <v>5009000</v>
          </cell>
          <cell r="R300">
            <v>5009000</v>
          </cell>
          <cell r="S300">
            <v>0</v>
          </cell>
          <cell r="T300">
            <v>0</v>
          </cell>
          <cell r="U300">
            <v>46821</v>
          </cell>
          <cell r="V300">
            <v>5.7739800883299646</v>
          </cell>
          <cell r="W300">
            <v>4.4826021564271237</v>
          </cell>
          <cell r="X300">
            <v>8.1673E-4</v>
          </cell>
          <cell r="Y300">
            <v>4.4826021564271237</v>
          </cell>
          <cell r="Z300">
            <v>0</v>
          </cell>
          <cell r="AA300">
            <v>0</v>
          </cell>
          <cell r="AB300" t="str">
            <v>AAA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C TIER I</v>
          </cell>
          <cell r="AJ300" t="str">
            <v>CRISIL AAA</v>
          </cell>
        </row>
        <row r="301">
          <cell r="E301" t="str">
            <v>INF846K01N65</v>
          </cell>
          <cell r="F301" t="str">
            <v>AXIS OVERNIGHT FUND - DIRECT PLAN- GROWTH OPTION</v>
          </cell>
          <cell r="G301" t="str">
            <v>AXIS MUTUAL FUND</v>
          </cell>
          <cell r="H301" t="str">
            <v>66301</v>
          </cell>
          <cell r="I301" t="str">
            <v>Management of mutual funds</v>
          </cell>
          <cell r="J301">
            <v>0</v>
          </cell>
          <cell r="K301" t="str">
            <v>MF</v>
          </cell>
          <cell r="L301">
            <v>49609.466999999997</v>
          </cell>
          <cell r="M301">
            <v>56102195.289999999</v>
          </cell>
          <cell r="N301">
            <v>5.0151783844106589E-2</v>
          </cell>
          <cell r="O301">
            <v>0</v>
          </cell>
          <cell r="P301" t="str">
            <v/>
          </cell>
          <cell r="Q301">
            <v>56105000</v>
          </cell>
          <cell r="R301">
            <v>56105000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C TIER I</v>
          </cell>
          <cell r="AJ301" t="e">
            <v>#N/A</v>
          </cell>
        </row>
        <row r="302">
          <cell r="E302" t="str">
            <v>INE001A07NP8</v>
          </cell>
          <cell r="F302" t="str">
            <v>8.43% HDFC Ltd  4 Mar 2025</v>
          </cell>
          <cell r="G302" t="str">
            <v>HOUSING DEVELOPMENT FINANCE CORPORA</v>
          </cell>
          <cell r="H302" t="str">
            <v>64192</v>
          </cell>
          <cell r="I302" t="str">
            <v>Activities of specialized institutions granting credit for house purchases</v>
          </cell>
          <cell r="J302" t="str">
            <v>Social and
Commercial
Infrastructure</v>
          </cell>
          <cell r="K302" t="str">
            <v>Bonds</v>
          </cell>
          <cell r="L302">
            <v>12</v>
          </cell>
          <cell r="M302">
            <v>6153258</v>
          </cell>
          <cell r="N302">
            <v>5.5006201371949849E-3</v>
          </cell>
          <cell r="O302">
            <v>8.43E-2</v>
          </cell>
          <cell r="P302" t="str">
            <v>Yearly</v>
          </cell>
          <cell r="Q302">
            <v>5921112</v>
          </cell>
          <cell r="R302">
            <v>5921112</v>
          </cell>
          <cell r="S302">
            <v>0</v>
          </cell>
          <cell r="T302">
            <v>0</v>
          </cell>
          <cell r="U302">
            <v>45720</v>
          </cell>
          <cell r="V302">
            <v>2.7589041095890412</v>
          </cell>
          <cell r="W302">
            <v>2.3588841160714815</v>
          </cell>
          <cell r="X302">
            <v>8.6759000000000001E-4</v>
          </cell>
          <cell r="Y302">
            <v>2.3588841160714815</v>
          </cell>
          <cell r="Z302">
            <v>0</v>
          </cell>
          <cell r="AA302">
            <v>0</v>
          </cell>
          <cell r="AB302" t="str">
            <v>AAA</v>
          </cell>
          <cell r="AC302" t="str">
            <v>AAA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C TIER I</v>
          </cell>
          <cell r="AJ302" t="str">
            <v>CRISIL AAA</v>
          </cell>
        </row>
        <row r="303">
          <cell r="E303" t="str">
            <v>INE660A08BY6</v>
          </cell>
          <cell r="F303" t="str">
            <v>8.45 % SUNDARAM FINANCE 21.02.2028</v>
          </cell>
          <cell r="G303" t="str">
            <v>SUNDARAM FINANCE LIMITED</v>
          </cell>
          <cell r="H303" t="str">
            <v>64910</v>
          </cell>
          <cell r="I303" t="str">
            <v>Financial leasing</v>
          </cell>
          <cell r="J303" t="str">
            <v>Social and
Commercial
Infrastructure</v>
          </cell>
          <cell r="K303" t="str">
            <v>Bonds</v>
          </cell>
          <cell r="L303">
            <v>7</v>
          </cell>
          <cell r="M303">
            <v>7097986</v>
          </cell>
          <cell r="N303">
            <v>6.3451467052296658E-3</v>
          </cell>
          <cell r="O303">
            <v>8.4499999999999992E-2</v>
          </cell>
          <cell r="P303" t="str">
            <v>Yearly</v>
          </cell>
          <cell r="Q303">
            <v>7036652</v>
          </cell>
          <cell r="R303">
            <v>7036652</v>
          </cell>
          <cell r="S303">
            <v>0</v>
          </cell>
          <cell r="T303">
            <v>0</v>
          </cell>
          <cell r="U303">
            <v>46804</v>
          </cell>
          <cell r="V303">
            <v>5.7287671232876711</v>
          </cell>
          <cell r="W303">
            <v>4.3290636489414194</v>
          </cell>
          <cell r="X303">
            <v>8.3599999999999994E-4</v>
          </cell>
          <cell r="Y303">
            <v>4.3290636489414194</v>
          </cell>
          <cell r="Z303">
            <v>0</v>
          </cell>
          <cell r="AA303">
            <v>0</v>
          </cell>
          <cell r="AB303" t="str">
            <v>AAA</v>
          </cell>
          <cell r="AC303" t="str">
            <v>AAA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C TIER I</v>
          </cell>
          <cell r="AJ303" t="str">
            <v>CRISIL AAA</v>
          </cell>
        </row>
        <row r="304">
          <cell r="E304" t="str">
            <v>INE535H08553</v>
          </cell>
          <cell r="F304" t="str">
            <v>11.40 % FULLERTON INDIA CREDIT CO LTD 28-Oct-2022</v>
          </cell>
          <cell r="G304" t="str">
            <v>FULLERTON INDIA CREDIT CO LTD</v>
          </cell>
          <cell r="H304" t="str">
            <v>64920</v>
          </cell>
          <cell r="I304" t="str">
            <v>Other credit granting</v>
          </cell>
          <cell r="J304" t="str">
            <v>Social and
Commercial
Infrastructure</v>
          </cell>
          <cell r="K304" t="str">
            <v>Bonds</v>
          </cell>
          <cell r="L304">
            <v>8</v>
          </cell>
          <cell r="M304">
            <v>8125808</v>
          </cell>
          <cell r="N304">
            <v>7.2639540087186504E-3</v>
          </cell>
          <cell r="O304">
            <v>0.114</v>
          </cell>
          <cell r="P304" t="str">
            <v>Yearly</v>
          </cell>
          <cell r="Q304">
            <v>8808500</v>
          </cell>
          <cell r="R304">
            <v>8808500</v>
          </cell>
          <cell r="S304">
            <v>0</v>
          </cell>
          <cell r="T304">
            <v>0</v>
          </cell>
          <cell r="U304">
            <v>44862</v>
          </cell>
          <cell r="V304">
            <v>0.41095890410958902</v>
          </cell>
          <cell r="W304">
            <v>0.38162024687500401</v>
          </cell>
          <cell r="X304">
            <v>8.5797999999999994E-4</v>
          </cell>
          <cell r="Y304">
            <v>0.38162024687500401</v>
          </cell>
          <cell r="Z304">
            <v>0</v>
          </cell>
          <cell r="AA304">
            <v>0</v>
          </cell>
          <cell r="AB304">
            <v>0</v>
          </cell>
          <cell r="AC304" t="str">
            <v>AAA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C TIER I</v>
          </cell>
          <cell r="AJ304" t="str">
            <v>[ICRA]AAA</v>
          </cell>
        </row>
        <row r="305">
          <cell r="E305" t="str">
            <v>INE134E08JP5</v>
          </cell>
          <cell r="F305" t="str">
            <v>7.85% PFC 03.04.2028.</v>
          </cell>
          <cell r="G305" t="str">
            <v>POWER FINANCE CORPORATION</v>
          </cell>
          <cell r="H305" t="str">
            <v>64920</v>
          </cell>
          <cell r="I305" t="str">
            <v>Other credit granting</v>
          </cell>
          <cell r="J305" t="str">
            <v>Social and
Commercial
Infrastructure</v>
          </cell>
          <cell r="K305" t="str">
            <v>Bonds</v>
          </cell>
          <cell r="L305">
            <v>2</v>
          </cell>
          <cell r="M305">
            <v>2038562</v>
          </cell>
          <cell r="N305">
            <v>1.8223443886345222E-3</v>
          </cell>
          <cell r="O305">
            <v>7.85E-2</v>
          </cell>
          <cell r="P305" t="str">
            <v>Half Yly</v>
          </cell>
          <cell r="Q305">
            <v>1981292</v>
          </cell>
          <cell r="R305">
            <v>1981292</v>
          </cell>
          <cell r="S305">
            <v>0</v>
          </cell>
          <cell r="T305">
            <v>0</v>
          </cell>
          <cell r="U305">
            <v>46846</v>
          </cell>
          <cell r="V305">
            <v>5.8424657534246576</v>
          </cell>
          <cell r="W305">
            <v>4.5767774500621439</v>
          </cell>
          <cell r="X305">
            <v>7.9816999999999996E-4</v>
          </cell>
          <cell r="Y305">
            <v>4.5767774500621439</v>
          </cell>
          <cell r="Z305">
            <v>0</v>
          </cell>
          <cell r="AA305">
            <v>0</v>
          </cell>
          <cell r="AB305" t="str">
            <v>AAA</v>
          </cell>
          <cell r="AC305" t="str">
            <v>AAA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C TIER I</v>
          </cell>
          <cell r="AJ305" t="str">
            <v>CRISIL AAA</v>
          </cell>
        </row>
        <row r="306">
          <cell r="E306" t="str">
            <v>INE906B07FT4</v>
          </cell>
          <cell r="F306" t="str">
            <v>7.27 % NHAI 06.06.2022</v>
          </cell>
          <cell r="G306" t="str">
            <v>NATIONAL HIGHWAYS AUTHORITY OF INDI</v>
          </cell>
          <cell r="H306" t="str">
            <v>42101</v>
          </cell>
          <cell r="I306" t="str">
            <v>Construction and maintenance of motorways, streets, roads, other vehicular ways</v>
          </cell>
          <cell r="J306" t="str">
            <v>Social and
Commercial
Infrastructure</v>
          </cell>
          <cell r="K306" t="str">
            <v>Bonds</v>
          </cell>
          <cell r="L306">
            <v>5</v>
          </cell>
          <cell r="M306">
            <v>5001695</v>
          </cell>
          <cell r="N306">
            <v>4.471196273113767E-3</v>
          </cell>
          <cell r="O306">
            <v>7.2700000000000001E-2</v>
          </cell>
          <cell r="P306" t="str">
            <v>Yearly</v>
          </cell>
          <cell r="Q306">
            <v>4843825</v>
          </cell>
          <cell r="R306">
            <v>4843825</v>
          </cell>
          <cell r="S306">
            <v>0</v>
          </cell>
          <cell r="T306">
            <v>0</v>
          </cell>
          <cell r="U306">
            <v>44718</v>
          </cell>
          <cell r="V306">
            <v>1.643835616438356E-2</v>
          </cell>
          <cell r="W306">
            <v>1.3112501327640759E-2</v>
          </cell>
          <cell r="X306">
            <v>8.1899999999999996E-4</v>
          </cell>
          <cell r="Y306">
            <v>1.3112501327640759E-2</v>
          </cell>
          <cell r="Z306">
            <v>0</v>
          </cell>
          <cell r="AA306">
            <v>0</v>
          </cell>
          <cell r="AB306" t="str">
            <v>AAA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C TIER I</v>
          </cell>
          <cell r="AJ306" t="str">
            <v>CRISIL AAA</v>
          </cell>
        </row>
        <row r="307">
          <cell r="E307" t="str">
            <v>INE115A07DT9</v>
          </cell>
          <cell r="F307" t="str">
            <v>8.89% LIC Housing 25 Apr 2023</v>
          </cell>
          <cell r="G307" t="str">
            <v>LIC HOUSING FINANCE LTD</v>
          </cell>
          <cell r="H307" t="str">
            <v>64192</v>
          </cell>
          <cell r="I307" t="str">
            <v>Activities of specialized institutions granting credit for house purchases</v>
          </cell>
          <cell r="J307" t="str">
            <v>Social and
Commercial
Infrastructure</v>
          </cell>
          <cell r="K307" t="str">
            <v>Bonds</v>
          </cell>
          <cell r="L307">
            <v>5</v>
          </cell>
          <cell r="M307">
            <v>5098100</v>
          </cell>
          <cell r="N307">
            <v>4.5573761934626748E-3</v>
          </cell>
          <cell r="O307">
            <v>8.8900000000000007E-2</v>
          </cell>
          <cell r="P307" t="str">
            <v>Yearly</v>
          </cell>
          <cell r="Q307">
            <v>5036440</v>
          </cell>
          <cell r="R307">
            <v>5036440</v>
          </cell>
          <cell r="S307">
            <v>0</v>
          </cell>
          <cell r="T307">
            <v>0</v>
          </cell>
          <cell r="U307">
            <v>45041</v>
          </cell>
          <cell r="V307">
            <v>0.90136986301369859</v>
          </cell>
          <cell r="W307">
            <v>0.84362573881552894</v>
          </cell>
          <cell r="X307">
            <v>8.6693999999999996E-4</v>
          </cell>
          <cell r="Y307">
            <v>0.84362573881552894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 t="str">
            <v>AAA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C TIER I</v>
          </cell>
          <cell r="AJ307" t="str">
            <v>CRISIL AAA</v>
          </cell>
        </row>
        <row r="308">
          <cell r="E308" t="str">
            <v>INE733E07JB6</v>
          </cell>
          <cell r="F308" t="str">
            <v>8.84% NTPC 4 Oct 2022</v>
          </cell>
          <cell r="G308" t="str">
            <v>NTPC LIMITED</v>
          </cell>
          <cell r="H308" t="str">
            <v>35102</v>
          </cell>
          <cell r="I308" t="str">
            <v>Electric power generation by coal based thermal power plants</v>
          </cell>
          <cell r="J308" t="str">
            <v>Social and
Commercial
Infrastructure</v>
          </cell>
          <cell r="K308" t="str">
            <v>Bonds</v>
          </cell>
          <cell r="L308">
            <v>2</v>
          </cell>
          <cell r="M308">
            <v>2019874</v>
          </cell>
          <cell r="N308">
            <v>1.8056385087374172E-3</v>
          </cell>
          <cell r="O308">
            <v>8.8399999999999992E-2</v>
          </cell>
          <cell r="P308" t="str">
            <v>Yearly</v>
          </cell>
          <cell r="Q308">
            <v>2025600</v>
          </cell>
          <cell r="R308">
            <v>2025600</v>
          </cell>
          <cell r="S308">
            <v>0</v>
          </cell>
          <cell r="T308">
            <v>0</v>
          </cell>
          <cell r="U308">
            <v>44838</v>
          </cell>
          <cell r="V308">
            <v>0.34520547945205482</v>
          </cell>
          <cell r="W308">
            <v>0.32442757997788702</v>
          </cell>
          <cell r="X308">
            <v>8.4489999999999999E-4</v>
          </cell>
          <cell r="Y308">
            <v>0.32442757997788702</v>
          </cell>
          <cell r="Z308">
            <v>0</v>
          </cell>
          <cell r="AA308">
            <v>0</v>
          </cell>
          <cell r="AB308" t="str">
            <v>AAA</v>
          </cell>
          <cell r="AC308" t="str">
            <v>AAA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C TIER I</v>
          </cell>
          <cell r="AJ308" t="str">
            <v>CRISIL AAA</v>
          </cell>
        </row>
        <row r="309">
          <cell r="E309" t="str">
            <v>INE202E07062</v>
          </cell>
          <cell r="F309" t="str">
            <v>9.02% IREDA 24 Sep 2025</v>
          </cell>
          <cell r="G309" t="str">
            <v>INDIAN RENEWABLE ENERGY DEVELOPMENT</v>
          </cell>
          <cell r="H309" t="str">
            <v>64920</v>
          </cell>
          <cell r="I309" t="str">
            <v>Other credit granting</v>
          </cell>
          <cell r="J309" t="str">
            <v>Social and
Commercial
Infrastructure</v>
          </cell>
          <cell r="K309" t="str">
            <v>Bonds</v>
          </cell>
          <cell r="L309">
            <v>1</v>
          </cell>
          <cell r="M309">
            <v>1047504</v>
          </cell>
          <cell r="N309">
            <v>9.3640175597907568E-4</v>
          </cell>
          <cell r="O309">
            <v>9.0200000000000002E-2</v>
          </cell>
          <cell r="P309" t="str">
            <v>Yearly</v>
          </cell>
          <cell r="Q309">
            <v>1018300</v>
          </cell>
          <cell r="R309">
            <v>1018300</v>
          </cell>
          <cell r="S309">
            <v>0</v>
          </cell>
          <cell r="T309">
            <v>0</v>
          </cell>
          <cell r="U309">
            <v>45924</v>
          </cell>
          <cell r="V309">
            <v>3.3178082191780822</v>
          </cell>
          <cell r="W309">
            <v>2.6640195294671565</v>
          </cell>
          <cell r="X309">
            <v>8.6499000000000005E-4</v>
          </cell>
          <cell r="Y309">
            <v>2.6640195294671565</v>
          </cell>
          <cell r="Z309">
            <v>0</v>
          </cell>
          <cell r="AA309">
            <v>0</v>
          </cell>
          <cell r="AB309">
            <v>0</v>
          </cell>
          <cell r="AC309" t="str">
            <v>AAA</v>
          </cell>
          <cell r="AD309">
            <v>0</v>
          </cell>
          <cell r="AE309">
            <v>0</v>
          </cell>
          <cell r="AF309" t="str">
            <v>AAA</v>
          </cell>
          <cell r="AG309">
            <v>0</v>
          </cell>
          <cell r="AH309">
            <v>0</v>
          </cell>
          <cell r="AI309" t="str">
            <v>Scheme C TIER I</v>
          </cell>
          <cell r="AJ309" t="str">
            <v>BWR AAA(CE)</v>
          </cell>
        </row>
        <row r="310">
          <cell r="E310" t="str">
            <v>INE121A08OE4</v>
          </cell>
          <cell r="F310" t="str">
            <v>8.80% Chola Investment &amp; Finance 28 Jun 27</v>
          </cell>
          <cell r="G310" t="str">
            <v>CHOLAMANDALAM INVESTMENT AND FIN. C</v>
          </cell>
          <cell r="H310" t="str">
            <v>64920</v>
          </cell>
          <cell r="I310" t="str">
            <v>Other credit granting</v>
          </cell>
          <cell r="J310" t="str">
            <v>Social and
Commercial
Infrastructure</v>
          </cell>
          <cell r="K310" t="str">
            <v>Bonds</v>
          </cell>
          <cell r="L310">
            <v>5</v>
          </cell>
          <cell r="M310">
            <v>5115290</v>
          </cell>
          <cell r="N310">
            <v>4.5727429569168291E-3</v>
          </cell>
          <cell r="O310">
            <v>8.8000000000000009E-2</v>
          </cell>
          <cell r="P310" t="str">
            <v>Yearly</v>
          </cell>
          <cell r="Q310">
            <v>4789425</v>
          </cell>
          <cell r="R310">
            <v>4789425</v>
          </cell>
          <cell r="S310">
            <v>0</v>
          </cell>
          <cell r="T310">
            <v>0</v>
          </cell>
          <cell r="U310">
            <v>46566</v>
          </cell>
          <cell r="V310">
            <v>5.0767123287671234</v>
          </cell>
          <cell r="W310">
            <v>3.6958004816291941</v>
          </cell>
          <cell r="X310">
            <v>9.5100000000000002E-4</v>
          </cell>
          <cell r="Y310">
            <v>3.6958004816291941</v>
          </cell>
          <cell r="Z310">
            <v>0</v>
          </cell>
          <cell r="AA310">
            <v>0</v>
          </cell>
          <cell r="AB310">
            <v>0</v>
          </cell>
          <cell r="AC310" t="str">
            <v>AA+</v>
          </cell>
          <cell r="AD310">
            <v>0</v>
          </cell>
          <cell r="AE310" t="str">
            <v>AA+</v>
          </cell>
          <cell r="AF310">
            <v>0</v>
          </cell>
          <cell r="AG310">
            <v>0</v>
          </cell>
          <cell r="AH310">
            <v>0</v>
          </cell>
          <cell r="AI310" t="str">
            <v>Scheme C TIER I</v>
          </cell>
          <cell r="AJ310" t="str">
            <v>[ICRA]AA+</v>
          </cell>
        </row>
        <row r="311">
          <cell r="E311" t="str">
            <v>INE134E08JD1</v>
          </cell>
          <cell r="F311" t="str">
            <v>7.10 % PFC 08.08.2022</v>
          </cell>
          <cell r="G311" t="str">
            <v>POWER FINANCE CORPORATION</v>
          </cell>
          <cell r="H311" t="str">
            <v>64920</v>
          </cell>
          <cell r="I311" t="str">
            <v>Other credit granting</v>
          </cell>
          <cell r="J311" t="str">
            <v>Social and
Commercial
Infrastructure</v>
          </cell>
          <cell r="K311" t="str">
            <v>Bonds</v>
          </cell>
          <cell r="L311">
            <v>5</v>
          </cell>
          <cell r="M311">
            <v>5016225</v>
          </cell>
          <cell r="N311">
            <v>4.4841851662486623E-3</v>
          </cell>
          <cell r="O311">
            <v>7.0999999999999994E-2</v>
          </cell>
          <cell r="P311" t="str">
            <v>Yearly</v>
          </cell>
          <cell r="Q311">
            <v>4731460</v>
          </cell>
          <cell r="R311">
            <v>4731460</v>
          </cell>
          <cell r="S311">
            <v>0</v>
          </cell>
          <cell r="T311">
            <v>0</v>
          </cell>
          <cell r="U311">
            <v>44781</v>
          </cell>
          <cell r="V311">
            <v>0.18904109589041096</v>
          </cell>
          <cell r="W311">
            <v>0.1773454258572239</v>
          </cell>
          <cell r="X311">
            <v>8.6700000000000004E-4</v>
          </cell>
          <cell r="Y311">
            <v>0.1773454258572239</v>
          </cell>
          <cell r="Z311">
            <v>0</v>
          </cell>
          <cell r="AA311">
            <v>0</v>
          </cell>
          <cell r="AB311" t="str">
            <v>AAA</v>
          </cell>
          <cell r="AC311" t="str">
            <v>AAA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C TIER I</v>
          </cell>
          <cell r="AJ311" t="str">
            <v>CRISIL AAA</v>
          </cell>
        </row>
        <row r="312">
          <cell r="E312" t="str">
            <v>INE537P07430</v>
          </cell>
          <cell r="F312" t="str">
            <v>9.25 % INDIA INFRADEBT 19.06.2023</v>
          </cell>
          <cell r="G312" t="str">
            <v>INDIA INFRADEBT LIMITED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5</v>
          </cell>
          <cell r="M312">
            <v>5125485</v>
          </cell>
          <cell r="N312">
            <v>4.581856636580302E-3</v>
          </cell>
          <cell r="O312">
            <v>9.2499999999999999E-2</v>
          </cell>
          <cell r="P312" t="str">
            <v>Yearly</v>
          </cell>
          <cell r="Q312">
            <v>5000000</v>
          </cell>
          <cell r="R312">
            <v>5000000</v>
          </cell>
          <cell r="S312">
            <v>0</v>
          </cell>
          <cell r="T312">
            <v>0</v>
          </cell>
          <cell r="U312">
            <v>45096</v>
          </cell>
          <cell r="V312">
            <v>1.0520547945205478</v>
          </cell>
          <cell r="W312">
            <v>0.9059557693792355</v>
          </cell>
          <cell r="X312">
            <v>9.243700000000001E-4</v>
          </cell>
          <cell r="Y312">
            <v>0.9059557693792355</v>
          </cell>
          <cell r="Z312">
            <v>0</v>
          </cell>
          <cell r="AA312">
            <v>0</v>
          </cell>
          <cell r="AB312" t="str">
            <v>AAA</v>
          </cell>
          <cell r="AC312" t="str">
            <v>AAA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C TIER I</v>
          </cell>
          <cell r="AJ312" t="str">
            <v>CRISIL AAA</v>
          </cell>
        </row>
        <row r="313">
          <cell r="E313" t="str">
            <v>INE235P07894</v>
          </cell>
          <cell r="F313" t="str">
            <v>9.30% L&amp;T INFRA DEBT FUND 5 July 2024</v>
          </cell>
          <cell r="G313" t="str">
            <v>L&amp;T INFRA DEBT FUND LIMITED</v>
          </cell>
          <cell r="H313" t="str">
            <v>64920</v>
          </cell>
          <cell r="I313" t="str">
            <v>Other credit granting</v>
          </cell>
          <cell r="J313" t="str">
            <v>Social and
Commercial
Infrastructure</v>
          </cell>
          <cell r="K313" t="str">
            <v>Bonds</v>
          </cell>
          <cell r="L313">
            <v>9</v>
          </cell>
          <cell r="M313">
            <v>9240525</v>
          </cell>
          <cell r="N313">
            <v>8.2604398991970897E-3</v>
          </cell>
          <cell r="O313">
            <v>9.3000000000000013E-2</v>
          </cell>
          <cell r="P313" t="str">
            <v>Yearly</v>
          </cell>
          <cell r="Q313">
            <v>9052108</v>
          </cell>
          <cell r="R313">
            <v>9052108</v>
          </cell>
          <cell r="S313">
            <v>0</v>
          </cell>
          <cell r="T313">
            <v>0</v>
          </cell>
          <cell r="U313">
            <v>45478</v>
          </cell>
          <cell r="V313">
            <v>2.0958978965491428</v>
          </cell>
          <cell r="W313">
            <v>1.7156148262222146</v>
          </cell>
          <cell r="X313">
            <v>9.1329999999999992E-4</v>
          </cell>
          <cell r="Y313">
            <v>1.7156148262222146</v>
          </cell>
          <cell r="Z313">
            <v>0</v>
          </cell>
          <cell r="AA313">
            <v>0</v>
          </cell>
          <cell r="AB313" t="str">
            <v>AAA</v>
          </cell>
          <cell r="AC313" t="str">
            <v>AAA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C TIER I</v>
          </cell>
          <cell r="AJ313" t="str">
            <v>CRISIL AAA</v>
          </cell>
        </row>
        <row r="314">
          <cell r="E314" t="str">
            <v>INE121A08OA2</v>
          </cell>
          <cell r="F314" t="str">
            <v>9.08% Cholamandalam Investment &amp; Finance co. Ltd 23.11.2023</v>
          </cell>
          <cell r="G314" t="str">
            <v>CHOLAMANDALAM INVESTMENT AND FIN. C</v>
          </cell>
          <cell r="H314" t="str">
            <v>64920</v>
          </cell>
          <cell r="I314" t="str">
            <v>Other credit granting</v>
          </cell>
          <cell r="J314" t="str">
            <v>Social and
Commercial
Infrastructure</v>
          </cell>
          <cell r="K314" t="str">
            <v>Bonds</v>
          </cell>
          <cell r="L314">
            <v>1</v>
          </cell>
          <cell r="M314">
            <v>1021946</v>
          </cell>
          <cell r="N314">
            <v>9.1355453431757067E-4</v>
          </cell>
          <cell r="O314">
            <v>9.0800000000000006E-2</v>
          </cell>
          <cell r="P314" t="str">
            <v>Yearly</v>
          </cell>
          <cell r="Q314">
            <v>978000</v>
          </cell>
          <cell r="R314">
            <v>978000</v>
          </cell>
          <cell r="S314">
            <v>0</v>
          </cell>
          <cell r="T314">
            <v>0</v>
          </cell>
          <cell r="U314">
            <v>45253</v>
          </cell>
          <cell r="V314">
            <v>1.4821917808219178</v>
          </cell>
          <cell r="W314">
            <v>1.3011054337494268</v>
          </cell>
          <cell r="X314">
            <v>9.5951999999999995E-4</v>
          </cell>
          <cell r="Y314">
            <v>1.3011054337494268</v>
          </cell>
          <cell r="Z314">
            <v>0</v>
          </cell>
          <cell r="AA314">
            <v>0</v>
          </cell>
          <cell r="AB314">
            <v>0</v>
          </cell>
          <cell r="AC314" t="str">
            <v>AA+</v>
          </cell>
          <cell r="AD314">
            <v>0</v>
          </cell>
          <cell r="AE314" t="str">
            <v>AA+</v>
          </cell>
          <cell r="AF314">
            <v>0</v>
          </cell>
          <cell r="AG314">
            <v>0</v>
          </cell>
          <cell r="AH314">
            <v>0</v>
          </cell>
          <cell r="AI314" t="str">
            <v>Scheme C TIER I</v>
          </cell>
          <cell r="AJ314" t="str">
            <v>[ICRA]AA+</v>
          </cell>
        </row>
        <row r="315">
          <cell r="E315" t="str">
            <v>INE134E08JG4</v>
          </cell>
          <cell r="F315" t="str">
            <v>7.65% Power Finance Corporation 22-Nov-2027</v>
          </cell>
          <cell r="G315" t="str">
            <v>POWER FINANCE CORPORATION</v>
          </cell>
          <cell r="H315" t="str">
            <v>64920</v>
          </cell>
          <cell r="I315" t="str">
            <v>Other credit granting</v>
          </cell>
          <cell r="J315" t="str">
            <v>Other</v>
          </cell>
          <cell r="K315" t="str">
            <v>Bonds</v>
          </cell>
          <cell r="L315">
            <v>6</v>
          </cell>
          <cell r="M315">
            <v>6040374</v>
          </cell>
          <cell r="N315">
            <v>5.3997090420374082E-3</v>
          </cell>
          <cell r="O315">
            <v>7.6499999999999999E-2</v>
          </cell>
          <cell r="P315" t="str">
            <v>Yearly</v>
          </cell>
          <cell r="Q315">
            <v>6149214</v>
          </cell>
          <cell r="R315">
            <v>6149214</v>
          </cell>
          <cell r="S315">
            <v>0</v>
          </cell>
          <cell r="T315">
            <v>0</v>
          </cell>
          <cell r="U315">
            <v>46713</v>
          </cell>
          <cell r="V315">
            <v>5.4794520547945202</v>
          </cell>
          <cell r="W315">
            <v>4.1968963360966782</v>
          </cell>
          <cell r="X315">
            <v>7.0999999999999994E-2</v>
          </cell>
          <cell r="Y315">
            <v>4.1968963360966782</v>
          </cell>
          <cell r="Z315">
            <v>0</v>
          </cell>
          <cell r="AA315">
            <v>0</v>
          </cell>
          <cell r="AB315" t="str">
            <v>AAA</v>
          </cell>
          <cell r="AC315" t="str">
            <v>AAA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C TIER I</v>
          </cell>
          <cell r="AJ315" t="str">
            <v>CRISIL AAA</v>
          </cell>
        </row>
        <row r="316">
          <cell r="E316" t="str">
            <v>INE752E07JM3</v>
          </cell>
          <cell r="F316" t="str">
            <v>9.25% PGC_DEC 26</v>
          </cell>
          <cell r="G316" t="str">
            <v>POWER GRID CORPN OF INDIA LTD</v>
          </cell>
          <cell r="H316" t="str">
            <v>35107</v>
          </cell>
          <cell r="I316" t="str">
            <v>Transmission of electric energy</v>
          </cell>
          <cell r="J316" t="str">
            <v>Social and
Commercial
Infrastructure</v>
          </cell>
          <cell r="K316" t="str">
            <v>Bonds</v>
          </cell>
          <cell r="L316">
            <v>8</v>
          </cell>
          <cell r="M316">
            <v>10791080</v>
          </cell>
          <cell r="N316">
            <v>9.6465371596773705E-3</v>
          </cell>
          <cell r="O316">
            <v>9.2499999999999999E-2</v>
          </cell>
          <cell r="P316" t="str">
            <v>Yearly</v>
          </cell>
          <cell r="Q316">
            <v>10936230</v>
          </cell>
          <cell r="R316">
            <v>10936230</v>
          </cell>
          <cell r="S316">
            <v>0</v>
          </cell>
          <cell r="T316">
            <v>0</v>
          </cell>
          <cell r="U316">
            <v>46382</v>
          </cell>
          <cell r="V316">
            <v>4.5726027397260278</v>
          </cell>
          <cell r="W316">
            <v>3.5712561402064162</v>
          </cell>
          <cell r="X316">
            <v>7.46E-2</v>
          </cell>
          <cell r="Y316">
            <v>3.5712561402064162</v>
          </cell>
          <cell r="Z316">
            <v>0</v>
          </cell>
          <cell r="AA316">
            <v>0</v>
          </cell>
          <cell r="AB316" t="str">
            <v>AAA</v>
          </cell>
          <cell r="AC316" t="str">
            <v>AAA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C TIER I</v>
          </cell>
          <cell r="AJ316" t="str">
            <v>CRISIL AAA</v>
          </cell>
        </row>
        <row r="317">
          <cell r="E317" t="str">
            <v>INE134E08DU8</v>
          </cell>
          <cell r="F317" t="str">
            <v>09.45% Power Finance Corporation 01-Sept-2026</v>
          </cell>
          <cell r="G317" t="str">
            <v>POWER FINANCE CORPORATION</v>
          </cell>
          <cell r="H317" t="str">
            <v>64920</v>
          </cell>
          <cell r="I317" t="str">
            <v>Other credit granting</v>
          </cell>
          <cell r="J317" t="str">
            <v>Other</v>
          </cell>
          <cell r="K317" t="str">
            <v>Bonds</v>
          </cell>
          <cell r="L317">
            <v>3</v>
          </cell>
          <cell r="M317">
            <v>3223485</v>
          </cell>
          <cell r="N317">
            <v>2.8815899646895964E-3</v>
          </cell>
          <cell r="O317">
            <v>9.4499999999999987E-2</v>
          </cell>
          <cell r="P317" t="str">
            <v>Yearly</v>
          </cell>
          <cell r="Q317">
            <v>3259764</v>
          </cell>
          <cell r="R317">
            <v>3259764</v>
          </cell>
          <cell r="S317">
            <v>0</v>
          </cell>
          <cell r="T317">
            <v>0</v>
          </cell>
          <cell r="U317">
            <v>46266</v>
          </cell>
          <cell r="V317">
            <v>4.2547945205479456</v>
          </cell>
          <cell r="W317">
            <v>3.2562494691336217</v>
          </cell>
          <cell r="X317">
            <v>7.1499999999999994E-2</v>
          </cell>
          <cell r="Y317">
            <v>3.2562494691336217</v>
          </cell>
          <cell r="Z317">
            <v>0</v>
          </cell>
          <cell r="AA317">
            <v>0</v>
          </cell>
          <cell r="AB317" t="str">
            <v>AAA</v>
          </cell>
          <cell r="AC317" t="str">
            <v>AAA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C TIER I</v>
          </cell>
          <cell r="AJ317" t="str">
            <v>CRISIL AAA</v>
          </cell>
        </row>
        <row r="318">
          <cell r="E318" t="str">
            <v>INE053F07BC1</v>
          </cell>
          <cell r="F318" t="str">
            <v>8.35% IRFC 13 Mar 2029</v>
          </cell>
          <cell r="G318" t="str">
            <v>INDIAN RAILWAY FINANCE CORPN. LTD</v>
          </cell>
          <cell r="H318" t="str">
            <v>64920</v>
          </cell>
          <cell r="I318" t="str">
            <v>Other credit granting</v>
          </cell>
          <cell r="J318" t="str">
            <v>Social and
Commercial
Infrastructure</v>
          </cell>
          <cell r="K318" t="str">
            <v>Bonds</v>
          </cell>
          <cell r="L318">
            <v>5</v>
          </cell>
          <cell r="M318">
            <v>5183890</v>
          </cell>
          <cell r="N318">
            <v>4.634066980939806E-3</v>
          </cell>
          <cell r="O318">
            <v>8.3499999999999991E-2</v>
          </cell>
          <cell r="P318" t="str">
            <v>Yearly</v>
          </cell>
          <cell r="Q318">
            <v>5496000</v>
          </cell>
          <cell r="R318">
            <v>5496000</v>
          </cell>
          <cell r="S318">
            <v>0</v>
          </cell>
          <cell r="T318">
            <v>0</v>
          </cell>
          <cell r="U318">
            <v>47190</v>
          </cell>
          <cell r="V318">
            <v>6.7835616438356166</v>
          </cell>
          <cell r="W318">
            <v>4.8444437745938398</v>
          </cell>
          <cell r="X318">
            <v>6.7892000000000008E-2</v>
          </cell>
          <cell r="Y318">
            <v>4.8444437745938398</v>
          </cell>
          <cell r="Z318">
            <v>0</v>
          </cell>
          <cell r="AA318">
            <v>0</v>
          </cell>
          <cell r="AB318" t="str">
            <v>AAA</v>
          </cell>
          <cell r="AC318" t="str">
            <v>AAA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C TIER I</v>
          </cell>
          <cell r="AJ318" t="str">
            <v>CRISIL AAA</v>
          </cell>
        </row>
        <row r="319">
          <cell r="E319" t="str">
            <v>INE906B07ID2</v>
          </cell>
          <cell r="F319" t="str">
            <v>6.98% NHAI 29 June 2035</v>
          </cell>
          <cell r="G319" t="str">
            <v>NATIONAL HIGHWAYS AUTHORITY OF INDI</v>
          </cell>
          <cell r="H319" t="str">
            <v>42101</v>
          </cell>
          <cell r="I319" t="str">
            <v>Construction and maintenance of motorways, streets, roads, other vehicular ways</v>
          </cell>
          <cell r="J319" t="str">
            <v>Social and
Commercial
Infrastructure</v>
          </cell>
          <cell r="K319" t="str">
            <v>Bonds</v>
          </cell>
          <cell r="L319">
            <v>5</v>
          </cell>
          <cell r="M319">
            <v>4697175</v>
          </cell>
          <cell r="N319">
            <v>4.1989748183692043E-3</v>
          </cell>
          <cell r="O319">
            <v>6.9800000000000001E-2</v>
          </cell>
          <cell r="P319" t="str">
            <v>Yearly</v>
          </cell>
          <cell r="Q319">
            <v>5143785</v>
          </cell>
          <cell r="R319">
            <v>5143785</v>
          </cell>
          <cell r="S319">
            <v>0</v>
          </cell>
          <cell r="T319">
            <v>0</v>
          </cell>
          <cell r="U319">
            <v>49489</v>
          </cell>
          <cell r="V319">
            <v>13.079452054794521</v>
          </cell>
          <cell r="W319">
            <v>7.6867378777677793</v>
          </cell>
          <cell r="X319">
            <v>6.8436999999999998E-2</v>
          </cell>
          <cell r="Y319">
            <v>7.6867378777677793</v>
          </cell>
          <cell r="Z319">
            <v>0</v>
          </cell>
          <cell r="AA319">
            <v>0</v>
          </cell>
          <cell r="AB319" t="str">
            <v>AAA</v>
          </cell>
          <cell r="AC319" t="str">
            <v>AAA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C TIER I</v>
          </cell>
          <cell r="AJ319" t="str">
            <v>CRISIL AAA</v>
          </cell>
        </row>
        <row r="320">
          <cell r="E320" t="str">
            <v>INE296A07RA7</v>
          </cell>
          <cell r="F320" t="str">
            <v>7.90% Bajaj Finance 10-Jan-2030</v>
          </cell>
          <cell r="G320" t="str">
            <v>BAJAJ FINANCE LIMITED</v>
          </cell>
          <cell r="H320" t="str">
            <v>64920</v>
          </cell>
          <cell r="I320" t="str">
            <v>Other credit granting</v>
          </cell>
          <cell r="J320" t="str">
            <v>Social and
Commercial
Infrastructure</v>
          </cell>
          <cell r="K320" t="str">
            <v>Bonds</v>
          </cell>
          <cell r="L320">
            <v>1</v>
          </cell>
          <cell r="M320">
            <v>996075</v>
          </cell>
          <cell r="N320">
            <v>8.9042751062225808E-4</v>
          </cell>
          <cell r="O320">
            <v>7.9000000000000001E-2</v>
          </cell>
          <cell r="P320" t="str">
            <v>Yearly</v>
          </cell>
          <cell r="Q320">
            <v>1041175</v>
          </cell>
          <cell r="R320">
            <v>1041175</v>
          </cell>
          <cell r="S320">
            <v>0</v>
          </cell>
          <cell r="T320">
            <v>0</v>
          </cell>
          <cell r="U320">
            <v>47493</v>
          </cell>
          <cell r="V320">
            <v>7.6136986301369864</v>
          </cell>
          <cell r="W320">
            <v>5.4208297347296934</v>
          </cell>
          <cell r="X320">
            <v>7.2680999999999996E-2</v>
          </cell>
          <cell r="Y320">
            <v>5.4208297347296934</v>
          </cell>
          <cell r="Z320">
            <v>0</v>
          </cell>
          <cell r="AA320">
            <v>0</v>
          </cell>
          <cell r="AB320" t="str">
            <v>AAA</v>
          </cell>
          <cell r="AC320" t="str">
            <v>AAA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C TIER I</v>
          </cell>
          <cell r="AJ320" t="str">
            <v>CRISIL AAA</v>
          </cell>
        </row>
        <row r="321">
          <cell r="E321" t="str">
            <v>INE906B07JA6</v>
          </cell>
          <cell r="F321" t="str">
            <v>6.87% NHAI 14-April-2032</v>
          </cell>
          <cell r="G321" t="str">
            <v>NATIONAL HIGHWAYS AUTHORITY OF INDI</v>
          </cell>
          <cell r="H321" t="str">
            <v>42101</v>
          </cell>
          <cell r="I321" t="str">
            <v>Construction and maintenance of motorways, streets, roads, other vehicular ways</v>
          </cell>
          <cell r="J321" t="str">
            <v>Social and
Commercial
Infrastructure</v>
          </cell>
          <cell r="K321" t="str">
            <v>Bonds</v>
          </cell>
          <cell r="L321">
            <v>50</v>
          </cell>
          <cell r="M321">
            <v>47151300</v>
          </cell>
          <cell r="N321">
            <v>4.2150254430241979E-2</v>
          </cell>
          <cell r="O321">
            <v>6.8699999999999997E-2</v>
          </cell>
          <cell r="P321" t="str">
            <v>Yearly</v>
          </cell>
          <cell r="Q321">
            <v>50000000</v>
          </cell>
          <cell r="R321">
            <v>50000000</v>
          </cell>
          <cell r="S321">
            <v>0</v>
          </cell>
          <cell r="T321">
            <v>0</v>
          </cell>
          <cell r="U321">
            <v>48318</v>
          </cell>
          <cell r="V321">
            <v>9.8731192454525036</v>
          </cell>
          <cell r="W321">
            <v>6.6693364291800981</v>
          </cell>
          <cell r="X321">
            <v>6.8624077000000006E-2</v>
          </cell>
          <cell r="Y321">
            <v>6.6693364291800981</v>
          </cell>
          <cell r="Z321">
            <v>0</v>
          </cell>
          <cell r="AA321">
            <v>0</v>
          </cell>
          <cell r="AB321" t="str">
            <v>AAA</v>
          </cell>
          <cell r="AC321" t="str">
            <v>AAA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C TIER I</v>
          </cell>
          <cell r="AJ321" t="str">
            <v>CRISIL AAA</v>
          </cell>
        </row>
        <row r="322">
          <cell r="E322" t="str">
            <v>INE062A08231</v>
          </cell>
          <cell r="F322" t="str">
            <v>6.80% SBI BasellI Tier II 21 Aug 2035 Call 21 Aug 2030</v>
          </cell>
          <cell r="G322" t="str">
            <v>STATE BANK OF INDIA</v>
          </cell>
          <cell r="H322" t="str">
            <v>64191</v>
          </cell>
          <cell r="I322" t="str">
            <v>Monetary intermediation of commercial banks, saving banks. postal savings</v>
          </cell>
          <cell r="J322" t="str">
            <v>Social and
Commercial
Infrastructure</v>
          </cell>
          <cell r="K322" t="str">
            <v>Bonds</v>
          </cell>
          <cell r="L322">
            <v>9</v>
          </cell>
          <cell r="M322">
            <v>8884881</v>
          </cell>
          <cell r="N322">
            <v>7.9425168496398361E-3</v>
          </cell>
          <cell r="O322">
            <v>6.8000000000000005E-2</v>
          </cell>
          <cell r="P322" t="str">
            <v>Yearly</v>
          </cell>
          <cell r="Q322">
            <v>9000000</v>
          </cell>
          <cell r="R322">
            <v>9000000</v>
          </cell>
          <cell r="S322">
            <v>0</v>
          </cell>
          <cell r="T322">
            <v>0</v>
          </cell>
          <cell r="U322">
            <v>49542</v>
          </cell>
          <cell r="V322">
            <v>13.224657534246575</v>
          </cell>
          <cell r="W322">
            <v>8.0821281323559298</v>
          </cell>
          <cell r="X322">
            <v>6.7960999999999994E-2</v>
          </cell>
          <cell r="Y322">
            <v>8.0821281323559298</v>
          </cell>
          <cell r="Z322">
            <v>0</v>
          </cell>
          <cell r="AA322">
            <v>0</v>
          </cell>
          <cell r="AB322" t="str">
            <v>AAA</v>
          </cell>
          <cell r="AC322" t="str">
            <v>AAA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C TIER I</v>
          </cell>
          <cell r="AJ322" t="str">
            <v>CRISIL AAA</v>
          </cell>
        </row>
        <row r="323">
          <cell r="E323" t="str">
            <v>INE752E07IL7</v>
          </cell>
          <cell r="F323" t="str">
            <v>9.64%POWER GRID CORPN OF INDIA LTD 31-May-2026</v>
          </cell>
          <cell r="G323" t="str">
            <v>POWER GRID CORPN OF INDIA LTD</v>
          </cell>
          <cell r="H323" t="str">
            <v>35107</v>
          </cell>
          <cell r="I323" t="str">
            <v>Transmission of electric energy</v>
          </cell>
          <cell r="J323" t="str">
            <v>Social and
Commercial
Infrastructure</v>
          </cell>
          <cell r="K323" t="str">
            <v>Bonds</v>
          </cell>
          <cell r="L323">
            <v>13</v>
          </cell>
          <cell r="M323">
            <v>17626553.75</v>
          </cell>
          <cell r="N323">
            <v>1.5757014658998498E-2</v>
          </cell>
          <cell r="O323">
            <v>9.64E-2</v>
          </cell>
          <cell r="P323" t="str">
            <v>Yearly</v>
          </cell>
          <cell r="Q323">
            <v>18072846.5</v>
          </cell>
          <cell r="R323">
            <v>18072846.5</v>
          </cell>
          <cell r="S323">
            <v>0</v>
          </cell>
          <cell r="T323">
            <v>0</v>
          </cell>
          <cell r="U323">
            <v>46173</v>
          </cell>
          <cell r="V323">
            <v>4</v>
          </cell>
          <cell r="W323">
            <v>3.2869062862733647</v>
          </cell>
          <cell r="X323">
            <v>6.6499950000000002E-2</v>
          </cell>
          <cell r="Y323">
            <v>3.2869062862733647</v>
          </cell>
          <cell r="Z323">
            <v>0</v>
          </cell>
          <cell r="AA323">
            <v>0</v>
          </cell>
          <cell r="AB323" t="str">
            <v>AAA</v>
          </cell>
          <cell r="AC323" t="str">
            <v>AAA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C TIER I</v>
          </cell>
          <cell r="AJ323" t="str">
            <v>CRISIL AAA</v>
          </cell>
        </row>
        <row r="324">
          <cell r="E324" t="str">
            <v>INE134E08JR1</v>
          </cell>
          <cell r="F324" t="str">
            <v>8.67%PFC 19-Nov-2028</v>
          </cell>
          <cell r="G324" t="str">
            <v>POWER FINANCE CORPORATION</v>
          </cell>
          <cell r="H324" t="str">
            <v>64920</v>
          </cell>
          <cell r="I324" t="str">
            <v>Other credit granting</v>
          </cell>
          <cell r="J324" t="str">
            <v>Social and
Commercial
Infrastructure</v>
          </cell>
          <cell r="K324" t="str">
            <v>Bonds</v>
          </cell>
          <cell r="L324">
            <v>4</v>
          </cell>
          <cell r="M324">
            <v>4230208</v>
          </cell>
          <cell r="N324">
            <v>3.7815361080785698E-3</v>
          </cell>
          <cell r="O324">
            <v>8.6699999999999999E-2</v>
          </cell>
          <cell r="P324" t="str">
            <v>Half Yly</v>
          </cell>
          <cell r="Q324">
            <v>4414972</v>
          </cell>
          <cell r="R324">
            <v>4414972</v>
          </cell>
          <cell r="S324">
            <v>0</v>
          </cell>
          <cell r="T324">
            <v>0</v>
          </cell>
          <cell r="U324">
            <v>47076</v>
          </cell>
          <cell r="V324">
            <v>6.46850063627517</v>
          </cell>
          <cell r="W324">
            <v>4.9236748028986383</v>
          </cell>
          <cell r="X324">
            <v>6.9786000000000001E-2</v>
          </cell>
          <cell r="Y324">
            <v>4.9236748028986383</v>
          </cell>
          <cell r="Z324">
            <v>0</v>
          </cell>
          <cell r="AA324">
            <v>0</v>
          </cell>
          <cell r="AB324" t="str">
            <v>AAA</v>
          </cell>
          <cell r="AC324" t="str">
            <v>AAA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C TIER I</v>
          </cell>
          <cell r="AJ324" t="str">
            <v>CRISIL AAA</v>
          </cell>
        </row>
        <row r="325">
          <cell r="E325" t="str">
            <v>INE053F08122</v>
          </cell>
          <cell r="F325" t="str">
            <v>6.92%IRFC 29-Aug-2031</v>
          </cell>
          <cell r="G325" t="str">
            <v>INDIAN RAILWAY FINANCE CORPN. LTD</v>
          </cell>
          <cell r="H325" t="str">
            <v>64920</v>
          </cell>
          <cell r="I325" t="str">
            <v>Other credit granting</v>
          </cell>
          <cell r="J325">
            <v>0</v>
          </cell>
          <cell r="K325" t="str">
            <v>Bonds</v>
          </cell>
          <cell r="L325">
            <v>20</v>
          </cell>
          <cell r="M325">
            <v>18982440</v>
          </cell>
          <cell r="N325">
            <v>1.6969090474850165E-2</v>
          </cell>
          <cell r="O325">
            <v>6.9199999999999998E-2</v>
          </cell>
          <cell r="P325" t="str">
            <v>Yearly</v>
          </cell>
          <cell r="Q325">
            <v>19797421</v>
          </cell>
          <cell r="R325">
            <v>19797421</v>
          </cell>
          <cell r="S325">
            <v>0</v>
          </cell>
          <cell r="T325">
            <v>0</v>
          </cell>
          <cell r="U325">
            <v>48091</v>
          </cell>
          <cell r="V325">
            <v>9.2465753424657535</v>
          </cell>
          <cell r="W325">
            <v>6.4998669076353375</v>
          </cell>
          <cell r="X325">
            <v>7.0608000000000004E-2</v>
          </cell>
          <cell r="Y325">
            <v>6.4998669076353375</v>
          </cell>
          <cell r="Z325">
            <v>0</v>
          </cell>
          <cell r="AA325">
            <v>0</v>
          </cell>
          <cell r="AB325" t="str">
            <v>AAA</v>
          </cell>
          <cell r="AC325" t="str">
            <v>AAA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C TIER I</v>
          </cell>
          <cell r="AJ325" t="str">
            <v>CRISIL AAA</v>
          </cell>
        </row>
        <row r="326">
          <cell r="E326" t="str">
            <v>INE206D08162</v>
          </cell>
          <cell r="F326" t="str">
            <v>9.18% Nuclear Power Corporation of India Limited 23-Jan-2029</v>
          </cell>
          <cell r="G326" t="str">
            <v>NUCLEAR POWER CORPORATION OF INDIA</v>
          </cell>
          <cell r="H326" t="str">
            <v>35107</v>
          </cell>
          <cell r="I326" t="str">
            <v>Transmission of electric energy</v>
          </cell>
          <cell r="J326" t="str">
            <v>Social and
Commercial
Infrastructure</v>
          </cell>
          <cell r="K326" t="str">
            <v>Bonds</v>
          </cell>
          <cell r="L326">
            <v>5</v>
          </cell>
          <cell r="M326">
            <v>5446195</v>
          </cell>
          <cell r="N326">
            <v>4.8685509185687715E-3</v>
          </cell>
          <cell r="O326">
            <v>9.1799999999999993E-2</v>
          </cell>
          <cell r="P326" t="str">
            <v>Half Yly</v>
          </cell>
          <cell r="Q326">
            <v>5800000</v>
          </cell>
          <cell r="R326">
            <v>5800000</v>
          </cell>
          <cell r="S326">
            <v>0</v>
          </cell>
          <cell r="T326">
            <v>0</v>
          </cell>
          <cell r="U326">
            <v>47141</v>
          </cell>
          <cell r="V326">
            <v>6.6493150684931503</v>
          </cell>
          <cell r="W326">
            <v>4.8593148065633631</v>
          </cell>
          <cell r="X326">
            <v>6.6558000000000006E-2</v>
          </cell>
          <cell r="Y326">
            <v>4.8593148065633631</v>
          </cell>
          <cell r="Z326">
            <v>0</v>
          </cell>
          <cell r="AA326">
            <v>0</v>
          </cell>
          <cell r="AB326" t="str">
            <v>AAA</v>
          </cell>
          <cell r="AC326">
            <v>0</v>
          </cell>
          <cell r="AD326" t="str">
            <v>AAA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C TIER I</v>
          </cell>
          <cell r="AJ326" t="str">
            <v>CRISIL AAA</v>
          </cell>
        </row>
        <row r="327">
          <cell r="E327" t="str">
            <v>INE261F08BM7</v>
          </cell>
          <cell r="F327" t="str">
            <v>7.41% NABARD(Non GOI) 18-July-2029</v>
          </cell>
          <cell r="G327" t="str">
            <v>NABARD</v>
          </cell>
          <cell r="H327" t="str">
            <v>64199</v>
          </cell>
          <cell r="I327" t="str">
            <v>Other monetary intermediation services n.e.c.</v>
          </cell>
          <cell r="J327" t="str">
            <v>Social and
Commercial
Infrastructure</v>
          </cell>
          <cell r="K327" t="str">
            <v>Bonds</v>
          </cell>
          <cell r="L327">
            <v>49</v>
          </cell>
          <cell r="M327">
            <v>48330562</v>
          </cell>
          <cell r="N327">
            <v>4.3204439433410839E-2</v>
          </cell>
          <cell r="O327">
            <v>7.4099999999999999E-2</v>
          </cell>
          <cell r="P327" t="str">
            <v>Yearly</v>
          </cell>
          <cell r="Q327">
            <v>51033993</v>
          </cell>
          <cell r="R327">
            <v>51033993</v>
          </cell>
          <cell r="S327">
            <v>0</v>
          </cell>
          <cell r="T327">
            <v>0</v>
          </cell>
          <cell r="U327">
            <v>47317</v>
          </cell>
          <cell r="V327">
            <v>7.1315068493150688</v>
          </cell>
          <cell r="W327">
            <v>5.0418202698664247</v>
          </cell>
          <cell r="X327">
            <v>5.6767999999999999E-2</v>
          </cell>
          <cell r="Y327">
            <v>5.0418202698664247</v>
          </cell>
          <cell r="Z327">
            <v>0</v>
          </cell>
          <cell r="AA327">
            <v>0</v>
          </cell>
          <cell r="AB327" t="str">
            <v>AAA</v>
          </cell>
          <cell r="AC327">
            <v>0</v>
          </cell>
          <cell r="AD327">
            <v>0</v>
          </cell>
          <cell r="AE327" t="str">
            <v>AAA</v>
          </cell>
          <cell r="AF327">
            <v>0</v>
          </cell>
          <cell r="AG327">
            <v>0</v>
          </cell>
          <cell r="AH327">
            <v>0</v>
          </cell>
          <cell r="AI327" t="str">
            <v>Scheme C TIER I</v>
          </cell>
          <cell r="AJ327" t="str">
            <v>CRISIL AAA</v>
          </cell>
        </row>
        <row r="328">
          <cell r="E328" t="str">
            <v>INE206D08204</v>
          </cell>
          <cell r="F328" t="str">
            <v>9.18% Nuclear Power Corporation of India Limited 23-Jan-2028</v>
          </cell>
          <cell r="G328" t="str">
            <v>NUCLEAR POWER CORPORATION OF INDIA</v>
          </cell>
          <cell r="H328" t="str">
            <v>35107</v>
          </cell>
          <cell r="I328" t="str">
            <v>Transmission of electric energy</v>
          </cell>
          <cell r="J328" t="str">
            <v>Social and
Commercial
Infrastructure</v>
          </cell>
          <cell r="K328" t="str">
            <v>Bonds</v>
          </cell>
          <cell r="L328">
            <v>9</v>
          </cell>
          <cell r="M328">
            <v>9749565</v>
          </cell>
          <cell r="N328">
            <v>8.7154891876614678E-3</v>
          </cell>
          <cell r="O328">
            <v>9.1799999999999993E-2</v>
          </cell>
          <cell r="P328" t="str">
            <v>Half Yly</v>
          </cell>
          <cell r="Q328">
            <v>10191966</v>
          </cell>
          <cell r="R328">
            <v>10191966</v>
          </cell>
          <cell r="S328">
            <v>0</v>
          </cell>
          <cell r="T328">
            <v>0</v>
          </cell>
          <cell r="U328">
            <v>46775</v>
          </cell>
          <cell r="V328">
            <v>5.6493150684931503</v>
          </cell>
          <cell r="W328">
            <v>4.2885497045582426</v>
          </cell>
          <cell r="X328">
            <v>6.7350999999999994E-2</v>
          </cell>
          <cell r="Y328">
            <v>4.2885497045582426</v>
          </cell>
          <cell r="Z328">
            <v>0</v>
          </cell>
          <cell r="AA328">
            <v>0</v>
          </cell>
          <cell r="AB328" t="str">
            <v>AAA</v>
          </cell>
          <cell r="AC328" t="str">
            <v>AAA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C TIER I</v>
          </cell>
          <cell r="AJ328" t="str">
            <v>CRISIL AAA</v>
          </cell>
        </row>
        <row r="329">
          <cell r="E329" t="str">
            <v>INE848E07AW7</v>
          </cell>
          <cell r="F329" t="str">
            <v>7.38%NHPC 03.01.2029</v>
          </cell>
          <cell r="G329" t="str">
            <v>NHPC LIMITED</v>
          </cell>
          <cell r="H329" t="str">
            <v>35101</v>
          </cell>
          <cell r="I329" t="str">
            <v>Electric power generation by hydroelectric power plants</v>
          </cell>
          <cell r="J329" t="str">
            <v>Social and
Commercial
Infrastructure</v>
          </cell>
          <cell r="K329" t="str">
            <v>Bonds</v>
          </cell>
          <cell r="L329">
            <v>40</v>
          </cell>
          <cell r="M329">
            <v>7898088</v>
          </cell>
          <cell r="N329">
            <v>7.0603868549210949E-3</v>
          </cell>
          <cell r="O329">
            <v>7.3800000000000004E-2</v>
          </cell>
          <cell r="P329" t="str">
            <v>Yearly</v>
          </cell>
          <cell r="Q329">
            <v>8370960</v>
          </cell>
          <cell r="R329">
            <v>8370960</v>
          </cell>
          <cell r="S329">
            <v>0</v>
          </cell>
          <cell r="T329">
            <v>0</v>
          </cell>
          <cell r="U329">
            <v>47121</v>
          </cell>
          <cell r="V329">
            <v>6.5945205479452058</v>
          </cell>
          <cell r="W329">
            <v>4.9188689701737554</v>
          </cell>
          <cell r="X329">
            <v>6.6199999999999995E-2</v>
          </cell>
          <cell r="Y329">
            <v>4.9188689701737554</v>
          </cell>
          <cell r="Z329">
            <v>0</v>
          </cell>
          <cell r="AA329">
            <v>0</v>
          </cell>
          <cell r="AB329">
            <v>0</v>
          </cell>
          <cell r="AC329" t="str">
            <v>AAA</v>
          </cell>
          <cell r="AD329">
            <v>0</v>
          </cell>
          <cell r="AE329" t="str">
            <v>AAA</v>
          </cell>
          <cell r="AF329">
            <v>0</v>
          </cell>
          <cell r="AG329">
            <v>0</v>
          </cell>
          <cell r="AH329">
            <v>0</v>
          </cell>
          <cell r="AI329" t="str">
            <v>Scheme C TIER I</v>
          </cell>
          <cell r="AJ329" t="str">
            <v>[ICRA]AAA</v>
          </cell>
        </row>
        <row r="330">
          <cell r="E330" t="str">
            <v>INE020B08443</v>
          </cell>
          <cell r="F330" t="str">
            <v>8.75% RURAL ELECTRIFICATION CORPORATION 12-July-2025</v>
          </cell>
          <cell r="G330" t="str">
            <v>RURAL ELECTRIFICATION CORP LTD.</v>
          </cell>
          <cell r="H330" t="str">
            <v>64920</v>
          </cell>
          <cell r="I330" t="str">
            <v>Other credit granting</v>
          </cell>
          <cell r="J330" t="str">
            <v>Social and
Commercial
Infrastructure</v>
          </cell>
          <cell r="K330" t="str">
            <v>Bonds</v>
          </cell>
          <cell r="L330">
            <v>19</v>
          </cell>
          <cell r="M330">
            <v>19763629</v>
          </cell>
          <cell r="N330">
            <v>1.7667423608997184E-2</v>
          </cell>
          <cell r="O330">
            <v>8.7499999999999994E-2</v>
          </cell>
          <cell r="P330" t="str">
            <v>Yearly</v>
          </cell>
          <cell r="Q330">
            <v>20901160.84</v>
          </cell>
          <cell r="R330">
            <v>20901160.84</v>
          </cell>
          <cell r="S330">
            <v>0</v>
          </cell>
          <cell r="T330">
            <v>0</v>
          </cell>
          <cell r="U330">
            <v>45850</v>
          </cell>
          <cell r="V330">
            <v>3.1150684931506851</v>
          </cell>
          <cell r="W330">
            <v>2.4867177162528247</v>
          </cell>
          <cell r="X330">
            <v>3.0828999999999999E-2</v>
          </cell>
          <cell r="Y330">
            <v>2.4867177162528247</v>
          </cell>
          <cell r="Z330">
            <v>0</v>
          </cell>
          <cell r="AA330">
            <v>0</v>
          </cell>
          <cell r="AB330" t="str">
            <v>AAA</v>
          </cell>
          <cell r="AC330" t="str">
            <v>AAA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C TIER I</v>
          </cell>
          <cell r="AJ330" t="str">
            <v>CRISIL AAA</v>
          </cell>
        </row>
        <row r="331">
          <cell r="E331" t="str">
            <v>INE752E07OB6</v>
          </cell>
          <cell r="F331" t="str">
            <v>7.55% Power Grid Corporation 21-Sept-2031</v>
          </cell>
          <cell r="G331" t="str">
            <v>POWER GRID CORPN OF INDIA LTD</v>
          </cell>
          <cell r="H331" t="str">
            <v>35107</v>
          </cell>
          <cell r="I331" t="str">
            <v>Transmission of electric energy</v>
          </cell>
          <cell r="J331" t="str">
            <v>Social and
Commercial
Infrastructure</v>
          </cell>
          <cell r="K331" t="str">
            <v>Bonds</v>
          </cell>
          <cell r="L331">
            <v>17</v>
          </cell>
          <cell r="M331">
            <v>16879657</v>
          </cell>
          <cell r="N331">
            <v>1.5089336608857338E-2</v>
          </cell>
          <cell r="O331">
            <v>7.5499999999999998E-2</v>
          </cell>
          <cell r="P331" t="str">
            <v>Yearly</v>
          </cell>
          <cell r="Q331">
            <v>18559665</v>
          </cell>
          <cell r="R331">
            <v>18559665</v>
          </cell>
          <cell r="S331">
            <v>0</v>
          </cell>
          <cell r="T331">
            <v>0</v>
          </cell>
          <cell r="U331">
            <v>48112</v>
          </cell>
          <cell r="V331">
            <v>9.3068493150684937</v>
          </cell>
          <cell r="W331">
            <v>6.187694821499842</v>
          </cell>
          <cell r="X331">
            <v>6.3500000000000001E-2</v>
          </cell>
          <cell r="Y331">
            <v>6.187694821499842</v>
          </cell>
          <cell r="Z331">
            <v>0</v>
          </cell>
          <cell r="AA331">
            <v>0</v>
          </cell>
          <cell r="AB331" t="str">
            <v>AAA</v>
          </cell>
          <cell r="AC331" t="str">
            <v>AAA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C TIER I</v>
          </cell>
          <cell r="AJ331" t="str">
            <v>CRISIL AAA</v>
          </cell>
        </row>
        <row r="332">
          <cell r="E332" t="str">
            <v>INE001A07PB3</v>
          </cell>
          <cell r="F332" t="str">
            <v>8.44% HOUSING DEVELOPMENT FINANCE CORPORA 01-June-2026</v>
          </cell>
          <cell r="G332" t="str">
            <v>HOUSING DEVELOPMENT FINANCE CORPORA</v>
          </cell>
          <cell r="H332" t="str">
            <v>64192</v>
          </cell>
          <cell r="I332" t="str">
            <v>Activities of specialized institutions granting credit for house purchases</v>
          </cell>
          <cell r="J332" t="str">
            <v>Social and
Commercial
Infrastructure</v>
          </cell>
          <cell r="K332" t="str">
            <v>Bonds</v>
          </cell>
          <cell r="L332">
            <v>1</v>
          </cell>
          <cell r="M332">
            <v>10304580</v>
          </cell>
          <cell r="N332">
            <v>9.2116371933919725E-3</v>
          </cell>
          <cell r="O332">
            <v>8.4399999999999989E-2</v>
          </cell>
          <cell r="P332" t="str">
            <v>Yearly</v>
          </cell>
          <cell r="Q332">
            <v>10795091</v>
          </cell>
          <cell r="R332">
            <v>10795091</v>
          </cell>
          <cell r="S332">
            <v>0</v>
          </cell>
          <cell r="T332">
            <v>0</v>
          </cell>
          <cell r="U332">
            <v>46174</v>
          </cell>
          <cell r="V332">
            <v>4.0027397260273974</v>
          </cell>
          <cell r="W332">
            <v>3.0634696486115227</v>
          </cell>
          <cell r="X332">
            <v>6.4399999999999999E-2</v>
          </cell>
          <cell r="Y332">
            <v>3.0634696486115227</v>
          </cell>
          <cell r="Z332">
            <v>0</v>
          </cell>
          <cell r="AA332">
            <v>0</v>
          </cell>
          <cell r="AB332" t="str">
            <v>AAA</v>
          </cell>
          <cell r="AC332" t="str">
            <v>AAA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C TIER I</v>
          </cell>
          <cell r="AJ332" t="str">
            <v>CRISIL AAA</v>
          </cell>
        </row>
        <row r="333">
          <cell r="E333" t="str">
            <v>INE514E08FG5</v>
          </cell>
          <cell r="F333" t="str">
            <v>07.62% EXPORT IMPORT BANK OF INDIA 01-Sept-2026</v>
          </cell>
          <cell r="G333" t="str">
            <v>EXPORT IMPORT BANK OF INDIA</v>
          </cell>
          <cell r="H333" t="str">
            <v>64199</v>
          </cell>
          <cell r="I333" t="str">
            <v>Other monetary intermediation services n.e.c.</v>
          </cell>
          <cell r="J333" t="str">
            <v>Social and
Commercial
Infrastructure</v>
          </cell>
          <cell r="K333" t="str">
            <v>Bonds</v>
          </cell>
          <cell r="L333">
            <v>50</v>
          </cell>
          <cell r="M333">
            <v>50613600</v>
          </cell>
          <cell r="N333">
            <v>4.5245329770981828E-2</v>
          </cell>
          <cell r="O333">
            <v>7.6200000000000004E-2</v>
          </cell>
          <cell r="P333" t="str">
            <v>Yearly</v>
          </cell>
          <cell r="Q333">
            <v>53486253</v>
          </cell>
          <cell r="R333">
            <v>53486253</v>
          </cell>
          <cell r="S333">
            <v>0</v>
          </cell>
          <cell r="T333">
            <v>0</v>
          </cell>
          <cell r="U333">
            <v>46266</v>
          </cell>
          <cell r="V333">
            <v>4.2547945205479456</v>
          </cell>
          <cell r="W333">
            <v>3.3541895531059285</v>
          </cell>
          <cell r="X333">
            <v>5.9699999999999996E-2</v>
          </cell>
          <cell r="Y333">
            <v>3.3541895531059285</v>
          </cell>
          <cell r="Z333">
            <v>0</v>
          </cell>
          <cell r="AA333">
            <v>0</v>
          </cell>
          <cell r="AB333" t="str">
            <v>AAA</v>
          </cell>
          <cell r="AC333" t="str">
            <v>AAA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C TIER I</v>
          </cell>
          <cell r="AJ333" t="str">
            <v>CRISIL AAA</v>
          </cell>
        </row>
        <row r="334">
          <cell r="E334" t="str">
            <v>INE018A08BA7</v>
          </cell>
          <cell r="F334" t="str">
            <v>07.70% LARSEN AND TOUBRO LTD 28-April-2025</v>
          </cell>
          <cell r="G334" t="str">
            <v>LARSEN AND TOUBRO LTD</v>
          </cell>
          <cell r="H334" t="str">
            <v>42909</v>
          </cell>
          <cell r="I334" t="str">
            <v>Other civil engineering projects n.e.c.</v>
          </cell>
          <cell r="J334" t="str">
            <v>Social and
Commercial
Infrastructure</v>
          </cell>
          <cell r="K334" t="str">
            <v>Bonds</v>
          </cell>
          <cell r="L334">
            <v>50</v>
          </cell>
          <cell r="M334">
            <v>50675550</v>
          </cell>
          <cell r="N334">
            <v>4.530070911920666E-2</v>
          </cell>
          <cell r="O334">
            <v>7.6999999999999999E-2</v>
          </cell>
          <cell r="P334" t="str">
            <v>Yearly</v>
          </cell>
          <cell r="Q334">
            <v>53311455</v>
          </cell>
          <cell r="R334">
            <v>53311455</v>
          </cell>
          <cell r="S334">
            <v>0</v>
          </cell>
          <cell r="T334">
            <v>0</v>
          </cell>
          <cell r="U334">
            <v>45775</v>
          </cell>
          <cell r="V334">
            <v>2.9095890410958902</v>
          </cell>
          <cell r="W334">
            <v>2.5186837275243721</v>
          </cell>
          <cell r="X334">
            <v>5.6341000000000002E-2</v>
          </cell>
          <cell r="Y334">
            <v>2.5186837275243721</v>
          </cell>
          <cell r="Z334">
            <v>0</v>
          </cell>
          <cell r="AA334">
            <v>0</v>
          </cell>
          <cell r="AB334" t="str">
            <v>AAA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C TIER I</v>
          </cell>
          <cell r="AJ334" t="str">
            <v>CRISIL AAA</v>
          </cell>
        </row>
        <row r="335">
          <cell r="E335" t="str">
            <v>INE134E08CP0</v>
          </cell>
          <cell r="F335" t="str">
            <v>08.80% POWER FINANCE CORPORATION 15-Jan-2025</v>
          </cell>
          <cell r="G335" t="str">
            <v>POWER FINANCE CORPORATION</v>
          </cell>
          <cell r="H335" t="str">
            <v>64920</v>
          </cell>
          <cell r="I335" t="str">
            <v>Other credit granting</v>
          </cell>
          <cell r="J335" t="str">
            <v>Social and
Commercial
Infrastructure</v>
          </cell>
          <cell r="K335" t="str">
            <v>Bonds</v>
          </cell>
          <cell r="L335">
            <v>2</v>
          </cell>
          <cell r="M335">
            <v>2074136</v>
          </cell>
          <cell r="N335">
            <v>1.8541452753778661E-3</v>
          </cell>
          <cell r="O335">
            <v>8.8000000000000009E-2</v>
          </cell>
          <cell r="P335" t="str">
            <v>Yearly</v>
          </cell>
          <cell r="Q335">
            <v>2117098</v>
          </cell>
          <cell r="R335">
            <v>2117098</v>
          </cell>
          <cell r="S335">
            <v>0</v>
          </cell>
          <cell r="T335">
            <v>0</v>
          </cell>
          <cell r="U335">
            <v>45672</v>
          </cell>
          <cell r="V335">
            <v>2.6273972602739728</v>
          </cell>
          <cell r="W335">
            <v>2.2335205472652047</v>
          </cell>
          <cell r="X335">
            <v>6.8000000000000005E-2</v>
          </cell>
          <cell r="Y335">
            <v>2.2335205472652047</v>
          </cell>
          <cell r="Z335">
            <v>0</v>
          </cell>
          <cell r="AA335">
            <v>0</v>
          </cell>
          <cell r="AB335" t="str">
            <v>AAA</v>
          </cell>
          <cell r="AC335" t="str">
            <v>AAA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C TIER I</v>
          </cell>
          <cell r="AJ335" t="str">
            <v>CRISIL AAA</v>
          </cell>
        </row>
        <row r="336">
          <cell r="E336" t="str">
            <v>INE261F08832</v>
          </cell>
          <cell r="F336" t="str">
            <v>7.69% Nabard 31-Mar-2032</v>
          </cell>
          <cell r="G336" t="str">
            <v>NABARD</v>
          </cell>
          <cell r="H336" t="str">
            <v>64199</v>
          </cell>
          <cell r="I336" t="str">
            <v>Other monetary intermediation services n.e.c.</v>
          </cell>
          <cell r="J336" t="str">
            <v>Social and
Commercial
Infrastructure</v>
          </cell>
          <cell r="K336" t="str">
            <v>Bonds</v>
          </cell>
          <cell r="L336">
            <v>1</v>
          </cell>
          <cell r="M336">
            <v>996914</v>
          </cell>
          <cell r="N336">
            <v>8.9117752310265575E-4</v>
          </cell>
          <cell r="O336">
            <v>7.690000000000001E-2</v>
          </cell>
          <cell r="P336" t="str">
            <v>Yearly</v>
          </cell>
          <cell r="Q336">
            <v>1083310</v>
          </cell>
          <cell r="R336">
            <v>1083310</v>
          </cell>
          <cell r="S336">
            <v>0</v>
          </cell>
          <cell r="T336">
            <v>0</v>
          </cell>
          <cell r="U336">
            <v>48304</v>
          </cell>
          <cell r="V336">
            <v>9.8328767123287673</v>
          </cell>
          <cell r="W336">
            <v>6.6410335176268998</v>
          </cell>
          <cell r="X336">
            <v>6.6100000000000006E-2</v>
          </cell>
          <cell r="Y336">
            <v>6.6410335176268998</v>
          </cell>
          <cell r="Z336">
            <v>0</v>
          </cell>
          <cell r="AA336">
            <v>0</v>
          </cell>
          <cell r="AB336" t="str">
            <v>AAA</v>
          </cell>
          <cell r="AC336">
            <v>0</v>
          </cell>
          <cell r="AD336">
            <v>0</v>
          </cell>
          <cell r="AE336" t="str">
            <v>AAA</v>
          </cell>
          <cell r="AF336">
            <v>0</v>
          </cell>
          <cell r="AG336">
            <v>0</v>
          </cell>
          <cell r="AH336">
            <v>0</v>
          </cell>
          <cell r="AI336" t="str">
            <v>Scheme C TIER I</v>
          </cell>
          <cell r="AJ336" t="str">
            <v>CRISIL AAA</v>
          </cell>
        </row>
        <row r="337">
          <cell r="E337" t="str">
            <v>INE261F08BZ9</v>
          </cell>
          <cell r="F337" t="str">
            <v>07.27% NABARD 14-Feb-2030</v>
          </cell>
          <cell r="G337" t="str">
            <v>NABARD</v>
          </cell>
          <cell r="H337" t="str">
            <v>64199</v>
          </cell>
          <cell r="I337" t="str">
            <v>Other monetary intermediation services n.e.c.</v>
          </cell>
          <cell r="J337" t="str">
            <v>Social and
Commercial
Infrastructure</v>
          </cell>
          <cell r="K337" t="str">
            <v>Bonds</v>
          </cell>
          <cell r="L337">
            <v>2</v>
          </cell>
          <cell r="M337">
            <v>1950256</v>
          </cell>
          <cell r="N337">
            <v>1.7434044576524084E-3</v>
          </cell>
          <cell r="O337">
            <v>7.2700000000000001E-2</v>
          </cell>
          <cell r="P337" t="str">
            <v>Yearly</v>
          </cell>
          <cell r="Q337">
            <v>2019376</v>
          </cell>
          <cell r="R337">
            <v>2019376</v>
          </cell>
          <cell r="S337">
            <v>0</v>
          </cell>
          <cell r="T337">
            <v>0</v>
          </cell>
          <cell r="U337">
            <v>47528</v>
          </cell>
          <cell r="V337">
            <v>7.7095890410958905</v>
          </cell>
          <cell r="W337">
            <v>5.5915652221808054</v>
          </cell>
          <cell r="X337">
            <v>7.0999999999999994E-2</v>
          </cell>
          <cell r="Y337">
            <v>5.5915652221808054</v>
          </cell>
          <cell r="Z337">
            <v>0</v>
          </cell>
          <cell r="AA337">
            <v>0</v>
          </cell>
          <cell r="AB337" t="str">
            <v>AAA</v>
          </cell>
          <cell r="AC337">
            <v>0</v>
          </cell>
          <cell r="AD337">
            <v>0</v>
          </cell>
          <cell r="AE337" t="str">
            <v>AAA</v>
          </cell>
          <cell r="AF337">
            <v>0</v>
          </cell>
          <cell r="AG337">
            <v>0</v>
          </cell>
          <cell r="AH337">
            <v>0</v>
          </cell>
          <cell r="AI337" t="str">
            <v>Scheme C TIER I</v>
          </cell>
          <cell r="AJ337" t="str">
            <v>CRISIL AAA</v>
          </cell>
        </row>
        <row r="338">
          <cell r="E338" t="str">
            <v>INE115A07JS8</v>
          </cell>
          <cell r="F338" t="str">
            <v>8.48% LIC Housing 29 Jun 2026</v>
          </cell>
          <cell r="G338" t="str">
            <v>LIC HOUSING FINANCE LTD</v>
          </cell>
          <cell r="H338" t="str">
            <v>64192</v>
          </cell>
          <cell r="I338" t="str">
            <v>Activities of specialized institutions granting credit for house purchases</v>
          </cell>
          <cell r="J338" t="str">
            <v>Social and
Commercial
Infrastructure</v>
          </cell>
          <cell r="K338" t="str">
            <v>Bonds</v>
          </cell>
          <cell r="L338">
            <v>1</v>
          </cell>
          <cell r="M338">
            <v>1029323</v>
          </cell>
          <cell r="N338">
            <v>9.2014910174056626E-4</v>
          </cell>
          <cell r="O338">
            <v>8.48E-2</v>
          </cell>
          <cell r="P338" t="str">
            <v>Yearly</v>
          </cell>
          <cell r="Q338">
            <v>1093396</v>
          </cell>
          <cell r="R338">
            <v>1093396</v>
          </cell>
          <cell r="S338">
            <v>0</v>
          </cell>
          <cell r="T338">
            <v>0</v>
          </cell>
          <cell r="U338">
            <v>46202</v>
          </cell>
          <cell r="V338">
            <v>4.0794520547945208</v>
          </cell>
          <cell r="W338">
            <v>3.1292400474674817</v>
          </cell>
          <cell r="X338">
            <v>6.4000000000000001E-2</v>
          </cell>
          <cell r="Y338">
            <v>3.1292400474674817</v>
          </cell>
          <cell r="Z338">
            <v>0</v>
          </cell>
          <cell r="AA338">
            <v>0</v>
          </cell>
          <cell r="AB338" t="str">
            <v>AAA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C TIER I</v>
          </cell>
          <cell r="AJ338" t="str">
            <v>CRISIL AAA</v>
          </cell>
        </row>
        <row r="339">
          <cell r="E339" t="str">
            <v>INE134E08CS4</v>
          </cell>
          <cell r="F339" t="str">
            <v>08.90% POWER FINANCE CORPORATION 15-03-2025</v>
          </cell>
          <cell r="G339" t="str">
            <v>POWER FINANCE CORPORATION</v>
          </cell>
          <cell r="H339" t="str">
            <v>64920</v>
          </cell>
          <cell r="I339" t="str">
            <v>Other credit granting</v>
          </cell>
          <cell r="J339" t="str">
            <v>Social and
Commercial
Infrastructure</v>
          </cell>
          <cell r="K339" t="str">
            <v>Bonds</v>
          </cell>
          <cell r="L339">
            <v>7</v>
          </cell>
          <cell r="M339">
            <v>7292761</v>
          </cell>
          <cell r="N339">
            <v>6.5192631305806183E-3</v>
          </cell>
          <cell r="O339">
            <v>8.900000000000001E-2</v>
          </cell>
          <cell r="P339" t="str">
            <v>Yearly</v>
          </cell>
          <cell r="Q339">
            <v>7463419</v>
          </cell>
          <cell r="R339">
            <v>7463419</v>
          </cell>
          <cell r="S339">
            <v>0</v>
          </cell>
          <cell r="T339">
            <v>0</v>
          </cell>
          <cell r="U339">
            <v>45731</v>
          </cell>
          <cell r="V339">
            <v>2.7890410958904108</v>
          </cell>
          <cell r="W339">
            <v>2.3824462107831335</v>
          </cell>
          <cell r="X339">
            <v>6.8000000000000005E-2</v>
          </cell>
          <cell r="Y339">
            <v>2.3824462107831335</v>
          </cell>
          <cell r="Z339">
            <v>0</v>
          </cell>
          <cell r="AA339">
            <v>0</v>
          </cell>
          <cell r="AB339" t="str">
            <v>AAA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C TIER I</v>
          </cell>
          <cell r="AJ339" t="str">
            <v>CRISIL AAA</v>
          </cell>
        </row>
        <row r="340">
          <cell r="E340" t="str">
            <v>INE206D08170</v>
          </cell>
          <cell r="F340" t="str">
            <v>09.18% NUCLEAR POWER CORPORATION OF INDIA LTD 23-Jan-2025</v>
          </cell>
          <cell r="G340" t="str">
            <v>NUCLEAR POWER CORPORATION OF INDIA</v>
          </cell>
          <cell r="H340" t="str">
            <v>35107</v>
          </cell>
          <cell r="I340" t="str">
            <v>Transmission of electric energy</v>
          </cell>
          <cell r="J340" t="str">
            <v>Social and
Commercial
Infrastructure</v>
          </cell>
          <cell r="K340" t="str">
            <v>Bonds</v>
          </cell>
          <cell r="L340">
            <v>10</v>
          </cell>
          <cell r="M340">
            <v>10525960</v>
          </cell>
          <cell r="N340">
            <v>9.4095367916165584E-3</v>
          </cell>
          <cell r="O340">
            <v>9.1799999999999993E-2</v>
          </cell>
          <cell r="P340" t="str">
            <v>Half Yly</v>
          </cell>
          <cell r="Q340">
            <v>11126011</v>
          </cell>
          <cell r="R340">
            <v>11126011</v>
          </cell>
          <cell r="S340">
            <v>0</v>
          </cell>
          <cell r="T340">
            <v>0</v>
          </cell>
          <cell r="U340">
            <v>45680</v>
          </cell>
          <cell r="V340">
            <v>2.6493150684931508</v>
          </cell>
          <cell r="W340">
            <v>2.2659405520871436</v>
          </cell>
          <cell r="X340">
            <v>5.5496999999999998E-2</v>
          </cell>
          <cell r="Y340">
            <v>2.2659405520871436</v>
          </cell>
          <cell r="Z340">
            <v>0</v>
          </cell>
          <cell r="AA340">
            <v>0</v>
          </cell>
          <cell r="AB340" t="str">
            <v>AAA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C TIER I</v>
          </cell>
          <cell r="AJ340" t="str">
            <v>CRISIL AAA</v>
          </cell>
        </row>
        <row r="341">
          <cell r="E341" t="str">
            <v>INE296A07RO8</v>
          </cell>
          <cell r="F341" t="str">
            <v>6% Bajaj Finance 24-Dec-2025</v>
          </cell>
          <cell r="G341" t="str">
            <v>BAJAJ FINANCE LIMITED</v>
          </cell>
          <cell r="H341" t="str">
            <v>64920</v>
          </cell>
          <cell r="I341" t="str">
            <v>Other credit granting</v>
          </cell>
          <cell r="J341" t="str">
            <v>Social and
Commercial
Infrastructure</v>
          </cell>
          <cell r="K341" t="str">
            <v>Bonds</v>
          </cell>
          <cell r="L341">
            <v>9</v>
          </cell>
          <cell r="M341">
            <v>8572959</v>
          </cell>
          <cell r="N341">
            <v>7.6636784790670215E-3</v>
          </cell>
          <cell r="O341">
            <v>0.06</v>
          </cell>
          <cell r="P341" t="str">
            <v>Yearly</v>
          </cell>
          <cell r="Q341">
            <v>9000000</v>
          </cell>
          <cell r="R341">
            <v>9000000</v>
          </cell>
          <cell r="S341">
            <v>0</v>
          </cell>
          <cell r="T341">
            <v>0</v>
          </cell>
          <cell r="U341">
            <v>46015</v>
          </cell>
          <cell r="V341">
            <v>3.5671232876712327</v>
          </cell>
          <cell r="W341">
            <v>3.0010046021108758</v>
          </cell>
          <cell r="X341">
            <v>5.9962999999999995E-2</v>
          </cell>
          <cell r="Y341">
            <v>3.0010046021108758</v>
          </cell>
          <cell r="Z341">
            <v>0</v>
          </cell>
          <cell r="AA341">
            <v>0</v>
          </cell>
          <cell r="AB341" t="str">
            <v>AAA</v>
          </cell>
          <cell r="AC341">
            <v>0</v>
          </cell>
          <cell r="AD341">
            <v>0</v>
          </cell>
          <cell r="AE341" t="str">
            <v>AAA</v>
          </cell>
          <cell r="AF341">
            <v>0</v>
          </cell>
          <cell r="AG341">
            <v>0</v>
          </cell>
          <cell r="AH341">
            <v>0</v>
          </cell>
          <cell r="AI341" t="str">
            <v>Scheme C TIER I</v>
          </cell>
          <cell r="AJ341" t="str">
            <v>CRISIL AAA</v>
          </cell>
        </row>
        <row r="342">
          <cell r="E342" t="str">
            <v>INE733E08163</v>
          </cell>
          <cell r="F342" t="str">
            <v>05.45% NTPC 15-Oct-2025</v>
          </cell>
          <cell r="G342" t="str">
            <v>NTPC LIMITED</v>
          </cell>
          <cell r="H342" t="str">
            <v>35102</v>
          </cell>
          <cell r="I342" t="str">
            <v>Electric power generation by coal based thermal power plants</v>
          </cell>
          <cell r="J342" t="str">
            <v>Social and
Commercial
Infrastructure</v>
          </cell>
          <cell r="K342" t="str">
            <v>Bonds</v>
          </cell>
          <cell r="L342">
            <v>50</v>
          </cell>
          <cell r="M342">
            <v>47592400</v>
          </cell>
          <cell r="N342">
            <v>4.2544569692582142E-2</v>
          </cell>
          <cell r="O342">
            <v>5.45E-2</v>
          </cell>
          <cell r="P342" t="str">
            <v>Yearly</v>
          </cell>
          <cell r="Q342">
            <v>49461511</v>
          </cell>
          <cell r="R342">
            <v>49461511</v>
          </cell>
          <cell r="S342">
            <v>0</v>
          </cell>
          <cell r="T342">
            <v>0</v>
          </cell>
          <cell r="U342">
            <v>45945</v>
          </cell>
          <cell r="V342">
            <v>3.3753424657534246</v>
          </cell>
          <cell r="W342">
            <v>2.8605498927241584</v>
          </cell>
          <cell r="X342">
            <v>5.7374000000000001E-2</v>
          </cell>
          <cell r="Y342">
            <v>2.8605498927241584</v>
          </cell>
          <cell r="Z342">
            <v>0</v>
          </cell>
          <cell r="AA342">
            <v>0</v>
          </cell>
          <cell r="AB342" t="str">
            <v>AAA</v>
          </cell>
          <cell r="AC342" t="str">
            <v>AAA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C TIER I</v>
          </cell>
          <cell r="AJ342" t="str">
            <v>CRISIL AAA</v>
          </cell>
        </row>
        <row r="343">
          <cell r="E343" t="str">
            <v>INE001A07SW3</v>
          </cell>
          <cell r="F343" t="str">
            <v>6.83% HDFC 2031 08-Jan-2031</v>
          </cell>
          <cell r="G343" t="str">
            <v>HOUSING DEVELOPMENT FINANCE CORPORA</v>
          </cell>
          <cell r="H343" t="str">
            <v>64192</v>
          </cell>
          <cell r="I343" t="str">
            <v>Activities of specialized institutions granting credit for house purchases</v>
          </cell>
          <cell r="J343" t="str">
            <v>Social and
Commercial
Infrastructure</v>
          </cell>
          <cell r="K343" t="str">
            <v>Bonds</v>
          </cell>
          <cell r="L343">
            <v>14</v>
          </cell>
          <cell r="M343">
            <v>13146224</v>
          </cell>
          <cell r="N343">
            <v>1.175188566162446E-2</v>
          </cell>
          <cell r="O343">
            <v>6.83E-2</v>
          </cell>
          <cell r="P343" t="str">
            <v>Yearly</v>
          </cell>
          <cell r="Q343">
            <v>13877900</v>
          </cell>
          <cell r="R343">
            <v>13877900</v>
          </cell>
          <cell r="S343">
            <v>0</v>
          </cell>
          <cell r="T343">
            <v>0</v>
          </cell>
          <cell r="U343">
            <v>47856</v>
          </cell>
          <cell r="V343">
            <v>8.6082191780821926</v>
          </cell>
          <cell r="W343">
            <v>6.068788821138571</v>
          </cell>
          <cell r="X343">
            <v>6.9172999999999998E-2</v>
          </cell>
          <cell r="Y343">
            <v>6.068788821138571</v>
          </cell>
          <cell r="Z343">
            <v>0</v>
          </cell>
          <cell r="AA343">
            <v>0</v>
          </cell>
          <cell r="AB343" t="str">
            <v>AAA</v>
          </cell>
          <cell r="AC343" t="str">
            <v>AAA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C TIER I</v>
          </cell>
          <cell r="AJ343" t="str">
            <v>CRISIL AAA</v>
          </cell>
        </row>
        <row r="344">
          <cell r="E344" t="str">
            <v>INE296A07RN0</v>
          </cell>
          <cell r="F344" t="str">
            <v>6.92% Bajaj Finance 24-Dec-2030</v>
          </cell>
          <cell r="G344" t="str">
            <v>BAJAJ FINANCE LIMITED</v>
          </cell>
          <cell r="H344" t="str">
            <v>64920</v>
          </cell>
          <cell r="I344" t="str">
            <v>Other credit granting</v>
          </cell>
          <cell r="J344" t="str">
            <v>Social and
Commercial
Infrastructure</v>
          </cell>
          <cell r="K344" t="str">
            <v>Bonds</v>
          </cell>
          <cell r="L344">
            <v>3</v>
          </cell>
          <cell r="M344">
            <v>2809497</v>
          </cell>
          <cell r="N344">
            <v>2.511511100881663E-3</v>
          </cell>
          <cell r="O344">
            <v>6.9199999999999998E-2</v>
          </cell>
          <cell r="P344" t="str">
            <v>Yearly</v>
          </cell>
          <cell r="Q344">
            <v>2996595</v>
          </cell>
          <cell r="R344">
            <v>2996595</v>
          </cell>
          <cell r="S344">
            <v>0</v>
          </cell>
          <cell r="T344">
            <v>0</v>
          </cell>
          <cell r="U344">
            <v>47841</v>
          </cell>
          <cell r="V344">
            <v>8.5671232876712331</v>
          </cell>
          <cell r="W344">
            <v>5.999628225272402</v>
          </cell>
          <cell r="X344">
            <v>6.9596999999999992E-2</v>
          </cell>
          <cell r="Y344">
            <v>5.999628225272402</v>
          </cell>
          <cell r="Z344">
            <v>0</v>
          </cell>
          <cell r="AA344">
            <v>0</v>
          </cell>
          <cell r="AB344" t="str">
            <v>AAA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C TIER I</v>
          </cell>
          <cell r="AJ344" t="str">
            <v>CRISIL AAA</v>
          </cell>
        </row>
        <row r="345">
          <cell r="E345" t="str">
            <v>INE537P07489</v>
          </cell>
          <cell r="F345" t="str">
            <v>8.40% India Infradebt 20.11.2024</v>
          </cell>
          <cell r="G345" t="str">
            <v>INDIA INFRADEBT LIMITED</v>
          </cell>
          <cell r="H345" t="str">
            <v>64199</v>
          </cell>
          <cell r="I345" t="str">
            <v>Other monetary intermediation services n.e.c.</v>
          </cell>
          <cell r="J345" t="str">
            <v>Social and
Commercial
Infrastructure</v>
          </cell>
          <cell r="K345" t="str">
            <v>Bonds</v>
          </cell>
          <cell r="L345">
            <v>10</v>
          </cell>
          <cell r="M345">
            <v>10233420</v>
          </cell>
          <cell r="N345">
            <v>9.1480246926707622E-3</v>
          </cell>
          <cell r="O345">
            <v>8.4000000000000005E-2</v>
          </cell>
          <cell r="P345" t="str">
            <v>Yearly</v>
          </cell>
          <cell r="Q345">
            <v>10197081</v>
          </cell>
          <cell r="R345">
            <v>10197081</v>
          </cell>
          <cell r="S345">
            <v>0</v>
          </cell>
          <cell r="T345">
            <v>0</v>
          </cell>
          <cell r="U345">
            <v>45616</v>
          </cell>
          <cell r="V345">
            <v>2.473972602739726</v>
          </cell>
          <cell r="W345">
            <v>2.0951623724557313</v>
          </cell>
          <cell r="X345">
            <v>7.5000000000000002E-4</v>
          </cell>
          <cell r="Y345">
            <v>2.0951623724557313</v>
          </cell>
          <cell r="Z345">
            <v>0</v>
          </cell>
          <cell r="AA345">
            <v>0</v>
          </cell>
          <cell r="AB345" t="str">
            <v>AAA</v>
          </cell>
          <cell r="AC345" t="str">
            <v>AAA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C TIER I</v>
          </cell>
          <cell r="AJ345" t="str">
            <v>CRISIL AAA</v>
          </cell>
        </row>
        <row r="346">
          <cell r="E346" t="str">
            <v>INE115A07OF5</v>
          </cell>
          <cell r="F346" t="str">
            <v>7.99% LIC Housing 12 July 2029 Put Option (12July2021)</v>
          </cell>
          <cell r="G346" t="str">
            <v>LIC HOUSING FINANCE LTD</v>
          </cell>
          <cell r="H346" t="str">
            <v>64192</v>
          </cell>
          <cell r="I346" t="str">
            <v>Activities of specialized institutions granting credit for house purchases</v>
          </cell>
          <cell r="J346" t="str">
            <v>Social and
Commercial
Infrastructure</v>
          </cell>
          <cell r="K346" t="str">
            <v>Bonds</v>
          </cell>
          <cell r="L346">
            <v>17</v>
          </cell>
          <cell r="M346">
            <v>17084728</v>
          </cell>
          <cell r="N346">
            <v>1.5272657001429E-2</v>
          </cell>
          <cell r="O346">
            <v>7.9899999999999999E-2</v>
          </cell>
          <cell r="P346" t="str">
            <v>Yearly</v>
          </cell>
          <cell r="Q346">
            <v>17730586</v>
          </cell>
          <cell r="R346">
            <v>17730586</v>
          </cell>
          <cell r="S346">
            <v>0</v>
          </cell>
          <cell r="T346">
            <v>0</v>
          </cell>
          <cell r="U346">
            <v>47311</v>
          </cell>
          <cell r="V346">
            <v>7.1150684931506847</v>
          </cell>
          <cell r="W346">
            <v>4.9366638063785091</v>
          </cell>
          <cell r="X346">
            <v>7.2999999999999995E-2</v>
          </cell>
          <cell r="Y346">
            <v>4.9366638063785091</v>
          </cell>
          <cell r="Z346">
            <v>0</v>
          </cell>
          <cell r="AA346">
            <v>0</v>
          </cell>
          <cell r="AB346" t="str">
            <v>AAA</v>
          </cell>
          <cell r="AC346">
            <v>0</v>
          </cell>
          <cell r="AD346" t="str">
            <v>AAA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C TIER I</v>
          </cell>
          <cell r="AJ346" t="str">
            <v>CRISIL AAA</v>
          </cell>
        </row>
        <row r="347">
          <cell r="E347" t="str">
            <v>INE206D08477</v>
          </cell>
          <cell r="F347" t="str">
            <v>6.80% Nuclear Power Corporation of India Limited 24-Mar-2031</v>
          </cell>
          <cell r="G347" t="str">
            <v>NUCLEAR POWER CORPORATION OF INDIA</v>
          </cell>
          <cell r="H347" t="str">
            <v>35107</v>
          </cell>
          <cell r="I347" t="str">
            <v>Transmission of electric energy</v>
          </cell>
          <cell r="J347" t="str">
            <v>Social and
Commercial
Infrastructure</v>
          </cell>
          <cell r="K347" t="str">
            <v>Bonds</v>
          </cell>
          <cell r="L347">
            <v>25</v>
          </cell>
          <cell r="M347">
            <v>23668275</v>
          </cell>
          <cell r="N347">
            <v>2.1157928056595162E-2</v>
          </cell>
          <cell r="O347">
            <v>6.8000000000000005E-2</v>
          </cell>
          <cell r="P347" t="str">
            <v>Yearly</v>
          </cell>
          <cell r="Q347">
            <v>25000000</v>
          </cell>
          <cell r="R347">
            <v>25000000</v>
          </cell>
          <cell r="S347">
            <v>0</v>
          </cell>
          <cell r="T347">
            <v>0</v>
          </cell>
          <cell r="U347">
            <v>47930</v>
          </cell>
          <cell r="V347">
            <v>8.8054794520547937</v>
          </cell>
          <cell r="W347">
            <v>6.2803915915829354</v>
          </cell>
          <cell r="X347">
            <v>6.7957000000000004E-2</v>
          </cell>
          <cell r="Y347">
            <v>6.2803915915829354</v>
          </cell>
          <cell r="Z347">
            <v>0</v>
          </cell>
          <cell r="AA347">
            <v>0</v>
          </cell>
          <cell r="AB347">
            <v>0</v>
          </cell>
          <cell r="AC347" t="str">
            <v>AAA</v>
          </cell>
          <cell r="AD347">
            <v>0</v>
          </cell>
          <cell r="AE347" t="str">
            <v>AAA</v>
          </cell>
          <cell r="AF347">
            <v>0</v>
          </cell>
          <cell r="AG347">
            <v>0</v>
          </cell>
          <cell r="AH347">
            <v>0</v>
          </cell>
          <cell r="AI347" t="str">
            <v>Scheme C TIER I</v>
          </cell>
          <cell r="AJ347" t="str">
            <v>[ICRA]AAA</v>
          </cell>
        </row>
        <row r="348">
          <cell r="E348" t="str">
            <v>INE848E07476</v>
          </cell>
          <cell r="F348" t="str">
            <v>8.78% NHPC 11-Sept-2027</v>
          </cell>
          <cell r="G348" t="str">
            <v>NHPC LIMITED</v>
          </cell>
          <cell r="H348" t="str">
            <v>35101</v>
          </cell>
          <cell r="I348" t="str">
            <v>Electric power generation by hydroelectric power plants</v>
          </cell>
          <cell r="J348" t="str">
            <v>Social and
Commercial
Infrastructure</v>
          </cell>
          <cell r="K348" t="str">
            <v>Bonds</v>
          </cell>
          <cell r="L348">
            <v>130</v>
          </cell>
          <cell r="M348">
            <v>13776217</v>
          </cell>
          <cell r="N348">
            <v>1.23150592165269E-2</v>
          </cell>
          <cell r="O348">
            <v>8.7799999999999989E-2</v>
          </cell>
          <cell r="P348" t="str">
            <v>Yearly</v>
          </cell>
          <cell r="Q348">
            <v>14528022</v>
          </cell>
          <cell r="R348">
            <v>14528022</v>
          </cell>
          <cell r="S348">
            <v>0</v>
          </cell>
          <cell r="T348">
            <v>0</v>
          </cell>
          <cell r="U348">
            <v>46429</v>
          </cell>
          <cell r="V348">
            <v>4.7013698630136984</v>
          </cell>
          <cell r="W348">
            <v>3.7109062225893807</v>
          </cell>
          <cell r="X348">
            <v>6.3E-2</v>
          </cell>
          <cell r="Y348">
            <v>3.7109062225893807</v>
          </cell>
          <cell r="Z348">
            <v>0</v>
          </cell>
          <cell r="AA348">
            <v>0</v>
          </cell>
          <cell r="AB348">
            <v>0</v>
          </cell>
          <cell r="AC348" t="str">
            <v>AAA</v>
          </cell>
          <cell r="AD348">
            <v>0</v>
          </cell>
          <cell r="AE348" t="str">
            <v>AAA</v>
          </cell>
          <cell r="AF348">
            <v>0</v>
          </cell>
          <cell r="AG348">
            <v>0</v>
          </cell>
          <cell r="AH348">
            <v>0</v>
          </cell>
          <cell r="AI348" t="str">
            <v>Scheme C TIER I</v>
          </cell>
          <cell r="AJ348" t="str">
            <v>[ICRA]AAA</v>
          </cell>
        </row>
        <row r="349">
          <cell r="E349" t="str">
            <v>INE094A08093</v>
          </cell>
          <cell r="F349" t="str">
            <v>6.63% HPCL(Hindustan Petroleum Corporation Ltd)11.04.2031</v>
          </cell>
          <cell r="G349" t="str">
            <v>HINDUSTAN PETROLEUM CORPORATION LIM</v>
          </cell>
          <cell r="H349" t="str">
            <v>19201</v>
          </cell>
          <cell r="I349" t="str">
            <v>Production of liquid and gaseous fuels, illuminating oils, lubricating</v>
          </cell>
          <cell r="J349" t="str">
            <v>Social and
Commercial
Infrastructure</v>
          </cell>
          <cell r="K349" t="str">
            <v>Bonds</v>
          </cell>
          <cell r="L349">
            <v>1</v>
          </cell>
          <cell r="M349">
            <v>935986</v>
          </cell>
          <cell r="N349">
            <v>8.3671177768469731E-4</v>
          </cell>
          <cell r="O349">
            <v>6.6299999999999998E-2</v>
          </cell>
          <cell r="P349" t="str">
            <v>Yearly</v>
          </cell>
          <cell r="Q349">
            <v>1000001</v>
          </cell>
          <cell r="R349">
            <v>1000001</v>
          </cell>
          <cell r="S349">
            <v>0</v>
          </cell>
          <cell r="T349">
            <v>0</v>
          </cell>
          <cell r="U349">
            <v>47949</v>
          </cell>
          <cell r="V349">
            <v>8.8630136986301373</v>
          </cell>
          <cell r="W349">
            <v>6.3856722533332357</v>
          </cell>
          <cell r="X349">
            <v>6.6239999999999993E-2</v>
          </cell>
          <cell r="Y349">
            <v>6.3856722533332357</v>
          </cell>
          <cell r="Z349">
            <v>0</v>
          </cell>
          <cell r="AA349">
            <v>0</v>
          </cell>
          <cell r="AB349" t="str">
            <v>AAA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C TIER I</v>
          </cell>
          <cell r="AJ349" t="str">
            <v>CRISIL AAA</v>
          </cell>
        </row>
        <row r="350">
          <cell r="E350" t="str">
            <v>INE848E07369</v>
          </cell>
          <cell r="F350" t="str">
            <v>8.85% NHPC 11.02.2025</v>
          </cell>
          <cell r="G350" t="str">
            <v>NHPC LIMITED</v>
          </cell>
          <cell r="H350" t="str">
            <v>35101</v>
          </cell>
          <cell r="I350" t="str">
            <v>Electric power generation by hydroelectric power plants</v>
          </cell>
          <cell r="J350" t="str">
            <v>Social and
Commercial
Infrastructure</v>
          </cell>
          <cell r="K350" t="str">
            <v>Bonds</v>
          </cell>
          <cell r="L350">
            <v>100</v>
          </cell>
          <cell r="M350">
            <v>10422460</v>
          </cell>
          <cell r="N350">
            <v>9.3170143938559446E-3</v>
          </cell>
          <cell r="O350">
            <v>8.8499999999999995E-2</v>
          </cell>
          <cell r="P350" t="str">
            <v>Yearly</v>
          </cell>
          <cell r="Q350">
            <v>11043011</v>
          </cell>
          <cell r="R350">
            <v>11043011</v>
          </cell>
          <cell r="S350">
            <v>0</v>
          </cell>
          <cell r="T350">
            <v>0</v>
          </cell>
          <cell r="U350">
            <v>45699</v>
          </cell>
          <cell r="V350">
            <v>2.7013698630136984</v>
          </cell>
          <cell r="W350">
            <v>2.3045229112324797</v>
          </cell>
          <cell r="X350">
            <v>5.6241000000000006E-2</v>
          </cell>
          <cell r="Y350">
            <v>2.3045229112324797</v>
          </cell>
          <cell r="Z350">
            <v>0</v>
          </cell>
          <cell r="AA350">
            <v>0</v>
          </cell>
          <cell r="AB350">
            <v>0</v>
          </cell>
          <cell r="AC350" t="str">
            <v>AAA</v>
          </cell>
          <cell r="AD350">
            <v>0</v>
          </cell>
          <cell r="AE350" t="str">
            <v>AAA</v>
          </cell>
          <cell r="AF350">
            <v>0</v>
          </cell>
          <cell r="AG350">
            <v>0</v>
          </cell>
          <cell r="AH350">
            <v>0</v>
          </cell>
          <cell r="AI350" t="str">
            <v>Scheme C TIER I</v>
          </cell>
          <cell r="AJ350" t="str">
            <v>[ICRA]AAA</v>
          </cell>
        </row>
        <row r="351">
          <cell r="E351" t="str">
            <v>INE090A08UE8</v>
          </cell>
          <cell r="F351" t="str">
            <v>6.45%ICICI Bank (Infrastructure Bond) 15.06.2028</v>
          </cell>
          <cell r="G351" t="str">
            <v>ICICI BANK LTD</v>
          </cell>
          <cell r="H351" t="str">
            <v>64191</v>
          </cell>
          <cell r="I351" t="str">
            <v>Monetary intermediation of commercial banks, saving banks. postal savings</v>
          </cell>
          <cell r="J351" t="str">
            <v>Social and
Commercial
Infrastructure</v>
          </cell>
          <cell r="K351" t="str">
            <v>Bonds</v>
          </cell>
          <cell r="L351">
            <v>10</v>
          </cell>
          <cell r="M351">
            <v>9431060</v>
          </cell>
          <cell r="N351">
            <v>8.4307660350165931E-3</v>
          </cell>
          <cell r="O351">
            <v>6.4500000000000002E-2</v>
          </cell>
          <cell r="P351" t="str">
            <v>Yearly</v>
          </cell>
          <cell r="Q351">
            <v>10000000</v>
          </cell>
          <cell r="R351">
            <v>10000000</v>
          </cell>
          <cell r="S351">
            <v>0</v>
          </cell>
          <cell r="T351">
            <v>0</v>
          </cell>
          <cell r="U351">
            <v>46919</v>
          </cell>
          <cell r="V351">
            <v>6.0410958904109586</v>
          </cell>
          <cell r="W351">
            <v>4.4984818335752612</v>
          </cell>
          <cell r="X351">
            <v>6.4450999999999994E-2</v>
          </cell>
          <cell r="Y351">
            <v>4.4984818335752612</v>
          </cell>
          <cell r="Z351">
            <v>0</v>
          </cell>
          <cell r="AA351">
            <v>0</v>
          </cell>
          <cell r="AB351">
            <v>0</v>
          </cell>
          <cell r="AC351" t="str">
            <v>AAA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C TIER I</v>
          </cell>
          <cell r="AJ351" t="str">
            <v>[ICRA]AAA</v>
          </cell>
        </row>
        <row r="352">
          <cell r="E352" t="str">
            <v>INE001A07FG3</v>
          </cell>
          <cell r="F352" t="str">
            <v>8.96% HDFC Ltd 8 Apr 2025</v>
          </cell>
          <cell r="G352" t="str">
            <v>HOUSING DEVELOPMENT FINANCE CORPORA</v>
          </cell>
          <cell r="H352" t="str">
            <v>64192</v>
          </cell>
          <cell r="I352" t="str">
            <v>Activities of specialized institutions granting credit for house purchases</v>
          </cell>
          <cell r="J352" t="str">
            <v>Social and
Commercial
Infrastructure</v>
          </cell>
          <cell r="K352" t="str">
            <v>Bonds</v>
          </cell>
          <cell r="L352">
            <v>2</v>
          </cell>
          <cell r="M352">
            <v>2076870</v>
          </cell>
          <cell r="N352">
            <v>1.8565892969766827E-3</v>
          </cell>
          <cell r="O352">
            <v>8.9600000000000013E-2</v>
          </cell>
          <cell r="P352" t="str">
            <v>Yearly</v>
          </cell>
          <cell r="Q352">
            <v>2099684</v>
          </cell>
          <cell r="R352">
            <v>2099684</v>
          </cell>
          <cell r="S352">
            <v>0</v>
          </cell>
          <cell r="T352">
            <v>0</v>
          </cell>
          <cell r="U352">
            <v>45755</v>
          </cell>
          <cell r="V352">
            <v>2.8547945205479452</v>
          </cell>
          <cell r="W352">
            <v>2.4367539560109437</v>
          </cell>
          <cell r="X352">
            <v>7.7499999999999999E-2</v>
          </cell>
          <cell r="Y352">
            <v>2.4367539560109437</v>
          </cell>
          <cell r="Z352">
            <v>0</v>
          </cell>
          <cell r="AA352">
            <v>0</v>
          </cell>
          <cell r="AB352" t="str">
            <v>AAA</v>
          </cell>
          <cell r="AC352" t="str">
            <v>AAA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C TIER I</v>
          </cell>
          <cell r="AJ352" t="str">
            <v>CRISIL AAA</v>
          </cell>
        </row>
        <row r="353">
          <cell r="E353" t="str">
            <v>INE115A07DS1</v>
          </cell>
          <cell r="F353" t="str">
            <v>9.00% LIC Housing 9 Apr 2023</v>
          </cell>
          <cell r="G353" t="str">
            <v>LIC HOUSING FINANCE LTD</v>
          </cell>
          <cell r="H353" t="str">
            <v>64192</v>
          </cell>
          <cell r="I353" t="str">
            <v>Activities of specialized institutions granting credit for house purchases</v>
          </cell>
          <cell r="J353" t="str">
            <v>Social and
Commercial
Infrastructure</v>
          </cell>
          <cell r="K353" t="str">
            <v>Bonds</v>
          </cell>
          <cell r="L353">
            <v>6</v>
          </cell>
          <cell r="M353">
            <v>6116694</v>
          </cell>
          <cell r="N353">
            <v>5.4679342536034965E-3</v>
          </cell>
          <cell r="O353">
            <v>0.09</v>
          </cell>
          <cell r="P353" t="str">
            <v>Yearly</v>
          </cell>
          <cell r="Q353">
            <v>6078600</v>
          </cell>
          <cell r="R353">
            <v>6078600</v>
          </cell>
          <cell r="S353">
            <v>0</v>
          </cell>
          <cell r="T353">
            <v>0</v>
          </cell>
          <cell r="U353">
            <v>45025</v>
          </cell>
          <cell r="V353">
            <v>0.86027397260273974</v>
          </cell>
          <cell r="W353">
            <v>0.80504529344286746</v>
          </cell>
          <cell r="X353">
            <v>8.6140000000000012E-4</v>
          </cell>
          <cell r="Y353">
            <v>0.80504529344286746</v>
          </cell>
          <cell r="Z353">
            <v>0</v>
          </cell>
          <cell r="AA353">
            <v>0</v>
          </cell>
          <cell r="AB353" t="str">
            <v>AAA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C TIER I</v>
          </cell>
          <cell r="AJ353" t="str">
            <v>CRISIL AAA</v>
          </cell>
        </row>
        <row r="354">
          <cell r="E354" t="str">
            <v>INE535H08660</v>
          </cell>
          <cell r="F354" t="str">
            <v>9.30% Fullerton India Credit 25 Apr 2023</v>
          </cell>
          <cell r="G354" t="str">
            <v>FULLERTON INDIA CREDIT CO LTD</v>
          </cell>
          <cell r="H354" t="str">
            <v>64920</v>
          </cell>
          <cell r="I354" t="str">
            <v>Other credit granting</v>
          </cell>
          <cell r="J354" t="str">
            <v>Social and
Commercial
Infrastructure</v>
          </cell>
          <cell r="K354" t="str">
            <v>Bonds</v>
          </cell>
          <cell r="L354">
            <v>1</v>
          </cell>
          <cell r="M354">
            <v>1016512</v>
          </cell>
          <cell r="N354">
            <v>9.086968849510859E-4</v>
          </cell>
          <cell r="O354">
            <v>9.3000000000000013E-2</v>
          </cell>
          <cell r="P354" t="str">
            <v>Yearly</v>
          </cell>
          <cell r="Q354">
            <v>989400</v>
          </cell>
          <cell r="R354">
            <v>989400</v>
          </cell>
          <cell r="S354">
            <v>0</v>
          </cell>
          <cell r="T354">
            <v>0</v>
          </cell>
          <cell r="U354">
            <v>45041</v>
          </cell>
          <cell r="V354">
            <v>0.90136986301369859</v>
          </cell>
          <cell r="W354">
            <v>0.8235603746082637</v>
          </cell>
          <cell r="X354">
            <v>9.5488000000000007E-4</v>
          </cell>
          <cell r="Y354">
            <v>0.8235603746082637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 t="str">
            <v>AAA</v>
          </cell>
          <cell r="AE354" t="str">
            <v>AAA</v>
          </cell>
          <cell r="AF354">
            <v>0</v>
          </cell>
          <cell r="AG354">
            <v>0</v>
          </cell>
          <cell r="AH354">
            <v>0</v>
          </cell>
          <cell r="AI354" t="str">
            <v>Scheme C TIER I</v>
          </cell>
          <cell r="AJ354" t="str">
            <v>IND AAA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/>
          </cell>
          <cell r="J355">
            <v>0</v>
          </cell>
          <cell r="K355" t="str">
            <v>NCA</v>
          </cell>
          <cell r="L355">
            <v>0</v>
          </cell>
          <cell r="M355">
            <v>40756037.229999997</v>
          </cell>
          <cell r="N355">
            <v>3.6433297466091377E-2</v>
          </cell>
          <cell r="O355">
            <v>0</v>
          </cell>
          <cell r="P355" t="str">
            <v/>
          </cell>
          <cell r="Q355">
            <v>0</v>
          </cell>
          <cell r="R355">
            <v>40756037.229999997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C TIER I</v>
          </cell>
          <cell r="AJ355" t="e">
            <v>#N/A</v>
          </cell>
        </row>
        <row r="356">
          <cell r="E356" t="str">
            <v>INE001A07MS4</v>
          </cell>
          <cell r="F356" t="str">
            <v>9.24% HDFC Ltd 24 June 2024</v>
          </cell>
          <cell r="G356" t="str">
            <v>HOUSING DEVELOPMENT FINANCE CORPORA</v>
          </cell>
          <cell r="H356" t="str">
            <v>64192</v>
          </cell>
          <cell r="I356" t="str">
            <v>Activities of specialized institutions granting credit for house purchases</v>
          </cell>
          <cell r="J356" t="str">
            <v>Social and
Commercial
Infrastructure</v>
          </cell>
          <cell r="K356" t="str">
            <v>Bonds</v>
          </cell>
          <cell r="L356">
            <v>6</v>
          </cell>
          <cell r="M356">
            <v>6243252</v>
          </cell>
          <cell r="N356">
            <v>5.5810690324999968E-3</v>
          </cell>
          <cell r="O356">
            <v>9.2399999999999996E-2</v>
          </cell>
          <cell r="P356" t="str">
            <v>Yearly</v>
          </cell>
          <cell r="Q356">
            <v>6015990</v>
          </cell>
          <cell r="R356">
            <v>6015990</v>
          </cell>
          <cell r="S356">
            <v>0</v>
          </cell>
          <cell r="T356">
            <v>0</v>
          </cell>
          <cell r="U356">
            <v>45467</v>
          </cell>
          <cell r="V356">
            <v>2.0657534246575344</v>
          </cell>
          <cell r="W356">
            <v>1.7034154625967983</v>
          </cell>
          <cell r="X356">
            <v>9.1500000000000001E-4</v>
          </cell>
          <cell r="Y356">
            <v>1.7034154625967983</v>
          </cell>
          <cell r="Z356">
            <v>0</v>
          </cell>
          <cell r="AA356">
            <v>0</v>
          </cell>
          <cell r="AB356" t="str">
            <v>AAA</v>
          </cell>
          <cell r="AC356" t="str">
            <v>AAA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C TIER I</v>
          </cell>
          <cell r="AJ356" t="str">
            <v>CRISIL AAA</v>
          </cell>
        </row>
        <row r="357">
          <cell r="E357" t="str">
            <v>INE062A08165</v>
          </cell>
          <cell r="F357" t="str">
            <v>8.90% SBI Tier II  2 Nov 2028 Call 2 Nov 2023</v>
          </cell>
          <cell r="G357" t="str">
            <v>STATE BANK OF INDIA</v>
          </cell>
          <cell r="H357" t="str">
            <v>64191</v>
          </cell>
          <cell r="I357" t="str">
            <v>Monetary intermediation of commercial banks, saving banks. postal savings</v>
          </cell>
          <cell r="J357" t="str">
            <v>Social and
Commercial
Infrastructure</v>
          </cell>
          <cell r="K357" t="str">
            <v>Bonds</v>
          </cell>
          <cell r="L357">
            <v>25</v>
          </cell>
          <cell r="M357">
            <v>26225775</v>
          </cell>
          <cell r="N357">
            <v>2.3444169914303092E-2</v>
          </cell>
          <cell r="O357">
            <v>8.900000000000001E-2</v>
          </cell>
          <cell r="P357" t="str">
            <v>Yearly</v>
          </cell>
          <cell r="Q357">
            <v>25906280</v>
          </cell>
          <cell r="R357">
            <v>25906280</v>
          </cell>
          <cell r="S357">
            <v>0</v>
          </cell>
          <cell r="T357">
            <v>0</v>
          </cell>
          <cell r="U357">
            <v>47059</v>
          </cell>
          <cell r="V357">
            <v>6.4246575342465757</v>
          </cell>
          <cell r="W357">
            <v>4.6007431189189187</v>
          </cell>
          <cell r="X357">
            <v>8.3450000000000006E-4</v>
          </cell>
          <cell r="Y357">
            <v>4.6007431189189187</v>
          </cell>
          <cell r="Z357">
            <v>0</v>
          </cell>
          <cell r="AA357">
            <v>0</v>
          </cell>
          <cell r="AB357" t="str">
            <v>AAA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C TIER I</v>
          </cell>
          <cell r="AJ357" t="str">
            <v>CRISIL AAA</v>
          </cell>
        </row>
        <row r="358">
          <cell r="E358" t="str">
            <v>INE001A07TK6</v>
          </cell>
          <cell r="F358" t="str">
            <v>07.86% HDFC LTD 25-MAY-2032 (AA-005)</v>
          </cell>
          <cell r="G358" t="str">
            <v>HOUSING DEVELOPMENT FINANCE CORPORA</v>
          </cell>
          <cell r="H358" t="str">
            <v>64192</v>
          </cell>
          <cell r="I358" t="str">
            <v>Activities of specialized institutions granting credit for house purchases</v>
          </cell>
          <cell r="J358">
            <v>0</v>
          </cell>
          <cell r="K358" t="str">
            <v>Bonds</v>
          </cell>
          <cell r="L358">
            <v>13</v>
          </cell>
          <cell r="M358">
            <v>12999805</v>
          </cell>
          <cell r="N358">
            <v>1.1620996415656235E-2</v>
          </cell>
          <cell r="O358">
            <v>7.8600000000000003E-2</v>
          </cell>
          <cell r="P358" t="str">
            <v>Yearly</v>
          </cell>
          <cell r="Q358">
            <v>13000000</v>
          </cell>
          <cell r="R358">
            <v>13000000</v>
          </cell>
          <cell r="S358">
            <v>0</v>
          </cell>
          <cell r="T358">
            <v>0</v>
          </cell>
          <cell r="U358">
            <v>48359</v>
          </cell>
          <cell r="V358">
            <v>9.9835616438356158</v>
          </cell>
          <cell r="W358">
            <v>6.7349730875131577</v>
          </cell>
          <cell r="X358">
            <v>7.8535025999999992E-4</v>
          </cell>
          <cell r="Y358">
            <v>6.7349730875131577</v>
          </cell>
          <cell r="Z358">
            <v>0</v>
          </cell>
          <cell r="AA358">
            <v>0</v>
          </cell>
          <cell r="AB358" t="str">
            <v>AAA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C TIER I</v>
          </cell>
          <cell r="AJ358" t="str">
            <v>CRISIL AAA</v>
          </cell>
        </row>
        <row r="359">
          <cell r="E359" t="str">
            <v>INE002A08542</v>
          </cell>
          <cell r="F359" t="str">
            <v>8.95% Reliance Industries 9 Nov 2028</v>
          </cell>
          <cell r="G359" t="str">
            <v>RELIANCE INDUSTRIES LTD.</v>
          </cell>
          <cell r="H359" t="str">
            <v>19209</v>
          </cell>
          <cell r="I359" t="str">
            <v>Manufacture of other petroleum n.e.c.</v>
          </cell>
          <cell r="J359" t="str">
            <v>Social and
Commercial
Infrastructure</v>
          </cell>
          <cell r="K359" t="str">
            <v>Bonds</v>
          </cell>
          <cell r="L359">
            <v>5</v>
          </cell>
          <cell r="M359">
            <v>5317100</v>
          </cell>
          <cell r="N359">
            <v>4.7531482235068732E-3</v>
          </cell>
          <cell r="O359">
            <v>8.9499999999999996E-2</v>
          </cell>
          <cell r="P359" t="str">
            <v>Yearly</v>
          </cell>
          <cell r="Q359">
            <v>5000000</v>
          </cell>
          <cell r="R359">
            <v>5000000</v>
          </cell>
          <cell r="S359">
            <v>0</v>
          </cell>
          <cell r="T359">
            <v>0</v>
          </cell>
          <cell r="U359">
            <v>47066</v>
          </cell>
          <cell r="V359">
            <v>6.4438356164383563</v>
          </cell>
          <cell r="W359">
            <v>4.6330149942631111</v>
          </cell>
          <cell r="X359">
            <v>8.9419000000000002E-8</v>
          </cell>
          <cell r="Y359">
            <v>4.6330149942631111</v>
          </cell>
          <cell r="Z359">
            <v>0</v>
          </cell>
          <cell r="AA359">
            <v>0</v>
          </cell>
          <cell r="AB359" t="str">
            <v>AAA</v>
          </cell>
          <cell r="AC359" t="str">
            <v>AAA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C TIER I</v>
          </cell>
          <cell r="AJ359" t="str">
            <v>CRISIL AAA</v>
          </cell>
        </row>
        <row r="360">
          <cell r="E360" t="str">
            <v>INE002A08534</v>
          </cell>
          <cell r="F360" t="str">
            <v>9.05% Reliance Industries 17 Oct 2028</v>
          </cell>
          <cell r="G360" t="str">
            <v>RELIANCE INDUSTRIES LTD.</v>
          </cell>
          <cell r="H360" t="str">
            <v>19209</v>
          </cell>
          <cell r="I360" t="str">
            <v>Manufacture of other petroleum n.e.c.</v>
          </cell>
          <cell r="J360" t="str">
            <v>Social and
Commercial
Infrastructure</v>
          </cell>
          <cell r="K360" t="str">
            <v>Bonds</v>
          </cell>
          <cell r="L360">
            <v>37</v>
          </cell>
          <cell r="M360">
            <v>39510783</v>
          </cell>
          <cell r="N360">
            <v>3.5320119618930536E-2</v>
          </cell>
          <cell r="O360">
            <v>9.0500000000000011E-2</v>
          </cell>
          <cell r="P360" t="str">
            <v>Yearly</v>
          </cell>
          <cell r="Q360">
            <v>40140863</v>
          </cell>
          <cell r="R360">
            <v>40140863</v>
          </cell>
          <cell r="S360">
            <v>0</v>
          </cell>
          <cell r="T360">
            <v>0</v>
          </cell>
          <cell r="U360">
            <v>47043</v>
          </cell>
          <cell r="V360">
            <v>6.3808219178082188</v>
          </cell>
          <cell r="W360">
            <v>4.5660921186448782</v>
          </cell>
          <cell r="X360">
            <v>8.3599999999999994E-8</v>
          </cell>
          <cell r="Y360">
            <v>4.5660921186448782</v>
          </cell>
          <cell r="Z360">
            <v>0</v>
          </cell>
          <cell r="AA360">
            <v>0</v>
          </cell>
          <cell r="AB360" t="str">
            <v>AAA</v>
          </cell>
          <cell r="AC360" t="str">
            <v>AAA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C TIER I</v>
          </cell>
          <cell r="AJ360" t="str">
            <v>CRISIL AAA</v>
          </cell>
        </row>
        <row r="361">
          <cell r="E361" t="str">
            <v>INE040A08393</v>
          </cell>
          <cell r="F361" t="str">
            <v>8.44% HDFC Bank 28-Dec-2028</v>
          </cell>
          <cell r="G361" t="str">
            <v>HDFC BANK LTD</v>
          </cell>
          <cell r="H361" t="str">
            <v>64191</v>
          </cell>
          <cell r="I361" t="str">
            <v>Monetary intermediation of commercial banks, saving banks. postal savings</v>
          </cell>
          <cell r="J361">
            <v>0</v>
          </cell>
          <cell r="K361" t="str">
            <v>Bonds</v>
          </cell>
          <cell r="L361">
            <v>25</v>
          </cell>
          <cell r="M361">
            <v>25917050</v>
          </cell>
          <cell r="N361">
            <v>2.3168189457794437E-2</v>
          </cell>
          <cell r="O361">
            <v>8.4399999999999989E-2</v>
          </cell>
          <cell r="P361" t="str">
            <v>Yearly</v>
          </cell>
          <cell r="Q361">
            <v>25969827</v>
          </cell>
          <cell r="R361">
            <v>25969827</v>
          </cell>
          <cell r="S361">
            <v>0</v>
          </cell>
          <cell r="T361">
            <v>0</v>
          </cell>
          <cell r="U361">
            <v>47115</v>
          </cell>
          <cell r="V361">
            <v>6.5780821917808217</v>
          </cell>
          <cell r="W361">
            <v>4.7982725464339708</v>
          </cell>
          <cell r="X361">
            <v>7.6499995000000004E-4</v>
          </cell>
          <cell r="Y361">
            <v>4.7982725464339708</v>
          </cell>
          <cell r="Z361">
            <v>0</v>
          </cell>
          <cell r="AA361">
            <v>0</v>
          </cell>
          <cell r="AB361" t="str">
            <v>AAA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C TIER I</v>
          </cell>
          <cell r="AJ361" t="str">
            <v>CRISIL AAA</v>
          </cell>
        </row>
        <row r="362">
          <cell r="E362" t="str">
            <v>INE001A07RK0</v>
          </cell>
          <cell r="F362" t="str">
            <v>9.00% HDFC Ltd 29.11.2028</v>
          </cell>
          <cell r="G362" t="str">
            <v>HOUSING DEVELOPMENT FINANCE CORPORA</v>
          </cell>
          <cell r="H362" t="str">
            <v>64192</v>
          </cell>
          <cell r="I362" t="str">
            <v>Activities of specialized institutions granting credit for house purchases</v>
          </cell>
          <cell r="J362" t="str">
            <v>Social and
Commercial
Infrastructure</v>
          </cell>
          <cell r="K362" t="str">
            <v>Bonds</v>
          </cell>
          <cell r="L362">
            <v>2</v>
          </cell>
          <cell r="M362">
            <v>2121232</v>
          </cell>
          <cell r="N362">
            <v>1.8962460951356813E-3</v>
          </cell>
          <cell r="O362">
            <v>0.09</v>
          </cell>
          <cell r="P362" t="str">
            <v>Yearly</v>
          </cell>
          <cell r="Q362">
            <v>2141330</v>
          </cell>
          <cell r="R362">
            <v>2141330</v>
          </cell>
          <cell r="S362">
            <v>0</v>
          </cell>
          <cell r="T362">
            <v>0</v>
          </cell>
          <cell r="U362">
            <v>47086</v>
          </cell>
          <cell r="V362">
            <v>6.4986301369863018</v>
          </cell>
          <cell r="W362">
            <v>4.6707375399554225</v>
          </cell>
          <cell r="X362">
            <v>7.5799000000000009E-6</v>
          </cell>
          <cell r="Y362">
            <v>4.6707375399554225</v>
          </cell>
          <cell r="Z362">
            <v>0</v>
          </cell>
          <cell r="AA362">
            <v>0</v>
          </cell>
          <cell r="AB362" t="str">
            <v>AAA</v>
          </cell>
          <cell r="AC362" t="str">
            <v>AAA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C TIER I</v>
          </cell>
          <cell r="AJ362" t="str">
            <v>CRISIL AAA</v>
          </cell>
        </row>
        <row r="363">
          <cell r="E363" t="str">
            <v>INE261F08AZ1</v>
          </cell>
          <cell r="F363" t="str">
            <v>8.54%NABARD 30 Jan 2034.</v>
          </cell>
          <cell r="G363" t="str">
            <v>NABARD</v>
          </cell>
          <cell r="H363" t="str">
            <v>64199</v>
          </cell>
          <cell r="I363" t="str">
            <v>Other monetary intermediation services n.e.c.</v>
          </cell>
          <cell r="J363" t="str">
            <v>Social and
Commercial
Infrastructure</v>
          </cell>
          <cell r="K363" t="str">
            <v>Bonds</v>
          </cell>
          <cell r="L363">
            <v>6</v>
          </cell>
          <cell r="M363">
            <v>6327960</v>
          </cell>
          <cell r="N363">
            <v>5.6567925809976405E-3</v>
          </cell>
          <cell r="O363">
            <v>8.539999999999999E-2</v>
          </cell>
          <cell r="P363" t="str">
            <v>Yearly</v>
          </cell>
          <cell r="Q363">
            <v>5982900</v>
          </cell>
          <cell r="R363">
            <v>5982900</v>
          </cell>
          <cell r="S363">
            <v>0</v>
          </cell>
          <cell r="T363">
            <v>0</v>
          </cell>
          <cell r="U363">
            <v>48974</v>
          </cell>
          <cell r="V363">
            <v>11.668493150684931</v>
          </cell>
          <cell r="W363">
            <v>7.1764844905278782</v>
          </cell>
          <cell r="X363">
            <v>8.5663999999999992E-8</v>
          </cell>
          <cell r="Y363">
            <v>7.1764844905278782</v>
          </cell>
          <cell r="Z363">
            <v>0</v>
          </cell>
          <cell r="AA363">
            <v>0</v>
          </cell>
          <cell r="AB363" t="str">
            <v>AAA</v>
          </cell>
          <cell r="AC363">
            <v>0</v>
          </cell>
          <cell r="AD363">
            <v>0</v>
          </cell>
          <cell r="AE363" t="str">
            <v>AAA</v>
          </cell>
          <cell r="AF363">
            <v>0</v>
          </cell>
          <cell r="AG363">
            <v>0</v>
          </cell>
          <cell r="AH363">
            <v>0</v>
          </cell>
          <cell r="AI363" t="str">
            <v>Scheme C TIER I</v>
          </cell>
          <cell r="AJ363" t="str">
            <v>CRISIL AAA</v>
          </cell>
        </row>
        <row r="364">
          <cell r="E364" t="str">
            <v>INE053F07BA5</v>
          </cell>
          <cell r="F364" t="str">
            <v>8.55%IRFC 21 Feb 2029</v>
          </cell>
          <cell r="G364" t="str">
            <v>INDIAN RAILWAY FINANCE CORPN. LTD</v>
          </cell>
          <cell r="H364" t="str">
            <v>64920</v>
          </cell>
          <cell r="I364" t="str">
            <v>Other credit granting</v>
          </cell>
          <cell r="J364" t="str">
            <v>Social and
Commercial
Infrastructure</v>
          </cell>
          <cell r="K364" t="str">
            <v>Bonds</v>
          </cell>
          <cell r="L364">
            <v>50</v>
          </cell>
          <cell r="M364">
            <v>52337200</v>
          </cell>
          <cell r="N364">
            <v>4.6786118222964385E-2</v>
          </cell>
          <cell r="O364">
            <v>8.5500000000000007E-2</v>
          </cell>
          <cell r="P364" t="str">
            <v>Yearly</v>
          </cell>
          <cell r="Q364">
            <v>54383237.07</v>
          </cell>
          <cell r="R364">
            <v>54383237.07</v>
          </cell>
          <cell r="S364">
            <v>0</v>
          </cell>
          <cell r="T364">
            <v>0</v>
          </cell>
          <cell r="U364">
            <v>47170</v>
          </cell>
          <cell r="V364">
            <v>6.7287671232876711</v>
          </cell>
          <cell r="W364">
            <v>4.7957085620590307</v>
          </cell>
          <cell r="X364">
            <v>8.5255000000000005E-8</v>
          </cell>
          <cell r="Y364">
            <v>4.7957085620590307</v>
          </cell>
          <cell r="Z364">
            <v>0</v>
          </cell>
          <cell r="AA364">
            <v>0</v>
          </cell>
          <cell r="AB364" t="str">
            <v>AAA</v>
          </cell>
          <cell r="AC364" t="str">
            <v>AAA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C TIER I</v>
          </cell>
          <cell r="AJ364" t="str">
            <v>CRISIL AAA</v>
          </cell>
        </row>
        <row r="365">
          <cell r="E365" t="str">
            <v>INE848E07484</v>
          </cell>
          <cell r="F365" t="str">
            <v>8.78% NHPC 11  Feb 2028</v>
          </cell>
          <cell r="G365" t="str">
            <v>NHPC LIMITED</v>
          </cell>
          <cell r="H365" t="str">
            <v>35101</v>
          </cell>
          <cell r="I365" t="str">
            <v>Electric power generation by hydroelectric power plants</v>
          </cell>
          <cell r="J365" t="str">
            <v>Social and
Commercial
Infrastructure</v>
          </cell>
          <cell r="K365" t="str">
            <v>Bonds</v>
          </cell>
          <cell r="L365">
            <v>40</v>
          </cell>
          <cell r="M365">
            <v>4242932</v>
          </cell>
          <cell r="N365">
            <v>3.7929105524177587E-3</v>
          </cell>
          <cell r="O365">
            <v>8.7799999999999989E-2</v>
          </cell>
          <cell r="P365" t="str">
            <v>Yearly</v>
          </cell>
          <cell r="Q365">
            <v>4038716</v>
          </cell>
          <cell r="R365">
            <v>4038716</v>
          </cell>
          <cell r="S365">
            <v>0</v>
          </cell>
          <cell r="T365">
            <v>0</v>
          </cell>
          <cell r="U365">
            <v>46794</v>
          </cell>
          <cell r="V365">
            <v>5.7013698630136984</v>
          </cell>
          <cell r="W365">
            <v>4.3261194322858625</v>
          </cell>
          <cell r="X365">
            <v>8.6099999999999984E-8</v>
          </cell>
          <cell r="Y365">
            <v>4.3261194322858625</v>
          </cell>
          <cell r="Z365">
            <v>0</v>
          </cell>
          <cell r="AA365">
            <v>0</v>
          </cell>
          <cell r="AB365">
            <v>0</v>
          </cell>
          <cell r="AC365" t="str">
            <v>AAA</v>
          </cell>
          <cell r="AD365">
            <v>0</v>
          </cell>
          <cell r="AE365" t="str">
            <v>AAA</v>
          </cell>
          <cell r="AF365">
            <v>0</v>
          </cell>
          <cell r="AG365">
            <v>0</v>
          </cell>
          <cell r="AH365">
            <v>0</v>
          </cell>
          <cell r="AI365" t="str">
            <v>Scheme C TIER I</v>
          </cell>
          <cell r="AJ365" t="str">
            <v>[ICRA]AAA</v>
          </cell>
        </row>
        <row r="366">
          <cell r="E366" t="str">
            <v>INE031A08707</v>
          </cell>
          <cell r="F366" t="str">
            <v>8.37% HUDCO GOI 23 Mar 2029 (GOI Service)</v>
          </cell>
          <cell r="G366" t="str">
            <v>HOUSING AND URBAN DEVELOPMENT CORPO</v>
          </cell>
          <cell r="H366" t="str">
            <v>64192</v>
          </cell>
          <cell r="I366" t="str">
            <v>Activities of specialized institutions granting credit for house purchases</v>
          </cell>
          <cell r="J366" t="str">
            <v>Social and
Commercial
Infrastructure</v>
          </cell>
          <cell r="K366" t="str">
            <v>Bonds</v>
          </cell>
          <cell r="L366">
            <v>20</v>
          </cell>
          <cell r="M366">
            <v>20911760</v>
          </cell>
          <cell r="N366">
            <v>1.869377948400483E-2</v>
          </cell>
          <cell r="O366">
            <v>8.3699999999999997E-2</v>
          </cell>
          <cell r="P366" t="str">
            <v>Half Yly</v>
          </cell>
          <cell r="Q366">
            <v>20446538</v>
          </cell>
          <cell r="R366">
            <v>20446538</v>
          </cell>
          <cell r="S366">
            <v>0</v>
          </cell>
          <cell r="T366">
            <v>0</v>
          </cell>
          <cell r="U366">
            <v>47202</v>
          </cell>
          <cell r="V366">
            <v>6.8109589041095893</v>
          </cell>
          <cell r="W366">
            <v>5.0925501515416292</v>
          </cell>
          <cell r="X366">
            <v>7.9494999999999985E-8</v>
          </cell>
          <cell r="Y366">
            <v>5.0925501515416292</v>
          </cell>
          <cell r="Z366">
            <v>0</v>
          </cell>
          <cell r="AA366">
            <v>0</v>
          </cell>
          <cell r="AB366">
            <v>0</v>
          </cell>
          <cell r="AC366" t="str">
            <v>AAA</v>
          </cell>
          <cell r="AD366" t="str">
            <v>AAA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C TIER I</v>
          </cell>
          <cell r="AJ366" t="str">
            <v>[ICRA]AAA</v>
          </cell>
        </row>
        <row r="367">
          <cell r="E367" t="str">
            <v>INE261F08BE4</v>
          </cell>
          <cell r="F367" t="str">
            <v>8.62% NABARD 14-MAR-2034</v>
          </cell>
          <cell r="G367" t="str">
            <v>NABARD</v>
          </cell>
          <cell r="H367" t="str">
            <v>64199</v>
          </cell>
          <cell r="I367" t="str">
            <v>Other monetary intermediation services n.e.c.</v>
          </cell>
          <cell r="J367" t="str">
            <v>Social and
Commercial
Infrastructure</v>
          </cell>
          <cell r="K367" t="str">
            <v>Bonds</v>
          </cell>
          <cell r="L367">
            <v>9</v>
          </cell>
          <cell r="M367">
            <v>9550773</v>
          </cell>
          <cell r="N367">
            <v>8.5377818205539507E-3</v>
          </cell>
          <cell r="O367">
            <v>8.6199999999999999E-2</v>
          </cell>
          <cell r="P367" t="str">
            <v>Yearly</v>
          </cell>
          <cell r="Q367">
            <v>10033363</v>
          </cell>
          <cell r="R367">
            <v>10033363</v>
          </cell>
          <cell r="S367">
            <v>0</v>
          </cell>
          <cell r="T367">
            <v>0</v>
          </cell>
          <cell r="U367">
            <v>49017</v>
          </cell>
          <cell r="V367">
            <v>11.786301369863013</v>
          </cell>
          <cell r="W367">
            <v>7.272718240710125</v>
          </cell>
          <cell r="X367">
            <v>7.1498999999999999E-6</v>
          </cell>
          <cell r="Y367">
            <v>7.272718240710125</v>
          </cell>
          <cell r="Z367">
            <v>0</v>
          </cell>
          <cell r="AA367">
            <v>0</v>
          </cell>
          <cell r="AB367" t="str">
            <v>AAA</v>
          </cell>
          <cell r="AC367">
            <v>0</v>
          </cell>
          <cell r="AD367">
            <v>0</v>
          </cell>
          <cell r="AE367" t="str">
            <v>AAA</v>
          </cell>
          <cell r="AF367">
            <v>0</v>
          </cell>
          <cell r="AG367">
            <v>0</v>
          </cell>
          <cell r="AH367">
            <v>0</v>
          </cell>
          <cell r="AI367" t="str">
            <v>Scheme C TIER I</v>
          </cell>
          <cell r="AJ367" t="str">
            <v>CRISIL AAA</v>
          </cell>
        </row>
        <row r="368">
          <cell r="E368" t="str">
            <v>INE001A07RT1</v>
          </cell>
          <cell r="F368" t="str">
            <v>8.55% HDFC Ltd 27 Mar 2029</v>
          </cell>
          <cell r="G368" t="str">
            <v>HOUSING DEVELOPMENT FINANCE CORPORA</v>
          </cell>
          <cell r="H368" t="str">
            <v>64192</v>
          </cell>
          <cell r="I368" t="str">
            <v>Activities of specialized institutions granting credit for house purchases</v>
          </cell>
          <cell r="J368" t="str">
            <v>Social and
Commercial
Infrastructure</v>
          </cell>
          <cell r="K368" t="str">
            <v>Bonds</v>
          </cell>
          <cell r="L368">
            <v>6</v>
          </cell>
          <cell r="M368">
            <v>6237906</v>
          </cell>
          <cell r="N368">
            <v>5.5762900495200133E-3</v>
          </cell>
          <cell r="O368">
            <v>8.5500000000000007E-2</v>
          </cell>
          <cell r="P368" t="str">
            <v>Yearly</v>
          </cell>
          <cell r="Q368">
            <v>6302040</v>
          </cell>
          <cell r="R368">
            <v>6302040</v>
          </cell>
          <cell r="S368">
            <v>0</v>
          </cell>
          <cell r="T368">
            <v>0</v>
          </cell>
          <cell r="U368">
            <v>47204</v>
          </cell>
          <cell r="V368">
            <v>6.8219178082191778</v>
          </cell>
          <cell r="W368">
            <v>5.0085244010866123</v>
          </cell>
          <cell r="X368">
            <v>8.4050000000000002E-8</v>
          </cell>
          <cell r="Y368">
            <v>5.0085244010866123</v>
          </cell>
          <cell r="Z368">
            <v>0</v>
          </cell>
          <cell r="AA368">
            <v>0</v>
          </cell>
          <cell r="AB368" t="str">
            <v>AAA</v>
          </cell>
          <cell r="AC368" t="str">
            <v>AAA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C TIER I</v>
          </cell>
          <cell r="AJ368" t="str">
            <v>CRISIL AAA</v>
          </cell>
        </row>
        <row r="369">
          <cell r="E369" t="str">
            <v>INE906B07GP0</v>
          </cell>
          <cell r="F369" t="str">
            <v>8.27% NHAI 28 Mar 2029.</v>
          </cell>
          <cell r="G369" t="str">
            <v>NATIONAL HIGHWAYS AUTHORITY OF INDI</v>
          </cell>
          <cell r="H369" t="str">
            <v>42101</v>
          </cell>
          <cell r="I369" t="str">
            <v>Construction and maintenance of motorways, streets, roads, other vehicular ways</v>
          </cell>
          <cell r="J369">
            <v>0</v>
          </cell>
          <cell r="K369" t="str">
            <v>Bonds</v>
          </cell>
          <cell r="L369">
            <v>5</v>
          </cell>
          <cell r="M369">
            <v>5165865</v>
          </cell>
          <cell r="N369">
            <v>4.6179537807500958E-3</v>
          </cell>
          <cell r="O369">
            <v>8.2699999999999996E-2</v>
          </cell>
          <cell r="P369" t="str">
            <v>Yearly</v>
          </cell>
          <cell r="Q369">
            <v>5350951</v>
          </cell>
          <cell r="R369">
            <v>5350951</v>
          </cell>
          <cell r="S369">
            <v>0</v>
          </cell>
          <cell r="T369">
            <v>0</v>
          </cell>
          <cell r="U369">
            <v>47205</v>
          </cell>
          <cell r="V369">
            <v>6.8246575342465752</v>
          </cell>
          <cell r="W369">
            <v>5.0485996811262535</v>
          </cell>
          <cell r="X369">
            <v>6.9699937000000006E-6</v>
          </cell>
          <cell r="Y369">
            <v>5.0485996811262535</v>
          </cell>
          <cell r="Z369">
            <v>0</v>
          </cell>
          <cell r="AA369">
            <v>0</v>
          </cell>
          <cell r="AB369" t="str">
            <v>AAA</v>
          </cell>
          <cell r="AC369" t="str">
            <v>AAA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C TIER I</v>
          </cell>
          <cell r="AJ369" t="str">
            <v>CRISIL AAA</v>
          </cell>
        </row>
        <row r="370">
          <cell r="E370" t="str">
            <v>INE906B07HH5</v>
          </cell>
          <cell r="F370" t="str">
            <v>7.70% NHAI 13 Sep 2029</v>
          </cell>
          <cell r="G370" t="str">
            <v>NATIONAL HIGHWAYS AUTHORITY OF INDI</v>
          </cell>
          <cell r="H370" t="str">
            <v>42101</v>
          </cell>
          <cell r="I370" t="str">
            <v>Construction and maintenance of motorways, streets, roads, other vehicular ways</v>
          </cell>
          <cell r="J370" t="str">
            <v>Social and
Commercial
Infrastructure</v>
          </cell>
          <cell r="K370" t="str">
            <v>Bonds</v>
          </cell>
          <cell r="L370">
            <v>21</v>
          </cell>
          <cell r="M370">
            <v>21079191</v>
          </cell>
          <cell r="N370">
            <v>1.8843452117622776E-2</v>
          </cell>
          <cell r="O370">
            <v>7.6999999999999999E-2</v>
          </cell>
          <cell r="P370" t="str">
            <v>Yearly</v>
          </cell>
          <cell r="Q370">
            <v>21394539</v>
          </cell>
          <cell r="R370">
            <v>21394539</v>
          </cell>
          <cell r="S370">
            <v>0</v>
          </cell>
          <cell r="T370">
            <v>0</v>
          </cell>
          <cell r="U370">
            <v>47374</v>
          </cell>
          <cell r="V370">
            <v>7.2876712328767121</v>
          </cell>
          <cell r="W370">
            <v>5.1566970065963398</v>
          </cell>
          <cell r="X370">
            <v>7.4135999999999996E-6</v>
          </cell>
          <cell r="Y370">
            <v>5.1566970065963398</v>
          </cell>
          <cell r="Z370">
            <v>0</v>
          </cell>
          <cell r="AA370">
            <v>0</v>
          </cell>
          <cell r="AB370" t="str">
            <v>AAA</v>
          </cell>
          <cell r="AC370" t="str">
            <v>AAA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C TIER I</v>
          </cell>
          <cell r="AJ370" t="str">
            <v>CRISIL AAA</v>
          </cell>
        </row>
        <row r="371">
          <cell r="E371" t="str">
            <v>INE906B07HG7</v>
          </cell>
          <cell r="F371" t="str">
            <v>7.49% NHAI 1 Aug 2029</v>
          </cell>
          <cell r="G371" t="str">
            <v>NATIONAL HIGHWAYS AUTHORITY OF INDI</v>
          </cell>
          <cell r="H371" t="str">
            <v>42101</v>
          </cell>
          <cell r="I371" t="str">
            <v>Construction and maintenance of motorways, streets, roads, other vehicular ways</v>
          </cell>
          <cell r="J371" t="str">
            <v>Social and
Commercial
Infrastructure</v>
          </cell>
          <cell r="K371" t="str">
            <v>Bonds</v>
          </cell>
          <cell r="L371">
            <v>2</v>
          </cell>
          <cell r="M371">
            <v>1985264</v>
          </cell>
          <cell r="N371">
            <v>1.774699376500752E-3</v>
          </cell>
          <cell r="O371">
            <v>7.4900000000000008E-2</v>
          </cell>
          <cell r="P371" t="str">
            <v>Yearly</v>
          </cell>
          <cell r="Q371">
            <v>2004000</v>
          </cell>
          <cell r="R371">
            <v>2004000</v>
          </cell>
          <cell r="S371">
            <v>0</v>
          </cell>
          <cell r="T371">
            <v>0</v>
          </cell>
          <cell r="U371">
            <v>47331</v>
          </cell>
          <cell r="V371">
            <v>7.1698630136986301</v>
          </cell>
          <cell r="W371">
            <v>5.0718547562580634</v>
          </cell>
          <cell r="X371">
            <v>7.5449999999999998E-6</v>
          </cell>
          <cell r="Y371">
            <v>5.0718547562580634</v>
          </cell>
          <cell r="Z371">
            <v>0</v>
          </cell>
          <cell r="AA371">
            <v>0</v>
          </cell>
          <cell r="AB371" t="str">
            <v>AAA</v>
          </cell>
          <cell r="AC371">
            <v>0</v>
          </cell>
          <cell r="AD371" t="str">
            <v>AAA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C TIER I</v>
          </cell>
          <cell r="AJ371" t="str">
            <v>CRISIL AAA</v>
          </cell>
        </row>
        <row r="372">
          <cell r="E372" t="str">
            <v>INE001A07SB7</v>
          </cell>
          <cell r="F372" t="str">
            <v>8.05% HDFC Ltd 22 Oct 2029</v>
          </cell>
          <cell r="G372" t="str">
            <v>HOUSING DEVELOPMENT FINANCE CORPORA</v>
          </cell>
          <cell r="H372" t="str">
            <v>64192</v>
          </cell>
          <cell r="I372" t="str">
            <v>Activities of specialized institutions granting credit for house purchases</v>
          </cell>
          <cell r="J372" t="str">
            <v>Social and
Commercial
Infrastructure</v>
          </cell>
          <cell r="K372" t="str">
            <v>Bonds</v>
          </cell>
          <cell r="L372">
            <v>11</v>
          </cell>
          <cell r="M372">
            <v>11160490</v>
          </cell>
          <cell r="N372">
            <v>9.9767661351048923E-3</v>
          </cell>
          <cell r="O372">
            <v>8.0500000000000002E-2</v>
          </cell>
          <cell r="P372" t="str">
            <v>Yearly</v>
          </cell>
          <cell r="Q372">
            <v>11289608</v>
          </cell>
          <cell r="R372">
            <v>11289608</v>
          </cell>
          <cell r="S372">
            <v>0</v>
          </cell>
          <cell r="T372">
            <v>0</v>
          </cell>
          <cell r="U372">
            <v>47413</v>
          </cell>
          <cell r="V372">
            <v>7.3945205479452056</v>
          </cell>
          <cell r="W372">
            <v>5.2010825785871155</v>
          </cell>
          <cell r="X372">
            <v>7.828499999999998E-6</v>
          </cell>
          <cell r="Y372">
            <v>5.2010825785871155</v>
          </cell>
          <cell r="Z372">
            <v>0</v>
          </cell>
          <cell r="AA372">
            <v>0</v>
          </cell>
          <cell r="AB372" t="str">
            <v>AAA</v>
          </cell>
          <cell r="AC372" t="str">
            <v>AAA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C TIER I</v>
          </cell>
          <cell r="AJ372" t="str">
            <v>CRISIL AAA</v>
          </cell>
        </row>
        <row r="373">
          <cell r="E373" t="str">
            <v>INE020B08BE3</v>
          </cell>
          <cell r="F373" t="str">
            <v>8.54% REC GOI 15-Nov-2028 (GOI SERVICE)</v>
          </cell>
          <cell r="G373" t="str">
            <v>RURAL ELECTRIFICATION CORP LTD.</v>
          </cell>
          <cell r="H373" t="str">
            <v>64920</v>
          </cell>
          <cell r="I373" t="str">
            <v>Other credit granting</v>
          </cell>
          <cell r="J373">
            <v>0</v>
          </cell>
          <cell r="K373" t="str">
            <v>Bonds</v>
          </cell>
          <cell r="L373">
            <v>6</v>
          </cell>
          <cell r="M373">
            <v>6320616</v>
          </cell>
          <cell r="N373">
            <v>5.6502275134695827E-3</v>
          </cell>
          <cell r="O373">
            <v>8.539999999999999E-2</v>
          </cell>
          <cell r="P373" t="str">
            <v>Half Yly</v>
          </cell>
          <cell r="Q373">
            <v>6493699</v>
          </cell>
          <cell r="R373">
            <v>6493699</v>
          </cell>
          <cell r="S373">
            <v>0</v>
          </cell>
          <cell r="T373">
            <v>0</v>
          </cell>
          <cell r="U373">
            <v>47072</v>
          </cell>
          <cell r="V373">
            <v>6.4602739726027396</v>
          </cell>
          <cell r="W373">
            <v>4.9292246555119972</v>
          </cell>
          <cell r="X373">
            <v>6.9782554000000006E-6</v>
          </cell>
          <cell r="Y373">
            <v>4.9292246555119972</v>
          </cell>
          <cell r="Z373">
            <v>0</v>
          </cell>
          <cell r="AA373">
            <v>0</v>
          </cell>
          <cell r="AB373" t="str">
            <v>AAA</v>
          </cell>
          <cell r="AC373" t="str">
            <v>AAA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C TIER I</v>
          </cell>
          <cell r="AJ373" t="str">
            <v>CRISIL AAA</v>
          </cell>
        </row>
        <row r="374">
          <cell r="E374" t="str">
            <v>INE733E07KL3</v>
          </cell>
          <cell r="F374" t="str">
            <v>7.32% NTPC 17 Jul 2029</v>
          </cell>
          <cell r="G374" t="str">
            <v>NTPC LIMITED</v>
          </cell>
          <cell r="H374" t="str">
            <v>35102</v>
          </cell>
          <cell r="I374" t="str">
            <v>Electric power generation by coal based thermal power plants</v>
          </cell>
          <cell r="J374" t="str">
            <v>Social and
Commercial
Infrastructure</v>
          </cell>
          <cell r="K374" t="str">
            <v>Bonds</v>
          </cell>
          <cell r="L374">
            <v>8</v>
          </cell>
          <cell r="M374">
            <v>7900072</v>
          </cell>
          <cell r="N374">
            <v>7.0621604243622255E-3</v>
          </cell>
          <cell r="O374">
            <v>7.3200000000000001E-2</v>
          </cell>
          <cell r="P374" t="str">
            <v>Yearly</v>
          </cell>
          <cell r="Q374">
            <v>8421016</v>
          </cell>
          <cell r="R374">
            <v>8421016</v>
          </cell>
          <cell r="S374">
            <v>0</v>
          </cell>
          <cell r="T374">
            <v>0</v>
          </cell>
          <cell r="U374">
            <v>47316</v>
          </cell>
          <cell r="V374">
            <v>7.1287671232876715</v>
          </cell>
          <cell r="W374">
            <v>5.0611820018014857</v>
          </cell>
          <cell r="X374">
            <v>6.933300000000001E-6</v>
          </cell>
          <cell r="Y374">
            <v>5.0611820018014857</v>
          </cell>
          <cell r="Z374">
            <v>0</v>
          </cell>
          <cell r="AA374">
            <v>0</v>
          </cell>
          <cell r="AB374" t="str">
            <v>AAA</v>
          </cell>
          <cell r="AC374" t="str">
            <v>AAA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C TIER I</v>
          </cell>
          <cell r="AJ374" t="str">
            <v>CRISIL AAA</v>
          </cell>
        </row>
        <row r="375">
          <cell r="E375" t="str">
            <v>INE031A08699</v>
          </cell>
          <cell r="F375" t="str">
            <v>8.41% HUDCO GOI 15 Mar 2029 (GOI Service)</v>
          </cell>
          <cell r="G375" t="str">
            <v>HOUSING AND URBAN DEVELOPMENT CORPO</v>
          </cell>
          <cell r="H375" t="str">
            <v>64192</v>
          </cell>
          <cell r="I375" t="str">
            <v>Activities of specialized institutions granting credit for house purchases</v>
          </cell>
          <cell r="J375" t="str">
            <v>Social and
Commercial
Infrastructure</v>
          </cell>
          <cell r="K375" t="str">
            <v>Bonds</v>
          </cell>
          <cell r="L375">
            <v>4</v>
          </cell>
          <cell r="M375">
            <v>4190228</v>
          </cell>
          <cell r="N375">
            <v>3.7457965383928754E-3</v>
          </cell>
          <cell r="O375">
            <v>8.4100000000000008E-2</v>
          </cell>
          <cell r="P375" t="str">
            <v>Half Yly</v>
          </cell>
          <cell r="Q375">
            <v>4254560</v>
          </cell>
          <cell r="R375">
            <v>4254560</v>
          </cell>
          <cell r="S375">
            <v>0</v>
          </cell>
          <cell r="T375">
            <v>0</v>
          </cell>
          <cell r="U375">
            <v>47192</v>
          </cell>
          <cell r="V375">
            <v>6.7890410958904113</v>
          </cell>
          <cell r="W375">
            <v>5.0653368355697426</v>
          </cell>
          <cell r="X375">
            <v>7.4607999999999989E-6</v>
          </cell>
          <cell r="Y375">
            <v>5.0653368355697426</v>
          </cell>
          <cell r="Z375">
            <v>0</v>
          </cell>
          <cell r="AA375">
            <v>0</v>
          </cell>
          <cell r="AB375">
            <v>0</v>
          </cell>
          <cell r="AC375" t="str">
            <v>AAA</v>
          </cell>
          <cell r="AD375" t="str">
            <v>AAA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C TIER I</v>
          </cell>
          <cell r="AJ375" t="str">
            <v>[ICRA]AAA</v>
          </cell>
        </row>
        <row r="376">
          <cell r="E376" t="str">
            <v>INE053F07BT5</v>
          </cell>
          <cell r="F376" t="str">
            <v>7.54% IRFC 29 Jul 2034</v>
          </cell>
          <cell r="G376" t="str">
            <v>INDIAN RAILWAY FINANCE CORPN. LTD</v>
          </cell>
          <cell r="H376" t="str">
            <v>64920</v>
          </cell>
          <cell r="I376" t="str">
            <v>Other credit granting</v>
          </cell>
          <cell r="J376" t="str">
            <v>Social and
Commercial
Infrastructure</v>
          </cell>
          <cell r="K376" t="str">
            <v>Bonds</v>
          </cell>
          <cell r="L376">
            <v>6</v>
          </cell>
          <cell r="M376">
            <v>5907108</v>
          </cell>
          <cell r="N376">
            <v>5.2805777390425683E-3</v>
          </cell>
          <cell r="O376">
            <v>7.5399999999999995E-2</v>
          </cell>
          <cell r="P376" t="str">
            <v>Yearly</v>
          </cell>
          <cell r="Q376">
            <v>6000000</v>
          </cell>
          <cell r="R376">
            <v>6000000</v>
          </cell>
          <cell r="S376">
            <v>0</v>
          </cell>
          <cell r="T376">
            <v>0</v>
          </cell>
          <cell r="U376">
            <v>49154</v>
          </cell>
          <cell r="V376">
            <v>12.158904109589042</v>
          </cell>
          <cell r="W376">
            <v>7.6664830559258226</v>
          </cell>
          <cell r="X376">
            <v>7.4909999999999987E-8</v>
          </cell>
          <cell r="Y376">
            <v>7.6664830559258226</v>
          </cell>
          <cell r="Z376">
            <v>0</v>
          </cell>
          <cell r="AA376">
            <v>0</v>
          </cell>
          <cell r="AB376" t="str">
            <v>AAA</v>
          </cell>
          <cell r="AC376" t="str">
            <v>AAA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C TIER I</v>
          </cell>
          <cell r="AJ376" t="str">
            <v>CRISIL AAA</v>
          </cell>
        </row>
        <row r="377">
          <cell r="E377" t="str">
            <v>INE514E08FQ4</v>
          </cell>
          <cell r="F377" t="str">
            <v>7.88% EXIM 11-Jan-2033</v>
          </cell>
          <cell r="G377" t="str">
            <v>EXPORT IMPORT BANK OF INDIA</v>
          </cell>
          <cell r="H377" t="str">
            <v>64199</v>
          </cell>
          <cell r="I377" t="str">
            <v>Other monetary intermediation services n.e.c.</v>
          </cell>
          <cell r="J377">
            <v>0</v>
          </cell>
          <cell r="K377" t="str">
            <v>Bonds</v>
          </cell>
          <cell r="L377">
            <v>9</v>
          </cell>
          <cell r="M377">
            <v>9121311</v>
          </cell>
          <cell r="N377">
            <v>8.1538701878286473E-3</v>
          </cell>
          <cell r="O377">
            <v>7.8799999999999995E-2</v>
          </cell>
          <cell r="P377" t="str">
            <v>Yearly</v>
          </cell>
          <cell r="Q377">
            <v>9485344</v>
          </cell>
          <cell r="R377">
            <v>9485344</v>
          </cell>
          <cell r="S377">
            <v>0</v>
          </cell>
          <cell r="T377">
            <v>0</v>
          </cell>
          <cell r="U377">
            <v>48590</v>
          </cell>
          <cell r="V377">
            <v>10.616438356164384</v>
          </cell>
          <cell r="W377">
            <v>6.8586659931985796</v>
          </cell>
          <cell r="X377">
            <v>7.139996399999999E-6</v>
          </cell>
          <cell r="Y377">
            <v>6.8586659931985796</v>
          </cell>
          <cell r="Z377">
            <v>0</v>
          </cell>
          <cell r="AA377">
            <v>0</v>
          </cell>
          <cell r="AB377" t="str">
            <v>AAA</v>
          </cell>
          <cell r="AC377" t="str">
            <v>AAA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C TIER I</v>
          </cell>
          <cell r="AJ377" t="str">
            <v>CRISIL AAA</v>
          </cell>
        </row>
        <row r="378">
          <cell r="E378" t="str">
            <v>INE752E07LR8</v>
          </cell>
          <cell r="F378" t="str">
            <v>9.30% PGC 04-Sept-2029</v>
          </cell>
          <cell r="G378" t="str">
            <v>POWER GRID CORPN OF INDIA LTD</v>
          </cell>
          <cell r="H378" t="str">
            <v>35107</v>
          </cell>
          <cell r="I378" t="str">
            <v>Transmission of electric energy</v>
          </cell>
          <cell r="J378">
            <v>0</v>
          </cell>
          <cell r="K378" t="str">
            <v>Bonds</v>
          </cell>
          <cell r="L378">
            <v>5</v>
          </cell>
          <cell r="M378">
            <v>5466660</v>
          </cell>
          <cell r="N378">
            <v>4.8868453231114863E-3</v>
          </cell>
          <cell r="O378">
            <v>9.3000000000000013E-2</v>
          </cell>
          <cell r="P378" t="str">
            <v>Yearly</v>
          </cell>
          <cell r="Q378">
            <v>5656666</v>
          </cell>
          <cell r="R378">
            <v>5656666</v>
          </cell>
          <cell r="S378">
            <v>0</v>
          </cell>
          <cell r="T378">
            <v>0</v>
          </cell>
          <cell r="U378">
            <v>47365</v>
          </cell>
          <cell r="V378">
            <v>7.2630136986301368</v>
          </cell>
          <cell r="W378">
            <v>4.9692549001904878</v>
          </cell>
          <cell r="X378">
            <v>6.9749936999999997E-6</v>
          </cell>
          <cell r="Y378">
            <v>4.9692549001904878</v>
          </cell>
          <cell r="Z378">
            <v>0</v>
          </cell>
          <cell r="AA378">
            <v>0</v>
          </cell>
          <cell r="AB378" t="str">
            <v>AAA</v>
          </cell>
          <cell r="AC378" t="str">
            <v>AAA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C TIER I</v>
          </cell>
          <cell r="AJ378" t="str">
            <v>CRISIL AAA</v>
          </cell>
        </row>
        <row r="379">
          <cell r="E379" t="str">
            <v>INE752E07OC4</v>
          </cell>
          <cell r="F379" t="str">
            <v>7.36% PGC 17Oct 2026</v>
          </cell>
          <cell r="G379" t="str">
            <v>POWER GRID CORPN OF INDIA LTD</v>
          </cell>
          <cell r="H379" t="str">
            <v>35107</v>
          </cell>
          <cell r="I379" t="str">
            <v>Transmission of electric energy</v>
          </cell>
          <cell r="J379" t="str">
            <v>Social and
Commercial
Infrastructure</v>
          </cell>
          <cell r="K379" t="str">
            <v>Bonds</v>
          </cell>
          <cell r="L379">
            <v>7</v>
          </cell>
          <cell r="M379">
            <v>7052045</v>
          </cell>
          <cell r="N379">
            <v>6.3040783817946864E-3</v>
          </cell>
          <cell r="O379">
            <v>7.3599999999999999E-2</v>
          </cell>
          <cell r="P379" t="str">
            <v>Yearly</v>
          </cell>
          <cell r="Q379">
            <v>6963007</v>
          </cell>
          <cell r="R379">
            <v>6963007</v>
          </cell>
          <cell r="S379">
            <v>0</v>
          </cell>
          <cell r="T379">
            <v>0</v>
          </cell>
          <cell r="U379">
            <v>46312</v>
          </cell>
          <cell r="V379">
            <v>0</v>
          </cell>
          <cell r="W379">
            <v>0</v>
          </cell>
          <cell r="X379">
            <v>7.4549000000000001E-8</v>
          </cell>
          <cell r="Y379">
            <v>3.4924440682127966</v>
          </cell>
          <cell r="Z379">
            <v>0</v>
          </cell>
          <cell r="AA379">
            <v>0</v>
          </cell>
          <cell r="AB379" t="str">
            <v>AAA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C TIER I</v>
          </cell>
          <cell r="AJ379" t="str">
            <v>CRISIL AAA</v>
          </cell>
        </row>
        <row r="380">
          <cell r="E380" t="str">
            <v>INE094A08101</v>
          </cell>
          <cell r="F380" t="str">
            <v>6.09% HPCL 26.02.2027 (Hindustan Petroleum Corporation Ltd)</v>
          </cell>
          <cell r="G380" t="str">
            <v>HINDUSTAN PETROLEUM CORPORATION LIM</v>
          </cell>
          <cell r="H380" t="str">
            <v>19201</v>
          </cell>
          <cell r="I380" t="str">
            <v>Production of liquid and gaseous fuels, illuminating oils, lubricating</v>
          </cell>
          <cell r="J380">
            <v>0</v>
          </cell>
          <cell r="K380" t="str">
            <v>Bonds</v>
          </cell>
          <cell r="L380">
            <v>8</v>
          </cell>
          <cell r="M380">
            <v>7614312</v>
          </cell>
          <cell r="N380">
            <v>6.806709212921906E-3</v>
          </cell>
          <cell r="O380">
            <v>6.0899999999999996E-2</v>
          </cell>
          <cell r="P380" t="str">
            <v>Yearly</v>
          </cell>
          <cell r="Q380">
            <v>7879680</v>
          </cell>
          <cell r="R380">
            <v>7879680</v>
          </cell>
          <cell r="S380">
            <v>0</v>
          </cell>
          <cell r="T380">
            <v>0</v>
          </cell>
          <cell r="U380">
            <v>46444</v>
          </cell>
          <cell r="V380">
            <v>0</v>
          </cell>
          <cell r="W380">
            <v>0</v>
          </cell>
          <cell r="X380">
            <v>6.4745999999999998E-6</v>
          </cell>
          <cell r="Y380">
            <v>3.897670926526565</v>
          </cell>
          <cell r="Z380">
            <v>0</v>
          </cell>
          <cell r="AA380">
            <v>0</v>
          </cell>
          <cell r="AB380" t="str">
            <v>AAA</v>
          </cell>
          <cell r="AC380" t="str">
            <v>AAA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C TIER I</v>
          </cell>
          <cell r="AJ380" t="str">
            <v>CRISIL AAA</v>
          </cell>
        </row>
        <row r="381">
          <cell r="E381" t="str">
            <v>INE261F08BM7</v>
          </cell>
          <cell r="F381" t="str">
            <v>7.41% NABARD(Non GOI) 18-July-2029</v>
          </cell>
          <cell r="G381" t="str">
            <v>NABARD</v>
          </cell>
          <cell r="H381" t="str">
            <v>64199</v>
          </cell>
          <cell r="I381" t="str">
            <v>Other monetary intermediation services n.e.c.</v>
          </cell>
          <cell r="J381" t="str">
            <v>Social and
Commercial
Infrastructure</v>
          </cell>
          <cell r="K381" t="str">
            <v>Bonds</v>
          </cell>
          <cell r="L381">
            <v>1</v>
          </cell>
          <cell r="M381">
            <v>986338</v>
          </cell>
          <cell r="N381">
            <v>9.5050212936778743E-3</v>
          </cell>
          <cell r="O381">
            <v>7.4099999999999999E-2</v>
          </cell>
          <cell r="P381" t="str">
            <v>Yearly</v>
          </cell>
          <cell r="Q381">
            <v>1041510</v>
          </cell>
          <cell r="R381">
            <v>1041510</v>
          </cell>
          <cell r="S381">
            <v>0</v>
          </cell>
          <cell r="T381">
            <v>0</v>
          </cell>
          <cell r="U381">
            <v>47317</v>
          </cell>
          <cell r="V381">
            <v>0</v>
          </cell>
          <cell r="W381">
            <v>0</v>
          </cell>
          <cell r="X381">
            <v>5.6767999999999996E-6</v>
          </cell>
          <cell r="Y381">
            <v>5.0418202698664247</v>
          </cell>
          <cell r="Z381">
            <v>0</v>
          </cell>
          <cell r="AA381">
            <v>0</v>
          </cell>
          <cell r="AB381" t="str">
            <v>AAA</v>
          </cell>
          <cell r="AC381">
            <v>0</v>
          </cell>
          <cell r="AD381">
            <v>0</v>
          </cell>
          <cell r="AE381">
            <v>0</v>
          </cell>
          <cell r="AF381" t="str">
            <v>AAA</v>
          </cell>
          <cell r="AG381">
            <v>0</v>
          </cell>
          <cell r="AH381">
            <v>0</v>
          </cell>
          <cell r="AI381" t="str">
            <v>Scheme C TIER II</v>
          </cell>
          <cell r="AJ381" t="str">
            <v>CRISIL AAA</v>
          </cell>
        </row>
        <row r="382">
          <cell r="E382" t="str">
            <v>INE261F08BE4</v>
          </cell>
          <cell r="F382" t="str">
            <v>8.62% NABARD 14-MAR-2034</v>
          </cell>
          <cell r="G382" t="str">
            <v>NABARD</v>
          </cell>
          <cell r="H382" t="str">
            <v>64199</v>
          </cell>
          <cell r="I382" t="str">
            <v>Other monetary intermediation services n.e.c.</v>
          </cell>
          <cell r="J382" t="str">
            <v>Social and
Commercial
Infrastructure</v>
          </cell>
          <cell r="K382" t="str">
            <v>Bonds</v>
          </cell>
          <cell r="L382">
            <v>1</v>
          </cell>
          <cell r="M382">
            <v>1061197</v>
          </cell>
          <cell r="N382">
            <v>1.022641334084977E-2</v>
          </cell>
          <cell r="O382">
            <v>8.6199999999999999E-2</v>
          </cell>
          <cell r="P382" t="str">
            <v>Yearly</v>
          </cell>
          <cell r="Q382">
            <v>1114818</v>
          </cell>
          <cell r="R382">
            <v>1114818</v>
          </cell>
          <cell r="S382">
            <v>0</v>
          </cell>
          <cell r="T382">
            <v>0</v>
          </cell>
          <cell r="U382">
            <v>49017</v>
          </cell>
          <cell r="V382">
            <v>0</v>
          </cell>
          <cell r="W382">
            <v>0</v>
          </cell>
          <cell r="X382">
            <v>7.1498999999999999E-6</v>
          </cell>
          <cell r="Y382">
            <v>7.272718240710125</v>
          </cell>
          <cell r="Z382">
            <v>0</v>
          </cell>
          <cell r="AA382">
            <v>0</v>
          </cell>
          <cell r="AB382" t="str">
            <v>AAA</v>
          </cell>
          <cell r="AC382">
            <v>0</v>
          </cell>
          <cell r="AD382">
            <v>0</v>
          </cell>
          <cell r="AE382">
            <v>0</v>
          </cell>
          <cell r="AF382" t="str">
            <v>AAA</v>
          </cell>
          <cell r="AG382">
            <v>0</v>
          </cell>
          <cell r="AH382">
            <v>0</v>
          </cell>
          <cell r="AI382" t="str">
            <v>Scheme C TIER II</v>
          </cell>
          <cell r="AJ382" t="str">
            <v>CRISIL AAA</v>
          </cell>
        </row>
        <row r="383">
          <cell r="E383" t="str">
            <v>INE238A08351</v>
          </cell>
          <cell r="F383" t="str">
            <v>8.85 % AXIS BANK 05.12.2024 (infras Bond)</v>
          </cell>
          <cell r="G383" t="str">
            <v>AXIS BANK LTD.</v>
          </cell>
          <cell r="H383" t="str">
            <v>64191</v>
          </cell>
          <cell r="I383" t="str">
            <v>Monetary intermediation of commercial banks, saving banks. postal savings</v>
          </cell>
          <cell r="J383" t="str">
            <v>Social and
Commercial
Infrastructure</v>
          </cell>
          <cell r="K383" t="str">
            <v>Bonds</v>
          </cell>
          <cell r="L383">
            <v>3</v>
          </cell>
          <cell r="M383">
            <v>3101715</v>
          </cell>
          <cell r="N383">
            <v>2.9890227408778808E-2</v>
          </cell>
          <cell r="O383">
            <v>8.8499999999999995E-2</v>
          </cell>
          <cell r="P383" t="str">
            <v>Yearly</v>
          </cell>
          <cell r="Q383">
            <v>3268948</v>
          </cell>
          <cell r="R383">
            <v>3268948</v>
          </cell>
          <cell r="S383">
            <v>0</v>
          </cell>
          <cell r="T383">
            <v>0</v>
          </cell>
          <cell r="U383">
            <v>45631</v>
          </cell>
          <cell r="V383">
            <v>0</v>
          </cell>
          <cell r="W383">
            <v>0</v>
          </cell>
          <cell r="X383">
            <v>7.4350000000000001E-8</v>
          </cell>
          <cell r="Y383">
            <v>2.1253807463190633</v>
          </cell>
          <cell r="Z383">
            <v>0</v>
          </cell>
          <cell r="AA383">
            <v>0</v>
          </cell>
          <cell r="AB383" t="str">
            <v>AAA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C TIER II</v>
          </cell>
          <cell r="AJ383" t="str">
            <v>CRISIL AAA</v>
          </cell>
        </row>
        <row r="384">
          <cell r="E384" t="str">
            <v>INE261F08AD8</v>
          </cell>
          <cell r="F384" t="str">
            <v>8.20% NABARD 09.03.2028 (GOI Service)</v>
          </cell>
          <cell r="G384" t="str">
            <v>NABARD</v>
          </cell>
          <cell r="H384" t="str">
            <v>64199</v>
          </cell>
          <cell r="I384" t="str">
            <v>Other monetary intermediation services n.e.c.</v>
          </cell>
          <cell r="J384" t="str">
            <v>Social and
Commercial
Infrastructure</v>
          </cell>
          <cell r="K384" t="str">
            <v>Bonds</v>
          </cell>
          <cell r="L384">
            <v>1</v>
          </cell>
          <cell r="M384">
            <v>1036245</v>
          </cell>
          <cell r="N384">
            <v>9.9859589618033883E-3</v>
          </cell>
          <cell r="O384">
            <v>8.199999999999999E-2</v>
          </cell>
          <cell r="P384" t="str">
            <v>Half Yly</v>
          </cell>
          <cell r="Q384">
            <v>1001800</v>
          </cell>
          <cell r="R384">
            <v>1001800</v>
          </cell>
          <cell r="S384">
            <v>0</v>
          </cell>
          <cell r="T384">
            <v>0</v>
          </cell>
          <cell r="U384">
            <v>46821</v>
          </cell>
          <cell r="V384">
            <v>0</v>
          </cell>
          <cell r="W384">
            <v>0</v>
          </cell>
          <cell r="X384">
            <v>8.1672999999999993E-8</v>
          </cell>
          <cell r="Y384">
            <v>4.4826021564271237</v>
          </cell>
          <cell r="Z384">
            <v>0</v>
          </cell>
          <cell r="AA384">
            <v>0</v>
          </cell>
          <cell r="AB384" t="str">
            <v>AAA</v>
          </cell>
          <cell r="AC384">
            <v>0</v>
          </cell>
          <cell r="AD384">
            <v>0</v>
          </cell>
          <cell r="AE384">
            <v>0</v>
          </cell>
          <cell r="AF384" t="str">
            <v>AAA</v>
          </cell>
          <cell r="AG384">
            <v>0</v>
          </cell>
          <cell r="AH384">
            <v>0</v>
          </cell>
          <cell r="AI384" t="str">
            <v>Scheme C TIER II</v>
          </cell>
          <cell r="AJ384" t="str">
            <v>CRISIL AAA</v>
          </cell>
        </row>
        <row r="385">
          <cell r="E385" t="str">
            <v>INE537P07489</v>
          </cell>
          <cell r="F385" t="str">
            <v>8.40% India Infradebt 20.11.2024</v>
          </cell>
          <cell r="G385" t="str">
            <v>INDIA INFRADEBT LIMITED</v>
          </cell>
          <cell r="H385" t="str">
            <v>64199</v>
          </cell>
          <cell r="I385" t="str">
            <v>Other monetary intermediation services n.e.c.</v>
          </cell>
          <cell r="J385" t="str">
            <v>Social and
Commercial
Infrastructure</v>
          </cell>
          <cell r="K385" t="str">
            <v>Bonds</v>
          </cell>
          <cell r="L385">
            <v>2</v>
          </cell>
          <cell r="M385">
            <v>2046684</v>
          </cell>
          <cell r="N385">
            <v>1.9723233821904669E-2</v>
          </cell>
          <cell r="O385">
            <v>8.4000000000000005E-2</v>
          </cell>
          <cell r="P385" t="str">
            <v>Yearly</v>
          </cell>
          <cell r="Q385">
            <v>2049892</v>
          </cell>
          <cell r="R385">
            <v>2049892</v>
          </cell>
          <cell r="S385">
            <v>0</v>
          </cell>
          <cell r="T385">
            <v>0</v>
          </cell>
          <cell r="U385">
            <v>45616</v>
          </cell>
          <cell r="V385">
            <v>0</v>
          </cell>
          <cell r="W385">
            <v>0</v>
          </cell>
          <cell r="X385">
            <v>7.4999999999999997E-8</v>
          </cell>
          <cell r="Y385">
            <v>2.0951623724557313</v>
          </cell>
          <cell r="Z385">
            <v>0</v>
          </cell>
          <cell r="AA385">
            <v>0</v>
          </cell>
          <cell r="AB385" t="str">
            <v>AAA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C TIER II</v>
          </cell>
          <cell r="AJ385" t="str">
            <v>CRISIL AAA</v>
          </cell>
        </row>
        <row r="386">
          <cell r="E386" t="str">
            <v>INE053F07AB5</v>
          </cell>
          <cell r="F386" t="str">
            <v>7.27% IRFC 15.06.2027</v>
          </cell>
          <cell r="G386" t="str">
            <v>INDIAN RAILWAY FINANCE CORPN. LTD</v>
          </cell>
          <cell r="H386" t="str">
            <v>64920</v>
          </cell>
          <cell r="I386" t="str">
            <v>Other credit granting</v>
          </cell>
          <cell r="J386" t="str">
            <v>Social and
Commercial
Infrastructure</v>
          </cell>
          <cell r="K386" t="str">
            <v>Bonds</v>
          </cell>
          <cell r="L386">
            <v>2</v>
          </cell>
          <cell r="M386">
            <v>1995426</v>
          </cell>
          <cell r="N386">
            <v>1.9229277002364775E-2</v>
          </cell>
          <cell r="O386">
            <v>7.2700000000000001E-2</v>
          </cell>
          <cell r="P386" t="str">
            <v>Yearly</v>
          </cell>
          <cell r="Q386">
            <v>2075045.33</v>
          </cell>
          <cell r="R386">
            <v>2075045.33</v>
          </cell>
          <cell r="S386">
            <v>0</v>
          </cell>
          <cell r="T386">
            <v>0</v>
          </cell>
          <cell r="U386">
            <v>46553</v>
          </cell>
          <cell r="V386">
            <v>0</v>
          </cell>
          <cell r="W386">
            <v>0</v>
          </cell>
          <cell r="X386">
            <v>7.0753000000000012E-8</v>
          </cell>
          <cell r="Y386">
            <v>4.0576395318698193</v>
          </cell>
          <cell r="Z386">
            <v>0</v>
          </cell>
          <cell r="AA386">
            <v>0</v>
          </cell>
          <cell r="AB386" t="str">
            <v>AAA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C TIER II</v>
          </cell>
          <cell r="AJ386" t="str">
            <v>CRISIL AAA</v>
          </cell>
        </row>
        <row r="387">
          <cell r="E387" t="str">
            <v>INE514E08EL8</v>
          </cell>
          <cell r="F387" t="str">
            <v>8.15 % EXIM 05.03.2025</v>
          </cell>
          <cell r="G387" t="str">
            <v>EXPORT IMPORT BANK OF INDIA</v>
          </cell>
          <cell r="H387" t="str">
            <v>64199</v>
          </cell>
          <cell r="I387" t="str">
            <v>Other monetary intermediation services n.e.c.</v>
          </cell>
          <cell r="J387" t="str">
            <v>Social and
Commercial
Infrastructure</v>
          </cell>
          <cell r="K387" t="str">
            <v>Bonds</v>
          </cell>
          <cell r="L387">
            <v>1</v>
          </cell>
          <cell r="M387">
            <v>1024268</v>
          </cell>
          <cell r="N387">
            <v>9.8705404743940212E-3</v>
          </cell>
          <cell r="O387">
            <v>8.1500000000000003E-2</v>
          </cell>
          <cell r="P387" t="str">
            <v>Yearly</v>
          </cell>
          <cell r="Q387">
            <v>987576</v>
          </cell>
          <cell r="R387">
            <v>987576</v>
          </cell>
          <cell r="S387">
            <v>0</v>
          </cell>
          <cell r="T387">
            <v>0</v>
          </cell>
          <cell r="U387">
            <v>45721</v>
          </cell>
          <cell r="V387">
            <v>0</v>
          </cell>
          <cell r="W387">
            <v>0</v>
          </cell>
          <cell r="X387">
            <v>8.385E-8</v>
          </cell>
          <cell r="Y387">
            <v>2.3730874953793784</v>
          </cell>
          <cell r="Z387">
            <v>0</v>
          </cell>
          <cell r="AA387">
            <v>0</v>
          </cell>
          <cell r="AB387" t="str">
            <v>AAA</v>
          </cell>
          <cell r="AC387" t="str">
            <v>AAA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C TIER II</v>
          </cell>
          <cell r="AJ387" t="str">
            <v>CRISIL AAA</v>
          </cell>
        </row>
        <row r="388">
          <cell r="E388" t="str">
            <v>INE134E08CY2</v>
          </cell>
          <cell r="F388" t="str">
            <v>8.70% PFC 14.05.2025</v>
          </cell>
          <cell r="G388" t="str">
            <v>POWER FINANCE CORPORATION</v>
          </cell>
          <cell r="H388" t="str">
            <v>64920</v>
          </cell>
          <cell r="I388" t="str">
            <v>Other credit granting</v>
          </cell>
          <cell r="J388" t="str">
            <v>Social and
Commercial
Infrastructure</v>
          </cell>
          <cell r="K388" t="str">
            <v>Bonds</v>
          </cell>
          <cell r="L388">
            <v>2</v>
          </cell>
          <cell r="M388">
            <v>2074884</v>
          </cell>
          <cell r="N388">
            <v>1.9994988129740033E-2</v>
          </cell>
          <cell r="O388">
            <v>8.6999999999999994E-2</v>
          </cell>
          <cell r="P388" t="str">
            <v>Yearly</v>
          </cell>
          <cell r="Q388">
            <v>2219438</v>
          </cell>
          <cell r="R388">
            <v>2219438</v>
          </cell>
          <cell r="S388">
            <v>0</v>
          </cell>
          <cell r="T388">
            <v>0</v>
          </cell>
          <cell r="U388">
            <v>45791</v>
          </cell>
          <cell r="V388">
            <v>0</v>
          </cell>
          <cell r="W388">
            <v>0</v>
          </cell>
          <cell r="X388">
            <v>6.4500000000000002E-8</v>
          </cell>
          <cell r="Y388">
            <v>2.5377886412784054</v>
          </cell>
          <cell r="Z388">
            <v>0</v>
          </cell>
          <cell r="AA388">
            <v>0</v>
          </cell>
          <cell r="AB388" t="str">
            <v>AAA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C TIER II</v>
          </cell>
          <cell r="AJ388" t="str">
            <v>CRISIL AAA</v>
          </cell>
        </row>
        <row r="389">
          <cell r="E389" t="str">
            <v>INE094A08044</v>
          </cell>
          <cell r="F389" t="str">
            <v>6.80% HPCL(Hindustan Petroleum Corporation Limited) 15.12.20</v>
          </cell>
          <cell r="G389" t="str">
            <v>HINDUSTAN PETROLEUM CORPORATION LIM</v>
          </cell>
          <cell r="H389" t="str">
            <v>19201</v>
          </cell>
          <cell r="I389" t="str">
            <v>Production of liquid and gaseous fuels, illuminating oils, lubricating</v>
          </cell>
          <cell r="J389" t="str">
            <v>Social and
Commercial
Infrastructure</v>
          </cell>
          <cell r="K389" t="str">
            <v>Bonds</v>
          </cell>
          <cell r="L389">
            <v>3</v>
          </cell>
          <cell r="M389">
            <v>3012363</v>
          </cell>
          <cell r="N389">
            <v>2.9029170993399186E-2</v>
          </cell>
          <cell r="O389">
            <v>6.8000000000000005E-2</v>
          </cell>
          <cell r="P389" t="str">
            <v>Yearly</v>
          </cell>
          <cell r="Q389">
            <v>3080542</v>
          </cell>
          <cell r="R389">
            <v>3080542</v>
          </cell>
          <cell r="S389">
            <v>0</v>
          </cell>
          <cell r="T389">
            <v>0</v>
          </cell>
          <cell r="U389">
            <v>44910</v>
          </cell>
          <cell r="V389">
            <v>0</v>
          </cell>
          <cell r="W389">
            <v>0</v>
          </cell>
          <cell r="X389">
            <v>4.6999999999999997E-8</v>
          </cell>
          <cell r="Y389">
            <v>0.50999341150643507</v>
          </cell>
          <cell r="Z389">
            <v>0</v>
          </cell>
          <cell r="AA389">
            <v>0</v>
          </cell>
          <cell r="AB389" t="str">
            <v>AAA</v>
          </cell>
          <cell r="AC389" t="str">
            <v>AAA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C TIER II</v>
          </cell>
          <cell r="AJ389" t="str">
            <v>CRISIL AAA</v>
          </cell>
        </row>
        <row r="390">
          <cell r="E390" t="str">
            <v>INE752E07KX8</v>
          </cell>
          <cell r="F390" t="str">
            <v>7.93% PGC 20.05.2026</v>
          </cell>
          <cell r="G390" t="str">
            <v>POWER GRID CORPN OF INDIA LTD</v>
          </cell>
          <cell r="H390" t="str">
            <v>35107</v>
          </cell>
          <cell r="I390" t="str">
            <v>Transmission of electric energy</v>
          </cell>
          <cell r="J390" t="str">
            <v>Social and
Commercial
Infrastructure</v>
          </cell>
          <cell r="K390" t="str">
            <v>Bonds</v>
          </cell>
          <cell r="L390">
            <v>1</v>
          </cell>
          <cell r="M390">
            <v>1026739</v>
          </cell>
          <cell r="N390">
            <v>9.8943527047011554E-3</v>
          </cell>
          <cell r="O390">
            <v>7.9299999999999995E-2</v>
          </cell>
          <cell r="P390" t="str">
            <v>Yearly</v>
          </cell>
          <cell r="Q390">
            <v>1003144</v>
          </cell>
          <cell r="R390">
            <v>1003144</v>
          </cell>
          <cell r="S390">
            <v>0</v>
          </cell>
          <cell r="T390">
            <v>0</v>
          </cell>
          <cell r="U390">
            <v>46162</v>
          </cell>
          <cell r="V390">
            <v>0</v>
          </cell>
          <cell r="W390">
            <v>0</v>
          </cell>
          <cell r="X390">
            <v>7.8600000000000016E-8</v>
          </cell>
          <cell r="Y390">
            <v>3.3170376862418283</v>
          </cell>
          <cell r="Z390">
            <v>0</v>
          </cell>
          <cell r="AA390">
            <v>0</v>
          </cell>
          <cell r="AB390" t="str">
            <v>AAA</v>
          </cell>
          <cell r="AC390" t="str">
            <v>AAA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C TIER II</v>
          </cell>
          <cell r="AJ390" t="str">
            <v>CRISIL AAA</v>
          </cell>
        </row>
        <row r="391">
          <cell r="E391" t="str">
            <v>INE001A07TG4</v>
          </cell>
          <cell r="F391" t="str">
            <v>7.05% HDFC 01.12.2031</v>
          </cell>
          <cell r="G391" t="str">
            <v>HOUSING DEVELOPMENT FINANCE CORPORA</v>
          </cell>
          <cell r="H391" t="str">
            <v>64192</v>
          </cell>
          <cell r="I391" t="str">
            <v>Activities of specialized institutions granting credit for house purchases</v>
          </cell>
          <cell r="J391">
            <v>0</v>
          </cell>
          <cell r="K391" t="str">
            <v>Bonds</v>
          </cell>
          <cell r="L391">
            <v>1</v>
          </cell>
          <cell r="M391">
            <v>949021</v>
          </cell>
          <cell r="N391">
            <v>9.1454093963199944E-3</v>
          </cell>
          <cell r="O391">
            <v>7.0499999999999993E-2</v>
          </cell>
          <cell r="P391" t="str">
            <v>Yearly</v>
          </cell>
          <cell r="Q391">
            <v>991686</v>
          </cell>
          <cell r="R391">
            <v>991686</v>
          </cell>
          <cell r="S391">
            <v>0</v>
          </cell>
          <cell r="T391">
            <v>0</v>
          </cell>
          <cell r="U391">
            <v>48183</v>
          </cell>
          <cell r="V391">
            <v>0</v>
          </cell>
          <cell r="W391">
            <v>0</v>
          </cell>
          <cell r="X391">
            <v>7.1699999E-6</v>
          </cell>
          <cell r="Y391">
            <v>6.4252278135008734</v>
          </cell>
          <cell r="Z391">
            <v>0</v>
          </cell>
          <cell r="AA391">
            <v>0</v>
          </cell>
          <cell r="AB391" t="str">
            <v>AAA</v>
          </cell>
          <cell r="AC391" t="str">
            <v>AAA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C TIER II</v>
          </cell>
          <cell r="AJ391" t="str">
            <v>CRISIL AAA</v>
          </cell>
        </row>
        <row r="392">
          <cell r="E392" t="str">
            <v>INE733E07HC8</v>
          </cell>
          <cell r="F392" t="str">
            <v>9.00 % NTPC 25.01.2027</v>
          </cell>
          <cell r="G392" t="str">
            <v>NTPC LIMITED</v>
          </cell>
          <cell r="H392" t="str">
            <v>35102</v>
          </cell>
          <cell r="I392" t="str">
            <v>Electric power generation by coal based thermal power plants</v>
          </cell>
          <cell r="J392" t="str">
            <v>Social and
Commercial
Infrastructure</v>
          </cell>
          <cell r="K392" t="str">
            <v>Bonds</v>
          </cell>
          <cell r="L392">
            <v>3</v>
          </cell>
          <cell r="M392">
            <v>638380.19999999995</v>
          </cell>
          <cell r="N392">
            <v>6.1518641626524991E-3</v>
          </cell>
          <cell r="O392">
            <v>0.09</v>
          </cell>
          <cell r="P392" t="str">
            <v>Yearly</v>
          </cell>
          <cell r="Q392">
            <v>669440.80000000005</v>
          </cell>
          <cell r="R392">
            <v>669440.80000000005</v>
          </cell>
          <cell r="S392">
            <v>0</v>
          </cell>
          <cell r="T392">
            <v>0</v>
          </cell>
          <cell r="U392">
            <v>46412</v>
          </cell>
          <cell r="V392">
            <v>0</v>
          </cell>
          <cell r="W392">
            <v>0</v>
          </cell>
          <cell r="X392">
            <v>6.4500000000000002E-8</v>
          </cell>
          <cell r="Y392">
            <v>3.6519949185849563</v>
          </cell>
          <cell r="Z392">
            <v>0</v>
          </cell>
          <cell r="AA392">
            <v>0</v>
          </cell>
          <cell r="AB392" t="str">
            <v>AAA</v>
          </cell>
          <cell r="AC392" t="str">
            <v>AAA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C TIER II</v>
          </cell>
          <cell r="AJ392" t="str">
            <v>CRISIL AAA</v>
          </cell>
        </row>
        <row r="393">
          <cell r="E393" t="str">
            <v>INE094A08101</v>
          </cell>
          <cell r="F393" t="str">
            <v>6.09% HPCL 26.02.2027 (Hindustan Petroleum Corporation Ltd)</v>
          </cell>
          <cell r="G393" t="str">
            <v>HINDUSTAN PETROLEUM CORPORATION LIM</v>
          </cell>
          <cell r="H393" t="str">
            <v>19201</v>
          </cell>
          <cell r="I393" t="str">
            <v>Production of liquid and gaseous fuels, illuminating oils, lubricating</v>
          </cell>
          <cell r="J393">
            <v>0</v>
          </cell>
          <cell r="K393" t="str">
            <v>Bonds</v>
          </cell>
          <cell r="L393">
            <v>4</v>
          </cell>
          <cell r="M393">
            <v>3807156</v>
          </cell>
          <cell r="N393">
            <v>3.6688334879476897E-2</v>
          </cell>
          <cell r="O393">
            <v>6.0899999999999996E-2</v>
          </cell>
          <cell r="P393" t="str">
            <v>Yearly</v>
          </cell>
          <cell r="Q393">
            <v>3935768</v>
          </cell>
          <cell r="R393">
            <v>3935768</v>
          </cell>
          <cell r="S393">
            <v>0</v>
          </cell>
          <cell r="T393">
            <v>0</v>
          </cell>
          <cell r="U393">
            <v>46444</v>
          </cell>
          <cell r="V393">
            <v>0</v>
          </cell>
          <cell r="W393">
            <v>0</v>
          </cell>
          <cell r="X393">
            <v>6.4745999999999998E-6</v>
          </cell>
          <cell r="Y393">
            <v>3.897670926526565</v>
          </cell>
          <cell r="Z393">
            <v>0</v>
          </cell>
          <cell r="AA393">
            <v>0</v>
          </cell>
          <cell r="AB393" t="str">
            <v>AAA</v>
          </cell>
          <cell r="AC393" t="str">
            <v>AAA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C TIER II</v>
          </cell>
          <cell r="AJ393" t="str">
            <v>CRISIL AAA</v>
          </cell>
        </row>
        <row r="394">
          <cell r="E394" t="str">
            <v>INE090A08UE8</v>
          </cell>
          <cell r="F394" t="str">
            <v>6.45%ICICI Bank (Infrastructure Bond) 15.06.2028</v>
          </cell>
          <cell r="G394" t="str">
            <v>ICICI BANK LTD</v>
          </cell>
          <cell r="H394" t="str">
            <v>64191</v>
          </cell>
          <cell r="I394" t="str">
            <v>GOI</v>
          </cell>
          <cell r="J394" t="str">
            <v>Social and
Commercial
Infrastructure</v>
          </cell>
          <cell r="K394" t="str">
            <v>Bonds</v>
          </cell>
          <cell r="L394">
            <v>1</v>
          </cell>
          <cell r="M394">
            <v>943106</v>
          </cell>
          <cell r="N394">
            <v>9.0884084484176477E-3</v>
          </cell>
          <cell r="O394">
            <v>6.4500000000000002E-2</v>
          </cell>
          <cell r="P394" t="str">
            <v>Yearly</v>
          </cell>
          <cell r="Q394">
            <v>1000000</v>
          </cell>
          <cell r="R394">
            <v>1000000</v>
          </cell>
          <cell r="S394">
            <v>0</v>
          </cell>
          <cell r="T394">
            <v>0</v>
          </cell>
          <cell r="U394">
            <v>46919</v>
          </cell>
          <cell r="V394">
            <v>0</v>
          </cell>
          <cell r="W394">
            <v>0</v>
          </cell>
          <cell r="X394">
            <v>6.4450999999999995E-6</v>
          </cell>
          <cell r="Y394">
            <v>4.4984818335752612</v>
          </cell>
          <cell r="Z394">
            <v>0</v>
          </cell>
          <cell r="AA394">
            <v>0</v>
          </cell>
          <cell r="AB394">
            <v>0</v>
          </cell>
          <cell r="AC394" t="str">
            <v>AAA</v>
          </cell>
          <cell r="AD394" t="str">
            <v>AAA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C TIER II</v>
          </cell>
          <cell r="AJ394" t="str">
            <v>[ICRA]AAA</v>
          </cell>
        </row>
        <row r="395">
          <cell r="E395" t="str">
            <v/>
          </cell>
          <cell r="F395" t="str">
            <v>Net Current Asset</v>
          </cell>
          <cell r="G395" t="str">
            <v/>
          </cell>
          <cell r="H395" t="str">
            <v/>
          </cell>
          <cell r="I395" t="str">
            <v/>
          </cell>
          <cell r="J395">
            <v>0</v>
          </cell>
          <cell r="K395" t="str">
            <v>NCA</v>
          </cell>
          <cell r="L395">
            <v>0</v>
          </cell>
          <cell r="M395">
            <v>2619957.21</v>
          </cell>
          <cell r="N395">
            <v>2.5247682913539654E-2</v>
          </cell>
          <cell r="O395">
            <v>0</v>
          </cell>
          <cell r="P395" t="str">
            <v/>
          </cell>
          <cell r="Q395">
            <v>0</v>
          </cell>
          <cell r="R395">
            <v>2619957.21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C TIER II</v>
          </cell>
          <cell r="AJ395" t="e">
            <v>#N/A</v>
          </cell>
        </row>
        <row r="396">
          <cell r="E396" t="str">
            <v>INE020B08AQ9</v>
          </cell>
          <cell r="F396" t="str">
            <v>7.70% REC 10.12.2027</v>
          </cell>
          <cell r="G396" t="str">
            <v>RURAL ELECTRIFICATION CORP LTD.</v>
          </cell>
          <cell r="H396" t="str">
            <v>64920</v>
          </cell>
          <cell r="I396" t="str">
            <v>Other credit granting</v>
          </cell>
          <cell r="J396" t="str">
            <v>Social and
Commercial
Infrastructure</v>
          </cell>
          <cell r="K396" t="str">
            <v>Bonds</v>
          </cell>
          <cell r="L396">
            <v>1</v>
          </cell>
          <cell r="M396">
            <v>1008829</v>
          </cell>
          <cell r="N396">
            <v>9.7217598091929504E-3</v>
          </cell>
          <cell r="O396">
            <v>7.6999999999999999E-2</v>
          </cell>
          <cell r="P396" t="str">
            <v>Yearly</v>
          </cell>
          <cell r="Q396">
            <v>989384</v>
          </cell>
          <cell r="R396">
            <v>989384</v>
          </cell>
          <cell r="S396">
            <v>0</v>
          </cell>
          <cell r="T396">
            <v>0</v>
          </cell>
          <cell r="U396">
            <v>46731</v>
          </cell>
          <cell r="V396">
            <v>0</v>
          </cell>
          <cell r="W396">
            <v>0</v>
          </cell>
          <cell r="X396">
            <v>7.8498000000000006E-8</v>
          </cell>
          <cell r="Y396">
            <v>4.2401977631297587</v>
          </cell>
          <cell r="Z396">
            <v>0</v>
          </cell>
          <cell r="AA396">
            <v>0</v>
          </cell>
          <cell r="AB396" t="str">
            <v>AAA</v>
          </cell>
          <cell r="AC396" t="str">
            <v>AAA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C TIER II</v>
          </cell>
          <cell r="AJ396" t="str">
            <v>CRISIL AAA</v>
          </cell>
        </row>
        <row r="397">
          <cell r="E397" t="str">
            <v>INE115A07DS1</v>
          </cell>
          <cell r="F397" t="str">
            <v>9.00% LIC Housing 9 Apr 2023</v>
          </cell>
          <cell r="G397" t="str">
            <v>LIC HOUSING FINANCE LTD</v>
          </cell>
          <cell r="H397" t="str">
            <v>64192</v>
          </cell>
          <cell r="I397" t="str">
            <v>Activities of specialized institutions granting credit for house purchases</v>
          </cell>
          <cell r="J397" t="str">
            <v>Social and
Commercial
Infrastructure</v>
          </cell>
          <cell r="K397" t="str">
            <v>Bonds</v>
          </cell>
          <cell r="L397">
            <v>1</v>
          </cell>
          <cell r="M397">
            <v>1019449</v>
          </cell>
          <cell r="N397">
            <v>9.8241013251224394E-3</v>
          </cell>
          <cell r="O397">
            <v>0.09</v>
          </cell>
          <cell r="P397" t="str">
            <v>Yearly</v>
          </cell>
          <cell r="Q397">
            <v>1013100</v>
          </cell>
          <cell r="R397">
            <v>1013100</v>
          </cell>
          <cell r="S397">
            <v>0</v>
          </cell>
          <cell r="T397">
            <v>0</v>
          </cell>
          <cell r="U397">
            <v>45025</v>
          </cell>
          <cell r="V397">
            <v>0</v>
          </cell>
          <cell r="W397">
            <v>0</v>
          </cell>
          <cell r="X397">
            <v>8.6140000000000002E-8</v>
          </cell>
          <cell r="Y397">
            <v>0.80504529344286746</v>
          </cell>
          <cell r="Z397">
            <v>0</v>
          </cell>
          <cell r="AA397">
            <v>0</v>
          </cell>
          <cell r="AB397" t="str">
            <v>AAA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C TIER II</v>
          </cell>
          <cell r="AJ397" t="str">
            <v>CRISIL AAA</v>
          </cell>
        </row>
        <row r="398">
          <cell r="E398" t="str">
            <v>INE523E08NH8</v>
          </cell>
          <cell r="F398" t="str">
            <v>9.80% L&amp;T Finance 21  Dec 2022</v>
          </cell>
          <cell r="G398" t="str">
            <v>L&amp;T FINANCE</v>
          </cell>
          <cell r="H398" t="str">
            <v>64200</v>
          </cell>
          <cell r="I398" t="str">
            <v>Activities of holding companies</v>
          </cell>
          <cell r="J398" t="str">
            <v>Social and
Commercial
Infrastructure</v>
          </cell>
          <cell r="K398" t="str">
            <v>Bonds</v>
          </cell>
          <cell r="L398">
            <v>1</v>
          </cell>
          <cell r="M398">
            <v>1015457</v>
          </cell>
          <cell r="N398">
            <v>9.7856317082118446E-3</v>
          </cell>
          <cell r="O398">
            <v>9.8000000000000004E-2</v>
          </cell>
          <cell r="P398" t="str">
            <v>Yearly</v>
          </cell>
          <cell r="Q398">
            <v>1027900</v>
          </cell>
          <cell r="R398">
            <v>1027900</v>
          </cell>
          <cell r="S398">
            <v>0</v>
          </cell>
          <cell r="T398">
            <v>0</v>
          </cell>
          <cell r="U398">
            <v>44916</v>
          </cell>
          <cell r="V398">
            <v>0</v>
          </cell>
          <cell r="W398">
            <v>0</v>
          </cell>
          <cell r="X398">
            <v>8.9611999999999995E-8</v>
          </cell>
          <cell r="Y398">
            <v>0.52158340388412627</v>
          </cell>
          <cell r="Z398">
            <v>0</v>
          </cell>
          <cell r="AA398">
            <v>0</v>
          </cell>
          <cell r="AB398">
            <v>0</v>
          </cell>
          <cell r="AC398" t="str">
            <v>AAA</v>
          </cell>
          <cell r="AD398" t="str">
            <v>AAA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C TIER II</v>
          </cell>
          <cell r="AJ398" t="str">
            <v>[ICRA]AAA</v>
          </cell>
        </row>
        <row r="399">
          <cell r="E399" t="str">
            <v>INE535H08660</v>
          </cell>
          <cell r="F399" t="str">
            <v>9.30% Fullerton India Credit 25 Apr 2023</v>
          </cell>
          <cell r="G399" t="str">
            <v>FULLERTON INDIA CREDIT CO LTD</v>
          </cell>
          <cell r="H399" t="str">
            <v>64920</v>
          </cell>
          <cell r="I399" t="str">
            <v>GOI</v>
          </cell>
          <cell r="J399" t="str">
            <v>Social and
Commercial
Infrastructure</v>
          </cell>
          <cell r="K399" t="str">
            <v>Bonds</v>
          </cell>
          <cell r="L399">
            <v>1</v>
          </cell>
          <cell r="M399">
            <v>1016512</v>
          </cell>
          <cell r="N399">
            <v>9.7957984030617139E-3</v>
          </cell>
          <cell r="O399">
            <v>9.3000000000000013E-2</v>
          </cell>
          <cell r="P399" t="str">
            <v>Yearly</v>
          </cell>
          <cell r="Q399">
            <v>989400</v>
          </cell>
          <cell r="R399">
            <v>989400</v>
          </cell>
          <cell r="S399">
            <v>0</v>
          </cell>
          <cell r="T399">
            <v>0</v>
          </cell>
          <cell r="U399">
            <v>45041</v>
          </cell>
          <cell r="V399">
            <v>0</v>
          </cell>
          <cell r="W399">
            <v>0</v>
          </cell>
          <cell r="X399">
            <v>9.5488000000000014E-8</v>
          </cell>
          <cell r="Y399">
            <v>0.8235603746082637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 t="str">
            <v>AAA</v>
          </cell>
          <cell r="AE399" t="str">
            <v>AAA</v>
          </cell>
          <cell r="AF399">
            <v>0</v>
          </cell>
          <cell r="AG399">
            <v>0</v>
          </cell>
          <cell r="AH399">
            <v>0</v>
          </cell>
          <cell r="AI399" t="str">
            <v>Scheme C TIER II</v>
          </cell>
          <cell r="AJ399" t="str">
            <v>IND AAA</v>
          </cell>
        </row>
        <row r="400">
          <cell r="E400" t="str">
            <v>INE062A08165</v>
          </cell>
          <cell r="F400" t="str">
            <v>8.90% SBI Tier II  2 Nov 2028 Call 2 Nov 2023</v>
          </cell>
          <cell r="G400" t="str">
            <v>STATE BANK OF INDIA</v>
          </cell>
          <cell r="H400" t="str">
            <v>64191</v>
          </cell>
          <cell r="I400" t="str">
            <v>Monetary intermediation of commercial banks, saving banks. postal savings</v>
          </cell>
          <cell r="J400" t="str">
            <v>Social and
Commercial
Infrastructure</v>
          </cell>
          <cell r="K400" t="str">
            <v>Bonds</v>
          </cell>
          <cell r="L400">
            <v>2</v>
          </cell>
          <cell r="M400">
            <v>2098062</v>
          </cell>
          <cell r="N400">
            <v>2.0218347042754502E-2</v>
          </cell>
          <cell r="O400">
            <v>8.900000000000001E-2</v>
          </cell>
          <cell r="P400" t="str">
            <v>Yearly</v>
          </cell>
          <cell r="Q400">
            <v>2083320</v>
          </cell>
          <cell r="R400">
            <v>2083320</v>
          </cell>
          <cell r="S400">
            <v>0</v>
          </cell>
          <cell r="T400">
            <v>0</v>
          </cell>
          <cell r="U400">
            <v>47059</v>
          </cell>
          <cell r="V400">
            <v>0</v>
          </cell>
          <cell r="W400">
            <v>0</v>
          </cell>
          <cell r="X400">
            <v>8.3450000000000009E-8</v>
          </cell>
          <cell r="Y400">
            <v>4.6007431189189187</v>
          </cell>
          <cell r="Z400">
            <v>0</v>
          </cell>
          <cell r="AA400">
            <v>0</v>
          </cell>
          <cell r="AB400" t="str">
            <v>AAA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C TIER II</v>
          </cell>
          <cell r="AJ400" t="str">
            <v>CRISIL AAA</v>
          </cell>
        </row>
        <row r="401">
          <cell r="E401" t="str">
            <v>INE002A08534</v>
          </cell>
          <cell r="F401" t="str">
            <v>9.05% Reliance Industries 17 Oct 2028</v>
          </cell>
          <cell r="G401" t="str">
            <v>RELIANCE INDUSTRIES LTD.</v>
          </cell>
          <cell r="H401" t="str">
            <v>19209</v>
          </cell>
          <cell r="I401" t="str">
            <v>Manufacture of other petroleum n.e.c.</v>
          </cell>
          <cell r="J401" t="str">
            <v>Social and
Commercial
Infrastructure</v>
          </cell>
          <cell r="K401" t="str">
            <v>Bonds</v>
          </cell>
          <cell r="L401">
            <v>4</v>
          </cell>
          <cell r="M401">
            <v>4271436</v>
          </cell>
          <cell r="N401">
            <v>4.1162451547625913E-2</v>
          </cell>
          <cell r="O401">
            <v>9.0500000000000011E-2</v>
          </cell>
          <cell r="P401" t="str">
            <v>Yearly</v>
          </cell>
          <cell r="Q401">
            <v>4235035</v>
          </cell>
          <cell r="R401">
            <v>4235035</v>
          </cell>
          <cell r="S401">
            <v>0</v>
          </cell>
          <cell r="T401">
            <v>0</v>
          </cell>
          <cell r="U401">
            <v>47043</v>
          </cell>
          <cell r="V401">
            <v>0</v>
          </cell>
          <cell r="W401">
            <v>0</v>
          </cell>
          <cell r="X401">
            <v>8.3599999999999994E-8</v>
          </cell>
          <cell r="Y401">
            <v>4.5660921186448782</v>
          </cell>
          <cell r="Z401">
            <v>0</v>
          </cell>
          <cell r="AA401">
            <v>0</v>
          </cell>
          <cell r="AB401" t="str">
            <v>AAA</v>
          </cell>
          <cell r="AC401" t="str">
            <v>AAA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C TIER II</v>
          </cell>
          <cell r="AJ401" t="str">
            <v>CRISIL AAA</v>
          </cell>
        </row>
        <row r="402">
          <cell r="E402" t="str">
            <v>INE115A07DT9</v>
          </cell>
          <cell r="F402" t="str">
            <v>8.89% LIC Housing 25 Apr 2023</v>
          </cell>
          <cell r="G402" t="str">
            <v>LIC HOUSING FINANCE LTD</v>
          </cell>
          <cell r="H402" t="str">
            <v>64192</v>
          </cell>
          <cell r="I402" t="str">
            <v>Activities of specialized institutions granting credit for house purchases</v>
          </cell>
          <cell r="J402" t="str">
            <v>Social and
Commercial
Infrastructure</v>
          </cell>
          <cell r="K402" t="str">
            <v>Bonds</v>
          </cell>
          <cell r="L402">
            <v>1</v>
          </cell>
          <cell r="M402">
            <v>1019620</v>
          </cell>
          <cell r="N402">
            <v>9.8257491969891003E-3</v>
          </cell>
          <cell r="O402">
            <v>8.8900000000000007E-2</v>
          </cell>
          <cell r="P402" t="str">
            <v>Yearly</v>
          </cell>
          <cell r="Q402">
            <v>1007288</v>
          </cell>
          <cell r="R402">
            <v>1007288</v>
          </cell>
          <cell r="S402">
            <v>0</v>
          </cell>
          <cell r="T402">
            <v>0</v>
          </cell>
          <cell r="U402">
            <v>45041</v>
          </cell>
          <cell r="V402">
            <v>0</v>
          </cell>
          <cell r="W402">
            <v>0</v>
          </cell>
          <cell r="X402">
            <v>8.6693999999999982E-8</v>
          </cell>
          <cell r="Y402">
            <v>0.84362573881552894</v>
          </cell>
          <cell r="Z402">
            <v>0</v>
          </cell>
          <cell r="AA402">
            <v>0</v>
          </cell>
          <cell r="AB402" t="str">
            <v>AAA</v>
          </cell>
          <cell r="AC402" t="str">
            <v>AAA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C TIER II</v>
          </cell>
          <cell r="AJ402" t="str">
            <v>CRISIL AAA</v>
          </cell>
        </row>
        <row r="403">
          <cell r="E403" t="str">
            <v>INE053F09HQ4</v>
          </cell>
          <cell r="F403" t="str">
            <v>9.47% IRFC 10 May 2031</v>
          </cell>
          <cell r="G403" t="str">
            <v>INDIAN RAILWAY FINANCE CORPN. LTD</v>
          </cell>
          <cell r="H403" t="str">
            <v>64920</v>
          </cell>
          <cell r="I403" t="str">
            <v>Other credit granting</v>
          </cell>
          <cell r="J403">
            <v>0</v>
          </cell>
          <cell r="K403" t="str">
            <v>Bonds</v>
          </cell>
          <cell r="L403">
            <v>2</v>
          </cell>
          <cell r="M403">
            <v>2243758</v>
          </cell>
          <cell r="N403">
            <v>2.1622372419860213E-2</v>
          </cell>
          <cell r="O403">
            <v>9.4700000000000006E-2</v>
          </cell>
          <cell r="P403" t="str">
            <v>Half Yly</v>
          </cell>
          <cell r="Q403">
            <v>2238602</v>
          </cell>
          <cell r="R403">
            <v>2238602</v>
          </cell>
          <cell r="S403">
            <v>0</v>
          </cell>
          <cell r="T403">
            <v>0</v>
          </cell>
          <cell r="U403">
            <v>47978</v>
          </cell>
          <cell r="V403">
            <v>0</v>
          </cell>
          <cell r="W403">
            <v>0</v>
          </cell>
          <cell r="X403">
            <v>7.6039802000000005E-4</v>
          </cell>
          <cell r="Y403">
            <v>6.0905356840510443</v>
          </cell>
          <cell r="Z403">
            <v>0</v>
          </cell>
          <cell r="AA403">
            <v>0</v>
          </cell>
          <cell r="AB403" t="str">
            <v>AAA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C TIER II</v>
          </cell>
          <cell r="AJ403" t="str">
            <v>CRISIL AAA</v>
          </cell>
        </row>
        <row r="404">
          <cell r="E404" t="str">
            <v>INE261F08AO5</v>
          </cell>
          <cell r="F404" t="str">
            <v>8.47% NABARD GOI 31 Aug 2033</v>
          </cell>
          <cell r="G404" t="str">
            <v>NABARD</v>
          </cell>
          <cell r="H404" t="str">
            <v>64199</v>
          </cell>
          <cell r="I404" t="str">
            <v>GOI</v>
          </cell>
          <cell r="J404" t="str">
            <v>Social and
Commercial
Infrastructure</v>
          </cell>
          <cell r="K404" t="str">
            <v>Bonds</v>
          </cell>
          <cell r="L404">
            <v>1</v>
          </cell>
          <cell r="M404">
            <v>1062142</v>
          </cell>
          <cell r="N404">
            <v>1.0235520001165529E-2</v>
          </cell>
          <cell r="O404">
            <v>8.4700000000000011E-2</v>
          </cell>
          <cell r="P404" t="str">
            <v>Half Yly</v>
          </cell>
          <cell r="Q404">
            <v>1023000</v>
          </cell>
          <cell r="R404">
            <v>1023000</v>
          </cell>
          <cell r="S404">
            <v>0</v>
          </cell>
          <cell r="T404">
            <v>0</v>
          </cell>
          <cell r="U404">
            <v>48822</v>
          </cell>
          <cell r="V404">
            <v>0</v>
          </cell>
          <cell r="W404">
            <v>0</v>
          </cell>
          <cell r="X404">
            <v>8.1875000000000003E-4</v>
          </cell>
          <cell r="Y404">
            <v>7.164732752900778</v>
          </cell>
          <cell r="Z404">
            <v>0</v>
          </cell>
          <cell r="AA404">
            <v>0</v>
          </cell>
          <cell r="AB404" t="str">
            <v>AAA</v>
          </cell>
          <cell r="AC404" t="str">
            <v>AAA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C TIER II</v>
          </cell>
          <cell r="AJ404" t="str">
            <v>CRISIL AAA</v>
          </cell>
        </row>
        <row r="405">
          <cell r="E405" t="str">
            <v>INE001A07RT1</v>
          </cell>
          <cell r="F405" t="str">
            <v>8.55% HDFC Ltd 27 Mar 2029</v>
          </cell>
          <cell r="G405" t="str">
            <v>HOUSING DEVELOPMENT FINANCE CORPORA</v>
          </cell>
          <cell r="H405" t="str">
            <v>64192</v>
          </cell>
          <cell r="I405" t="str">
            <v>Activities of specialized institutions granting credit for house purchases</v>
          </cell>
          <cell r="J405" t="str">
            <v>Social and
Commercial
Infrastructure</v>
          </cell>
          <cell r="K405" t="str">
            <v>Bonds</v>
          </cell>
          <cell r="L405">
            <v>4</v>
          </cell>
          <cell r="M405">
            <v>4158604</v>
          </cell>
          <cell r="N405">
            <v>4.0075125942601812E-2</v>
          </cell>
          <cell r="O405">
            <v>8.5500000000000007E-2</v>
          </cell>
          <cell r="P405" t="str">
            <v>Yearly</v>
          </cell>
          <cell r="Q405">
            <v>4118622</v>
          </cell>
          <cell r="R405">
            <v>4118622</v>
          </cell>
          <cell r="S405">
            <v>0</v>
          </cell>
          <cell r="T405">
            <v>0</v>
          </cell>
          <cell r="U405">
            <v>47204</v>
          </cell>
          <cell r="V405">
            <v>0</v>
          </cell>
          <cell r="W405">
            <v>0</v>
          </cell>
          <cell r="X405">
            <v>8.4049999999999999E-4</v>
          </cell>
          <cell r="Y405">
            <v>5.0085244010866123</v>
          </cell>
          <cell r="Z405">
            <v>0</v>
          </cell>
          <cell r="AA405">
            <v>0</v>
          </cell>
          <cell r="AB405" t="str">
            <v>AAA</v>
          </cell>
          <cell r="AC405" t="str">
            <v>AAA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C TIER II</v>
          </cell>
          <cell r="AJ405" t="str">
            <v>CRISIL AAA</v>
          </cell>
        </row>
        <row r="406">
          <cell r="E406" t="str">
            <v>INE121A08OA2</v>
          </cell>
          <cell r="F406" t="str">
            <v>9.08% Cholamandalam Investment &amp; Finance co. Ltd 23.11.2023</v>
          </cell>
          <cell r="G406" t="str">
            <v>CHOLAMANDALAM INVESTMENT AND FIN. C</v>
          </cell>
          <cell r="H406" t="str">
            <v>64920</v>
          </cell>
          <cell r="I406" t="str">
            <v>Other credit granting</v>
          </cell>
          <cell r="J406" t="str">
            <v>Social and
Commercial
Infrastructure</v>
          </cell>
          <cell r="K406" t="str">
            <v>Bonds</v>
          </cell>
          <cell r="L406">
            <v>1</v>
          </cell>
          <cell r="M406">
            <v>1021946</v>
          </cell>
          <cell r="N406">
            <v>9.848164109046726E-3</v>
          </cell>
          <cell r="O406">
            <v>9.0800000000000006E-2</v>
          </cell>
          <cell r="P406" t="str">
            <v>Yearly</v>
          </cell>
          <cell r="Q406">
            <v>978000</v>
          </cell>
          <cell r="R406">
            <v>978000</v>
          </cell>
          <cell r="S406">
            <v>0</v>
          </cell>
          <cell r="T406">
            <v>0</v>
          </cell>
          <cell r="U406">
            <v>45253</v>
          </cell>
          <cell r="V406">
            <v>0</v>
          </cell>
          <cell r="W406">
            <v>0</v>
          </cell>
          <cell r="X406">
            <v>9.5951999999999995E-4</v>
          </cell>
          <cell r="Y406">
            <v>1.3011054337494268</v>
          </cell>
          <cell r="Z406">
            <v>0</v>
          </cell>
          <cell r="AA406">
            <v>0</v>
          </cell>
          <cell r="AB406">
            <v>0</v>
          </cell>
          <cell r="AC406" t="str">
            <v>AA+</v>
          </cell>
          <cell r="AD406">
            <v>0</v>
          </cell>
          <cell r="AE406" t="str">
            <v>AA+</v>
          </cell>
          <cell r="AF406">
            <v>0</v>
          </cell>
          <cell r="AG406">
            <v>0</v>
          </cell>
          <cell r="AH406">
            <v>0</v>
          </cell>
          <cell r="AI406" t="str">
            <v>Scheme C TIER II</v>
          </cell>
          <cell r="AJ406" t="str">
            <v>[ICRA]AA+</v>
          </cell>
        </row>
        <row r="407">
          <cell r="E407" t="str">
            <v>INE906B07GP0</v>
          </cell>
          <cell r="F407" t="str">
            <v>8.27% NHAI 28 Mar 2029.</v>
          </cell>
          <cell r="G407" t="str">
            <v>NATIONAL HIGHWAYS AUTHORITY OF INDI</v>
          </cell>
          <cell r="H407" t="str">
            <v>42101</v>
          </cell>
          <cell r="I407" t="str">
            <v>Construction and maintenance of motorways, streets, roads, other vehicular ways</v>
          </cell>
          <cell r="J407">
            <v>0</v>
          </cell>
          <cell r="K407" t="str">
            <v>Bonds</v>
          </cell>
          <cell r="L407">
            <v>2</v>
          </cell>
          <cell r="M407">
            <v>2066346</v>
          </cell>
          <cell r="N407">
            <v>1.9912710176537965E-2</v>
          </cell>
          <cell r="O407">
            <v>8.2699999999999996E-2</v>
          </cell>
          <cell r="P407" t="str">
            <v>Yearly</v>
          </cell>
          <cell r="Q407">
            <v>2140380</v>
          </cell>
          <cell r="R407">
            <v>2140380</v>
          </cell>
          <cell r="S407">
            <v>0</v>
          </cell>
          <cell r="T407">
            <v>0</v>
          </cell>
          <cell r="U407">
            <v>47205</v>
          </cell>
          <cell r="V407">
            <v>0</v>
          </cell>
          <cell r="W407">
            <v>0</v>
          </cell>
          <cell r="X407">
            <v>6.9699937000000003E-2</v>
          </cell>
          <cell r="Y407">
            <v>5.0485996811262535</v>
          </cell>
          <cell r="Z407">
            <v>0</v>
          </cell>
          <cell r="AA407">
            <v>0</v>
          </cell>
          <cell r="AB407" t="str">
            <v>AAA</v>
          </cell>
          <cell r="AC407" t="str">
            <v>AAA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C TIER II</v>
          </cell>
          <cell r="AJ407" t="str">
            <v>CRISIL AAA</v>
          </cell>
        </row>
        <row r="408">
          <cell r="E408" t="str">
            <v>INE261F08AV0</v>
          </cell>
          <cell r="F408" t="str">
            <v>8.22% Nabard 13 Dec 2028 (GOI Service)</v>
          </cell>
          <cell r="G408" t="str">
            <v>NABARD</v>
          </cell>
          <cell r="H408" t="str">
            <v>64199</v>
          </cell>
          <cell r="I408" t="str">
            <v>Other monetary intermediation services n.e.c.</v>
          </cell>
          <cell r="J408" t="str">
            <v>Social and
Commercial
Infrastructure</v>
          </cell>
          <cell r="K408" t="str">
            <v>Bonds</v>
          </cell>
          <cell r="L408">
            <v>1</v>
          </cell>
          <cell r="M408">
            <v>1035141</v>
          </cell>
          <cell r="N408">
            <v>9.9753200697519605E-3</v>
          </cell>
          <cell r="O408">
            <v>8.2200000000000009E-2</v>
          </cell>
          <cell r="P408" t="str">
            <v>Half Yly</v>
          </cell>
          <cell r="Q408">
            <v>1033275</v>
          </cell>
          <cell r="R408">
            <v>1033275</v>
          </cell>
          <cell r="S408">
            <v>0</v>
          </cell>
          <cell r="T408">
            <v>0</v>
          </cell>
          <cell r="U408">
            <v>47100</v>
          </cell>
          <cell r="V408">
            <v>0</v>
          </cell>
          <cell r="W408">
            <v>0</v>
          </cell>
          <cell r="X408">
            <v>7.6101000000000001E-4</v>
          </cell>
          <cell r="Y408">
            <v>4.8396363834557574</v>
          </cell>
          <cell r="Z408">
            <v>0</v>
          </cell>
          <cell r="AA408">
            <v>0</v>
          </cell>
          <cell r="AB408" t="str">
            <v>AAA</v>
          </cell>
          <cell r="AC408" t="str">
            <v>AAA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C TIER II</v>
          </cell>
          <cell r="AJ408" t="str">
            <v>CRISIL AAA</v>
          </cell>
        </row>
        <row r="409">
          <cell r="E409" t="str">
            <v>INE752E07OC4</v>
          </cell>
          <cell r="F409" t="str">
            <v>7.36% PGC 17Oct 2026</v>
          </cell>
          <cell r="G409" t="str">
            <v>POWER GRID CORPN OF INDIA LTD</v>
          </cell>
          <cell r="H409" t="str">
            <v>35107</v>
          </cell>
          <cell r="I409" t="str">
            <v>Transmission of electric energy</v>
          </cell>
          <cell r="J409" t="str">
            <v>Social and
Commercial
Infrastructure</v>
          </cell>
          <cell r="K409" t="str">
            <v>Bonds</v>
          </cell>
          <cell r="L409">
            <v>2</v>
          </cell>
          <cell r="M409">
            <v>2014870</v>
          </cell>
          <cell r="N409">
            <v>1.9416652561285015E-2</v>
          </cell>
          <cell r="O409">
            <v>7.3599999999999999E-2</v>
          </cell>
          <cell r="P409" t="str">
            <v>Yearly</v>
          </cell>
          <cell r="Q409">
            <v>1988221</v>
          </cell>
          <cell r="R409">
            <v>1988221</v>
          </cell>
          <cell r="S409">
            <v>0</v>
          </cell>
          <cell r="T409">
            <v>0</v>
          </cell>
          <cell r="U409">
            <v>46312</v>
          </cell>
          <cell r="V409">
            <v>0</v>
          </cell>
          <cell r="W409">
            <v>0</v>
          </cell>
          <cell r="X409">
            <v>7.4549000000000002E-4</v>
          </cell>
          <cell r="Y409">
            <v>3.4924440682127966</v>
          </cell>
          <cell r="Z409">
            <v>0</v>
          </cell>
          <cell r="AA409">
            <v>0</v>
          </cell>
          <cell r="AB409" t="str">
            <v>AAA</v>
          </cell>
          <cell r="AC409" t="str">
            <v>AAA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C TIER II</v>
          </cell>
          <cell r="AJ409" t="str">
            <v>CRISIL AAA</v>
          </cell>
        </row>
        <row r="410">
          <cell r="E410" t="str">
            <v>INE235P07894</v>
          </cell>
          <cell r="F410" t="str">
            <v>9.30% L&amp;T INFRA DEBT FUND 5 July 2024</v>
          </cell>
          <cell r="G410" t="str">
            <v>L&amp;T INFRA DEBT FUND LIMITED</v>
          </cell>
          <cell r="H410" t="str">
            <v>64920</v>
          </cell>
          <cell r="I410" t="str">
            <v>Other credit granting</v>
          </cell>
          <cell r="J410" t="str">
            <v>Social and
Commercial
Infrastructure</v>
          </cell>
          <cell r="K410" t="str">
            <v>Bonds</v>
          </cell>
          <cell r="L410">
            <v>1</v>
          </cell>
          <cell r="M410">
            <v>1026725</v>
          </cell>
          <cell r="N410">
            <v>9.8942177912149949E-3</v>
          </cell>
          <cell r="O410">
            <v>9.3000000000000013E-2</v>
          </cell>
          <cell r="P410" t="str">
            <v>Yearly</v>
          </cell>
          <cell r="Q410">
            <v>1008527</v>
          </cell>
          <cell r="R410">
            <v>1008527</v>
          </cell>
          <cell r="S410">
            <v>0</v>
          </cell>
          <cell r="T410">
            <v>0</v>
          </cell>
          <cell r="U410">
            <v>45478</v>
          </cell>
          <cell r="V410">
            <v>0</v>
          </cell>
          <cell r="W410">
            <v>0</v>
          </cell>
          <cell r="X410">
            <v>9.1329999999999992E-4</v>
          </cell>
          <cell r="Y410">
            <v>1.7156148262222146</v>
          </cell>
          <cell r="Z410">
            <v>0</v>
          </cell>
          <cell r="AA410">
            <v>0</v>
          </cell>
          <cell r="AB410" t="str">
            <v>AAA</v>
          </cell>
          <cell r="AC410" t="str">
            <v>AAA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C TIER II</v>
          </cell>
          <cell r="AJ410" t="str">
            <v>CRISIL AAA</v>
          </cell>
        </row>
        <row r="411">
          <cell r="E411" t="str">
            <v>INE053F07BT5</v>
          </cell>
          <cell r="F411" t="str">
            <v>7.54% IRFC 29 Jul 2034</v>
          </cell>
          <cell r="G411" t="str">
            <v>INDIAN RAILWAY FINANCE CORPN. LTD</v>
          </cell>
          <cell r="H411" t="str">
            <v>64920</v>
          </cell>
          <cell r="I411" t="str">
            <v>Other credit granting</v>
          </cell>
          <cell r="J411" t="str">
            <v>Social and
Commercial
Infrastructure</v>
          </cell>
          <cell r="K411" t="str">
            <v>Bonds</v>
          </cell>
          <cell r="L411">
            <v>1</v>
          </cell>
          <cell r="M411">
            <v>984518</v>
          </cell>
          <cell r="N411">
            <v>9.4874825404771528E-3</v>
          </cell>
          <cell r="O411">
            <v>7.5399999999999995E-2</v>
          </cell>
          <cell r="P411" t="str">
            <v>Yearly</v>
          </cell>
          <cell r="Q411">
            <v>1008123</v>
          </cell>
          <cell r="R411">
            <v>1008123</v>
          </cell>
          <cell r="S411">
            <v>0</v>
          </cell>
          <cell r="T411">
            <v>0</v>
          </cell>
          <cell r="U411">
            <v>49154</v>
          </cell>
          <cell r="V411">
            <v>0</v>
          </cell>
          <cell r="W411">
            <v>0</v>
          </cell>
          <cell r="X411">
            <v>7.4909999999999994E-4</v>
          </cell>
          <cell r="Y411">
            <v>7.6664830559258226</v>
          </cell>
          <cell r="Z411">
            <v>0</v>
          </cell>
          <cell r="AA411">
            <v>0</v>
          </cell>
          <cell r="AB411" t="str">
            <v>AAA</v>
          </cell>
          <cell r="AC411" t="str">
            <v>AAA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C TIER II</v>
          </cell>
          <cell r="AJ411" t="str">
            <v>CRISIL AAA</v>
          </cell>
        </row>
        <row r="412">
          <cell r="E412" t="str">
            <v>INE733E07KL3</v>
          </cell>
          <cell r="F412" t="str">
            <v>7.32% NTPC 17 Jul 2029</v>
          </cell>
          <cell r="G412" t="str">
            <v>NTPC LIMITED</v>
          </cell>
          <cell r="H412" t="str">
            <v>35102</v>
          </cell>
          <cell r="I412" t="str">
            <v>Electric power generation by coal based thermal power plants</v>
          </cell>
          <cell r="J412" t="str">
            <v>Social and
Commercial
Infrastructure</v>
          </cell>
          <cell r="K412" t="str">
            <v>Bonds</v>
          </cell>
          <cell r="L412">
            <v>1</v>
          </cell>
          <cell r="M412">
            <v>987509</v>
          </cell>
          <cell r="N412">
            <v>9.5163058431273501E-3</v>
          </cell>
          <cell r="O412">
            <v>7.3200000000000001E-2</v>
          </cell>
          <cell r="P412" t="str">
            <v>Yearly</v>
          </cell>
          <cell r="Q412">
            <v>997900</v>
          </cell>
          <cell r="R412">
            <v>997900</v>
          </cell>
          <cell r="S412">
            <v>0</v>
          </cell>
          <cell r="T412">
            <v>0</v>
          </cell>
          <cell r="U412">
            <v>47316</v>
          </cell>
          <cell r="V412">
            <v>0</v>
          </cell>
          <cell r="W412">
            <v>0</v>
          </cell>
          <cell r="X412">
            <v>6.9333000000000006E-2</v>
          </cell>
          <cell r="Y412">
            <v>5.0611820018014857</v>
          </cell>
          <cell r="Z412">
            <v>0</v>
          </cell>
          <cell r="AA412">
            <v>0</v>
          </cell>
          <cell r="AB412" t="str">
            <v>AAA</v>
          </cell>
          <cell r="AC412" t="str">
            <v>AAA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C TIER II</v>
          </cell>
          <cell r="AJ412" t="str">
            <v>CRISIL AAA</v>
          </cell>
        </row>
        <row r="413">
          <cell r="E413" t="str">
            <v>INE733E07KA6</v>
          </cell>
          <cell r="F413" t="str">
            <v>8.05% NTPC 5 May 2026</v>
          </cell>
          <cell r="G413" t="str">
            <v>NTPC LIMITED</v>
          </cell>
          <cell r="H413" t="str">
            <v>35102</v>
          </cell>
          <cell r="I413" t="str">
            <v>Electric power generation by coal based thermal power plants</v>
          </cell>
          <cell r="J413" t="str">
            <v>Social and
Commercial
Infrastructure</v>
          </cell>
          <cell r="K413" t="str">
            <v>Bonds</v>
          </cell>
          <cell r="L413">
            <v>3</v>
          </cell>
          <cell r="M413">
            <v>3094887</v>
          </cell>
          <cell r="N413">
            <v>2.9824428174243349E-2</v>
          </cell>
          <cell r="O413">
            <v>8.0500000000000002E-2</v>
          </cell>
          <cell r="P413" t="str">
            <v>Yearly</v>
          </cell>
          <cell r="Q413">
            <v>3180552</v>
          </cell>
          <cell r="R413">
            <v>3180552</v>
          </cell>
          <cell r="S413">
            <v>0</v>
          </cell>
          <cell r="T413">
            <v>0</v>
          </cell>
          <cell r="U413">
            <v>46147</v>
          </cell>
          <cell r="V413">
            <v>0</v>
          </cell>
          <cell r="W413">
            <v>0</v>
          </cell>
          <cell r="X413">
            <v>7.5502000000000002E-4</v>
          </cell>
          <cell r="Y413">
            <v>3.2757656734252358</v>
          </cell>
          <cell r="Z413">
            <v>0</v>
          </cell>
          <cell r="AA413">
            <v>0</v>
          </cell>
          <cell r="AB413" t="str">
            <v>AAA</v>
          </cell>
          <cell r="AC413" t="str">
            <v>AAA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C TIER II</v>
          </cell>
          <cell r="AJ413" t="str">
            <v>CRISIL AAA</v>
          </cell>
        </row>
        <row r="414">
          <cell r="E414" t="str">
            <v>INE001A07SB7</v>
          </cell>
          <cell r="F414" t="str">
            <v>8.05% HDFC Ltd 22 Oct 2029</v>
          </cell>
          <cell r="G414" t="str">
            <v>HOUSING DEVELOPMENT FINANCE CORPORA</v>
          </cell>
          <cell r="H414" t="str">
            <v>64192</v>
          </cell>
          <cell r="I414" t="str">
            <v>Activities of specialized institutions granting credit for house purchases</v>
          </cell>
          <cell r="J414" t="str">
            <v>Social and
Commercial
Infrastructure</v>
          </cell>
          <cell r="K414" t="str">
            <v>Bonds</v>
          </cell>
          <cell r="L414">
            <v>1</v>
          </cell>
          <cell r="M414">
            <v>1014590</v>
          </cell>
          <cell r="N414">
            <v>9.7772767087475447E-3</v>
          </cell>
          <cell r="O414">
            <v>8.0500000000000002E-2</v>
          </cell>
          <cell r="P414" t="str">
            <v>Yearly</v>
          </cell>
          <cell r="Q414">
            <v>1000000</v>
          </cell>
          <cell r="R414">
            <v>1000000</v>
          </cell>
          <cell r="S414">
            <v>0</v>
          </cell>
          <cell r="T414">
            <v>0</v>
          </cell>
          <cell r="U414">
            <v>47413</v>
          </cell>
          <cell r="V414">
            <v>0</v>
          </cell>
          <cell r="W414">
            <v>0</v>
          </cell>
          <cell r="X414">
            <v>7.8284999999999993E-2</v>
          </cell>
          <cell r="Y414">
            <v>5.2010825785871155</v>
          </cell>
          <cell r="Z414">
            <v>0</v>
          </cell>
          <cell r="AA414">
            <v>0</v>
          </cell>
          <cell r="AB414" t="str">
            <v>AAA</v>
          </cell>
          <cell r="AC414" t="str">
            <v>AAA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C TIER II</v>
          </cell>
          <cell r="AJ414" t="str">
            <v>CRISIL AAA</v>
          </cell>
        </row>
        <row r="415">
          <cell r="E415" t="str">
            <v>INE514E08EE3</v>
          </cell>
          <cell r="F415" t="str">
            <v>8.83% EXIM 03-NOV-2029</v>
          </cell>
          <cell r="G415" t="str">
            <v>EXPORT IMPORT BANK OF INDIA</v>
          </cell>
          <cell r="H415" t="str">
            <v>64199</v>
          </cell>
          <cell r="I415" t="str">
            <v>Other monetary intermediation services n.e.c.</v>
          </cell>
          <cell r="J415" t="str">
            <v>Social and
Commercial
Infrastructure</v>
          </cell>
          <cell r="K415" t="str">
            <v>Bonds</v>
          </cell>
          <cell r="L415">
            <v>1</v>
          </cell>
          <cell r="M415">
            <v>1070573</v>
          </cell>
          <cell r="N415">
            <v>1.0316766829866236E-2</v>
          </cell>
          <cell r="O415">
            <v>8.8300000000000003E-2</v>
          </cell>
          <cell r="P415" t="str">
            <v>Yearly</v>
          </cell>
          <cell r="Q415">
            <v>1081811</v>
          </cell>
          <cell r="R415">
            <v>1081811</v>
          </cell>
          <cell r="S415">
            <v>0</v>
          </cell>
          <cell r="T415">
            <v>0</v>
          </cell>
          <cell r="U415">
            <v>47425</v>
          </cell>
          <cell r="V415">
            <v>0</v>
          </cell>
          <cell r="W415">
            <v>0</v>
          </cell>
          <cell r="X415">
            <v>7.5999999999999993E-4</v>
          </cell>
          <cell r="Y415">
            <v>5.1718524599918876</v>
          </cell>
          <cell r="Z415">
            <v>0</v>
          </cell>
          <cell r="AA415">
            <v>0</v>
          </cell>
          <cell r="AB415" t="str">
            <v>AAA</v>
          </cell>
          <cell r="AC415" t="str">
            <v>AAA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C TIER II</v>
          </cell>
          <cell r="AJ415" t="str">
            <v>CRISIL AAA</v>
          </cell>
        </row>
        <row r="416">
          <cell r="E416" t="str">
            <v>INE031A08624</v>
          </cell>
          <cell r="F416" t="str">
            <v>8.52% HUDCO 28 Nov 2028 (GOI Service)</v>
          </cell>
          <cell r="G416" t="str">
            <v>HOUSING AND URBAN DEVELOPMENT CORPO</v>
          </cell>
          <cell r="H416" t="str">
            <v>64192</v>
          </cell>
          <cell r="I416" t="str">
            <v>Activities of specialized institutions granting credit for house purchases</v>
          </cell>
          <cell r="J416" t="str">
            <v>Social and
Commercial
Infrastructure</v>
          </cell>
          <cell r="K416" t="str">
            <v>Bonds</v>
          </cell>
          <cell r="L416">
            <v>1</v>
          </cell>
          <cell r="M416">
            <v>1053711</v>
          </cell>
          <cell r="N416">
            <v>1.0154273172464822E-2</v>
          </cell>
          <cell r="O416">
            <v>8.5199999999999998E-2</v>
          </cell>
          <cell r="P416" t="str">
            <v>Half Yly</v>
          </cell>
          <cell r="Q416">
            <v>1082584</v>
          </cell>
          <cell r="R416">
            <v>1082584</v>
          </cell>
          <cell r="S416">
            <v>0</v>
          </cell>
          <cell r="T416">
            <v>0</v>
          </cell>
          <cell r="U416">
            <v>47085</v>
          </cell>
          <cell r="V416">
            <v>0</v>
          </cell>
          <cell r="W416">
            <v>0</v>
          </cell>
          <cell r="X416">
            <v>7.2196999999999995E-4</v>
          </cell>
          <cell r="Y416">
            <v>4.9665087225112972</v>
          </cell>
          <cell r="Z416">
            <v>0</v>
          </cell>
          <cell r="AA416">
            <v>0</v>
          </cell>
          <cell r="AB416">
            <v>0</v>
          </cell>
          <cell r="AC416" t="str">
            <v>AAA</v>
          </cell>
          <cell r="AD416" t="str">
            <v>AAA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C TIER II</v>
          </cell>
          <cell r="AJ416" t="str">
            <v>[ICRA]AAA</v>
          </cell>
        </row>
        <row r="417">
          <cell r="E417" t="str">
            <v>INE296A07RA7</v>
          </cell>
          <cell r="F417" t="str">
            <v>7.90% Bajaj Finance 10-Jan-2030</v>
          </cell>
          <cell r="G417" t="str">
            <v>BAJAJ FINANCE LIMITED</v>
          </cell>
          <cell r="H417" t="str">
            <v>64920</v>
          </cell>
          <cell r="I417" t="str">
            <v>Other credit granting</v>
          </cell>
          <cell r="J417" t="str">
            <v>Social and
Commercial
Infrastructure</v>
          </cell>
          <cell r="K417" t="str">
            <v>Bonds</v>
          </cell>
          <cell r="L417">
            <v>2</v>
          </cell>
          <cell r="M417">
            <v>1992150</v>
          </cell>
          <cell r="N417">
            <v>1.9197707246603475E-2</v>
          </cell>
          <cell r="O417">
            <v>7.9000000000000001E-2</v>
          </cell>
          <cell r="P417" t="str">
            <v>Yearly</v>
          </cell>
          <cell r="Q417">
            <v>2082350</v>
          </cell>
          <cell r="R417">
            <v>2082350</v>
          </cell>
          <cell r="S417">
            <v>0</v>
          </cell>
          <cell r="T417">
            <v>0</v>
          </cell>
          <cell r="U417">
            <v>47493</v>
          </cell>
          <cell r="V417">
            <v>0</v>
          </cell>
          <cell r="W417">
            <v>0</v>
          </cell>
          <cell r="X417">
            <v>7.2680999999999996E-2</v>
          </cell>
          <cell r="Y417">
            <v>5.4208297347296934</v>
          </cell>
          <cell r="Z417">
            <v>0</v>
          </cell>
          <cell r="AA417">
            <v>0</v>
          </cell>
          <cell r="AB417" t="str">
            <v>AAA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C TIER II</v>
          </cell>
          <cell r="AJ417" t="str">
            <v>CRISIL AAA</v>
          </cell>
        </row>
        <row r="418">
          <cell r="E418" t="str">
            <v>INE062A08231</v>
          </cell>
          <cell r="F418" t="str">
            <v>6.80% SBI BasellI Tier II 21 Aug 2035 Call 21 Aug 2030</v>
          </cell>
          <cell r="G418" t="str">
            <v>STATE BANK OF INDIA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Bonds</v>
          </cell>
          <cell r="L418">
            <v>1</v>
          </cell>
          <cell r="M418">
            <v>987209</v>
          </cell>
          <cell r="N418">
            <v>9.5134148398525065E-3</v>
          </cell>
          <cell r="O418">
            <v>6.8000000000000005E-2</v>
          </cell>
          <cell r="P418" t="str">
            <v>Yearly</v>
          </cell>
          <cell r="Q418">
            <v>1000000</v>
          </cell>
          <cell r="R418">
            <v>1000000</v>
          </cell>
          <cell r="S418">
            <v>0</v>
          </cell>
          <cell r="T418">
            <v>0</v>
          </cell>
          <cell r="U418">
            <v>49542</v>
          </cell>
          <cell r="V418">
            <v>0</v>
          </cell>
          <cell r="W418">
            <v>0</v>
          </cell>
          <cell r="X418">
            <v>6.7960999999999994E-2</v>
          </cell>
          <cell r="Y418">
            <v>8.0821281323559298</v>
          </cell>
          <cell r="Z418">
            <v>0</v>
          </cell>
          <cell r="AA418">
            <v>0</v>
          </cell>
          <cell r="AB418" t="str">
            <v>AAA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C TIER II</v>
          </cell>
          <cell r="AJ418" t="str">
            <v>CRISIL AAA</v>
          </cell>
        </row>
        <row r="419">
          <cell r="E419" t="str">
            <v>INE134E08JR1</v>
          </cell>
          <cell r="F419" t="str">
            <v>8.67%PFC 19-Nov-2028</v>
          </cell>
          <cell r="G419" t="str">
            <v>POWER FINANCE CORPORATION</v>
          </cell>
          <cell r="H419" t="str">
            <v>64920</v>
          </cell>
          <cell r="I419" t="str">
            <v>Other credit granting</v>
          </cell>
          <cell r="J419" t="str">
            <v>Social and
Commercial
Infrastructure</v>
          </cell>
          <cell r="K419" t="str">
            <v>Bonds</v>
          </cell>
          <cell r="L419">
            <v>1</v>
          </cell>
          <cell r="M419">
            <v>1057552</v>
          </cell>
          <cell r="N419">
            <v>1.0191287651060411E-2</v>
          </cell>
          <cell r="O419">
            <v>8.6699999999999999E-2</v>
          </cell>
          <cell r="P419" t="str">
            <v>Half Yly</v>
          </cell>
          <cell r="Q419">
            <v>1103743</v>
          </cell>
          <cell r="R419">
            <v>1103743</v>
          </cell>
          <cell r="S419">
            <v>0</v>
          </cell>
          <cell r="T419">
            <v>0</v>
          </cell>
          <cell r="U419">
            <v>47076</v>
          </cell>
          <cell r="V419">
            <v>0</v>
          </cell>
          <cell r="W419">
            <v>0</v>
          </cell>
          <cell r="X419">
            <v>6.9786000000000001E-2</v>
          </cell>
          <cell r="Y419">
            <v>4.9236748028986383</v>
          </cell>
          <cell r="Z419">
            <v>0</v>
          </cell>
          <cell r="AA419">
            <v>0</v>
          </cell>
          <cell r="AB419" t="str">
            <v>AAA</v>
          </cell>
          <cell r="AC419" t="str">
            <v>AAA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C TIER II</v>
          </cell>
          <cell r="AJ419" t="str">
            <v>CRISIL AAA</v>
          </cell>
        </row>
        <row r="420">
          <cell r="E420" t="str">
            <v>INE733E07JB6</v>
          </cell>
          <cell r="F420" t="str">
            <v>8.84% NTPC 4 Oct 2022</v>
          </cell>
          <cell r="G420" t="str">
            <v>NTPC LIMITED</v>
          </cell>
          <cell r="H420" t="str">
            <v>35102</v>
          </cell>
          <cell r="I420" t="str">
            <v>Electric power generation by coal based thermal power plants</v>
          </cell>
          <cell r="J420" t="str">
            <v>Social and
Commercial
Infrastructure</v>
          </cell>
          <cell r="K420" t="str">
            <v>Bonds</v>
          </cell>
          <cell r="L420">
            <v>1</v>
          </cell>
          <cell r="M420">
            <v>1009937</v>
          </cell>
          <cell r="N420">
            <v>9.7324372479547089E-3</v>
          </cell>
          <cell r="O420">
            <v>8.8399999999999992E-2</v>
          </cell>
          <cell r="P420" t="str">
            <v>Yearly</v>
          </cell>
          <cell r="Q420">
            <v>1012800</v>
          </cell>
          <cell r="R420">
            <v>1012800</v>
          </cell>
          <cell r="S420">
            <v>0</v>
          </cell>
          <cell r="T420">
            <v>0</v>
          </cell>
          <cell r="U420">
            <v>44838</v>
          </cell>
          <cell r="V420">
            <v>0</v>
          </cell>
          <cell r="W420">
            <v>0</v>
          </cell>
          <cell r="X420">
            <v>8.4489999999999999E-4</v>
          </cell>
          <cell r="Y420">
            <v>0.32442757997788702</v>
          </cell>
          <cell r="Z420">
            <v>0</v>
          </cell>
          <cell r="AA420">
            <v>0</v>
          </cell>
          <cell r="AB420" t="str">
            <v>AAA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C TIER II</v>
          </cell>
          <cell r="AJ420" t="str">
            <v>CRISIL AAA</v>
          </cell>
        </row>
        <row r="421">
          <cell r="E421" t="str">
            <v>INE206D08162</v>
          </cell>
          <cell r="F421" t="str">
            <v>9.18% Nuclear Power Corporation of India Limited 23-Jan-2029</v>
          </cell>
          <cell r="G421" t="str">
            <v>NUCLEAR POWER CORPORATION OF INDIA</v>
          </cell>
          <cell r="H421" t="str">
            <v>35107</v>
          </cell>
          <cell r="I421" t="str">
            <v>Transmission of electric energy</v>
          </cell>
          <cell r="J421" t="str">
            <v>Social and
Commercial
Infrastructure</v>
          </cell>
          <cell r="K421" t="str">
            <v>Bonds</v>
          </cell>
          <cell r="L421">
            <v>2</v>
          </cell>
          <cell r="M421">
            <v>2178478</v>
          </cell>
          <cell r="N421">
            <v>2.0993290107254096E-2</v>
          </cell>
          <cell r="O421">
            <v>9.1799999999999993E-2</v>
          </cell>
          <cell r="P421" t="str">
            <v>Half Yly</v>
          </cell>
          <cell r="Q421">
            <v>2307201</v>
          </cell>
          <cell r="R421">
            <v>2307201</v>
          </cell>
          <cell r="S421">
            <v>0</v>
          </cell>
          <cell r="T421">
            <v>0</v>
          </cell>
          <cell r="U421">
            <v>47141</v>
          </cell>
          <cell r="V421">
            <v>0</v>
          </cell>
          <cell r="W421">
            <v>0</v>
          </cell>
          <cell r="X421">
            <v>6.6558000000000006E-2</v>
          </cell>
          <cell r="Y421">
            <v>4.8593148065633631</v>
          </cell>
          <cell r="Z421">
            <v>0</v>
          </cell>
          <cell r="AA421">
            <v>0</v>
          </cell>
          <cell r="AB421" t="str">
            <v>AAA</v>
          </cell>
          <cell r="AC421" t="str">
            <v>AAA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C TIER II</v>
          </cell>
          <cell r="AJ421" t="str">
            <v>CRISIL AAA</v>
          </cell>
        </row>
        <row r="422">
          <cell r="E422" t="str">
            <v>INE206D08204</v>
          </cell>
          <cell r="F422" t="str">
            <v>9.18% Nuclear Power Corporation of India Limited 23-Jan-2028</v>
          </cell>
          <cell r="G422" t="str">
            <v>NUCLEAR POWER CORPORATION OF INDIA</v>
          </cell>
          <cell r="H422" t="str">
            <v>35107</v>
          </cell>
          <cell r="I422" t="str">
            <v>Transmission of electric energy</v>
          </cell>
          <cell r="J422" t="str">
            <v>Social and
Commercial
Infrastructure</v>
          </cell>
          <cell r="K422" t="str">
            <v>Bonds</v>
          </cell>
          <cell r="L422">
            <v>1</v>
          </cell>
          <cell r="M422">
            <v>1083285</v>
          </cell>
          <cell r="N422">
            <v>1.0439268275298971E-2</v>
          </cell>
          <cell r="O422">
            <v>9.1799999999999993E-2</v>
          </cell>
          <cell r="P422" t="str">
            <v>Half Yly</v>
          </cell>
          <cell r="Q422">
            <v>1085815</v>
          </cell>
          <cell r="R422">
            <v>1085815</v>
          </cell>
          <cell r="S422">
            <v>0</v>
          </cell>
          <cell r="T422">
            <v>0</v>
          </cell>
          <cell r="U422">
            <v>46775</v>
          </cell>
          <cell r="V422">
            <v>0</v>
          </cell>
          <cell r="W422">
            <v>0</v>
          </cell>
          <cell r="X422">
            <v>6.7350999999999994E-2</v>
          </cell>
          <cell r="Y422">
            <v>4.2885497045582426</v>
          </cell>
          <cell r="Z422">
            <v>0</v>
          </cell>
          <cell r="AA422">
            <v>0</v>
          </cell>
          <cell r="AB422" t="str">
            <v>AAA</v>
          </cell>
          <cell r="AC422" t="str">
            <v>AAA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C TIER II</v>
          </cell>
          <cell r="AJ422" t="str">
            <v>CRISIL AAA</v>
          </cell>
        </row>
        <row r="423">
          <cell r="E423" t="str">
            <v>INE848E07AW7</v>
          </cell>
          <cell r="F423" t="str">
            <v>7.38%NHPC 03.01.2029</v>
          </cell>
          <cell r="G423" t="str">
            <v>NHPC LIMITED</v>
          </cell>
          <cell r="H423" t="str">
            <v>35101</v>
          </cell>
          <cell r="I423" t="str">
            <v>GOI</v>
          </cell>
          <cell r="J423" t="str">
            <v>Social and
Commercial
Infrastructure</v>
          </cell>
          <cell r="K423" t="str">
            <v>Bonds</v>
          </cell>
          <cell r="L423">
            <v>10</v>
          </cell>
          <cell r="M423">
            <v>1974522</v>
          </cell>
          <cell r="N423">
            <v>1.9027831894173626E-2</v>
          </cell>
          <cell r="O423">
            <v>7.3800000000000004E-2</v>
          </cell>
          <cell r="P423" t="str">
            <v>Yearly</v>
          </cell>
          <cell r="Q423">
            <v>2092740</v>
          </cell>
          <cell r="R423">
            <v>2092740</v>
          </cell>
          <cell r="S423">
            <v>0</v>
          </cell>
          <cell r="T423">
            <v>0</v>
          </cell>
          <cell r="U423">
            <v>47121</v>
          </cell>
          <cell r="V423">
            <v>0</v>
          </cell>
          <cell r="W423">
            <v>0</v>
          </cell>
          <cell r="X423">
            <v>6.6199999999999995E-2</v>
          </cell>
          <cell r="Y423">
            <v>4.9188689701737554</v>
          </cell>
          <cell r="Z423">
            <v>0</v>
          </cell>
          <cell r="AA423">
            <v>0</v>
          </cell>
          <cell r="AB423">
            <v>0</v>
          </cell>
          <cell r="AC423" t="str">
            <v>AAA</v>
          </cell>
          <cell r="AD423">
            <v>0</v>
          </cell>
          <cell r="AE423" t="str">
            <v>AAA</v>
          </cell>
          <cell r="AF423">
            <v>0</v>
          </cell>
          <cell r="AG423">
            <v>0</v>
          </cell>
          <cell r="AH423">
            <v>0</v>
          </cell>
          <cell r="AI423" t="str">
            <v>Scheme C TIER II</v>
          </cell>
          <cell r="AJ423" t="str">
            <v>[ICRA]AAA</v>
          </cell>
        </row>
        <row r="424">
          <cell r="E424" t="str">
            <v>INE752E07OB6</v>
          </cell>
          <cell r="F424" t="str">
            <v>7.55% Power Grid Corporation 21-Sept-2031</v>
          </cell>
          <cell r="G424" t="str">
            <v>POWER GRID CORPN OF INDIA LTD</v>
          </cell>
          <cell r="H424" t="str">
            <v>35107</v>
          </cell>
          <cell r="I424" t="str">
            <v>Transmission of electric energy</v>
          </cell>
          <cell r="J424" t="str">
            <v>Social and
Commercial
Infrastructure</v>
          </cell>
          <cell r="K424" t="str">
            <v>Bonds</v>
          </cell>
          <cell r="L424">
            <v>1</v>
          </cell>
          <cell r="M424">
            <v>992921</v>
          </cell>
          <cell r="N424">
            <v>9.5684595422055423E-3</v>
          </cell>
          <cell r="O424">
            <v>7.5499999999999998E-2</v>
          </cell>
          <cell r="P424" t="str">
            <v>Yearly</v>
          </cell>
          <cell r="Q424">
            <v>1091745</v>
          </cell>
          <cell r="R424">
            <v>1091745</v>
          </cell>
          <cell r="S424">
            <v>0</v>
          </cell>
          <cell r="T424">
            <v>0</v>
          </cell>
          <cell r="U424">
            <v>48112</v>
          </cell>
          <cell r="V424">
            <v>0</v>
          </cell>
          <cell r="W424">
            <v>0</v>
          </cell>
          <cell r="X424">
            <v>6.3500000000000001E-2</v>
          </cell>
          <cell r="Y424">
            <v>6.187694821499842</v>
          </cell>
          <cell r="Z424">
            <v>0</v>
          </cell>
          <cell r="AA424">
            <v>0</v>
          </cell>
          <cell r="AB424" t="str">
            <v>AAA</v>
          </cell>
          <cell r="AC424" t="str">
            <v>AAA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C TIER II</v>
          </cell>
          <cell r="AJ424" t="str">
            <v>CRISIL AAA</v>
          </cell>
        </row>
        <row r="425">
          <cell r="E425" t="str">
            <v>INE134E08KV1</v>
          </cell>
          <cell r="F425" t="str">
            <v>7.75% Power Finance Corporation 11-Jun-2030</v>
          </cell>
          <cell r="G425" t="str">
            <v>POWER FINANCE CORPORATION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Bonds</v>
          </cell>
          <cell r="L425">
            <v>1</v>
          </cell>
          <cell r="M425">
            <v>998614</v>
          </cell>
          <cell r="N425">
            <v>9.6233211476845024E-3</v>
          </cell>
          <cell r="O425">
            <v>7.7499999999999999E-2</v>
          </cell>
          <cell r="P425" t="str">
            <v>Yearly</v>
          </cell>
          <cell r="Q425">
            <v>1060925</v>
          </cell>
          <cell r="R425">
            <v>1060925</v>
          </cell>
          <cell r="S425">
            <v>0</v>
          </cell>
          <cell r="T425">
            <v>0</v>
          </cell>
          <cell r="U425">
            <v>47645</v>
          </cell>
          <cell r="V425">
            <v>0</v>
          </cell>
          <cell r="W425">
            <v>0</v>
          </cell>
          <cell r="X425">
            <v>6.8499999999999995E-4</v>
          </cell>
          <cell r="Y425">
            <v>5.4069824536150053</v>
          </cell>
          <cell r="Z425">
            <v>0</v>
          </cell>
          <cell r="AA425">
            <v>0</v>
          </cell>
          <cell r="AB425" t="str">
            <v>AAA</v>
          </cell>
          <cell r="AC425" t="str">
            <v>AAA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C TIER II</v>
          </cell>
          <cell r="AJ425" t="str">
            <v>CRISIL AAA</v>
          </cell>
        </row>
        <row r="426">
          <cell r="E426" t="str">
            <v>INE906B07FT4</v>
          </cell>
          <cell r="F426" t="str">
            <v>7.27 % NHAI 06.06.2022</v>
          </cell>
          <cell r="G426" t="str">
            <v>NATIONAL HIGHWAYS AUTHORITY OF INDI</v>
          </cell>
          <cell r="H426" t="str">
            <v>42101</v>
          </cell>
          <cell r="I426" t="str">
            <v>Construction and maintenance of motorways, streets, roads, other vehicular ways</v>
          </cell>
          <cell r="J426" t="str">
            <v>Social and
Commercial
Infrastructure</v>
          </cell>
          <cell r="K426" t="str">
            <v>Bonds</v>
          </cell>
          <cell r="L426">
            <v>1</v>
          </cell>
          <cell r="M426">
            <v>1000339</v>
          </cell>
          <cell r="N426">
            <v>9.6399444165148583E-3</v>
          </cell>
          <cell r="O426">
            <v>7.2700000000000001E-2</v>
          </cell>
          <cell r="P426" t="str">
            <v>Yearly</v>
          </cell>
          <cell r="Q426">
            <v>968765</v>
          </cell>
          <cell r="R426">
            <v>968765</v>
          </cell>
          <cell r="S426">
            <v>0</v>
          </cell>
          <cell r="T426">
            <v>0</v>
          </cell>
          <cell r="U426">
            <v>44718</v>
          </cell>
          <cell r="V426">
            <v>0</v>
          </cell>
          <cell r="W426">
            <v>0</v>
          </cell>
          <cell r="X426">
            <v>8.1899999999999996E-4</v>
          </cell>
          <cell r="Y426">
            <v>1.3112501327640759E-2</v>
          </cell>
          <cell r="Z426">
            <v>0</v>
          </cell>
          <cell r="AA426">
            <v>0</v>
          </cell>
          <cell r="AB426" t="str">
            <v>AAA</v>
          </cell>
          <cell r="AC426" t="str">
            <v>AAA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C TIER II</v>
          </cell>
          <cell r="AJ426" t="str">
            <v>CRISIL AAA</v>
          </cell>
        </row>
        <row r="427">
          <cell r="E427" t="str">
            <v>INE053F07CS5</v>
          </cell>
          <cell r="F427" t="str">
            <v>6.85% IRFC 29-Oct-2040</v>
          </cell>
          <cell r="G427" t="str">
            <v>INDIAN RAILWAY FINANCE CORPN. LTD</v>
          </cell>
          <cell r="H427" t="str">
            <v>64920</v>
          </cell>
          <cell r="I427" t="str">
            <v>Other credit granting</v>
          </cell>
          <cell r="J427" t="str">
            <v>Social and
Commercial
Infrastructure</v>
          </cell>
          <cell r="K427" t="str">
            <v>Bonds</v>
          </cell>
          <cell r="L427">
            <v>1</v>
          </cell>
          <cell r="M427">
            <v>906543</v>
          </cell>
          <cell r="N427">
            <v>8.7360626059572091E-3</v>
          </cell>
          <cell r="O427">
            <v>6.8499999999999991E-2</v>
          </cell>
          <cell r="P427" t="str">
            <v>Yearly</v>
          </cell>
          <cell r="Q427">
            <v>1000000</v>
          </cell>
          <cell r="R427">
            <v>1000000</v>
          </cell>
          <cell r="S427">
            <v>0</v>
          </cell>
          <cell r="T427">
            <v>0</v>
          </cell>
          <cell r="U427">
            <v>51438</v>
          </cell>
          <cell r="V427">
            <v>0</v>
          </cell>
          <cell r="W427">
            <v>0</v>
          </cell>
          <cell r="X427">
            <v>6.8428E-4</v>
          </cell>
          <cell r="Y427">
            <v>9.4155640829827174</v>
          </cell>
          <cell r="Z427">
            <v>0</v>
          </cell>
          <cell r="AA427">
            <v>0</v>
          </cell>
          <cell r="AB427" t="str">
            <v>AAA</v>
          </cell>
          <cell r="AC427" t="str">
            <v>AAA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C TIER II</v>
          </cell>
          <cell r="AJ427" t="str">
            <v>CRISIL AAA</v>
          </cell>
        </row>
        <row r="428">
          <cell r="E428" t="str">
            <v>INE906B08039</v>
          </cell>
          <cell r="F428" t="str">
            <v>7.04% NHAI 21-09-2033</v>
          </cell>
          <cell r="G428" t="str">
            <v>NATIONAL HIGHWAYS AUTHORITY OF INDI</v>
          </cell>
          <cell r="H428" t="str">
            <v>42101</v>
          </cell>
          <cell r="I428" t="str">
            <v>Construction and maintenance of motorways, streets, roads, other vehicular ways</v>
          </cell>
          <cell r="J428" t="str">
            <v>Social and
Commercial
Infrastructure</v>
          </cell>
          <cell r="K428" t="str">
            <v>Bonds</v>
          </cell>
          <cell r="L428">
            <v>1</v>
          </cell>
          <cell r="M428">
            <v>948640</v>
          </cell>
          <cell r="N428">
            <v>9.1417378221609422E-3</v>
          </cell>
          <cell r="O428">
            <v>7.0400000000000004E-2</v>
          </cell>
          <cell r="P428" t="str">
            <v>Yearly</v>
          </cell>
          <cell r="Q428">
            <v>1012601</v>
          </cell>
          <cell r="R428">
            <v>1012601</v>
          </cell>
          <cell r="S428">
            <v>0</v>
          </cell>
          <cell r="T428">
            <v>0</v>
          </cell>
          <cell r="U428">
            <v>48843</v>
          </cell>
          <cell r="V428">
            <v>0</v>
          </cell>
          <cell r="W428">
            <v>0</v>
          </cell>
          <cell r="X428">
            <v>6.8800000000000003E-4</v>
          </cell>
          <cell r="Y428">
            <v>7.1340607756476349</v>
          </cell>
          <cell r="Z428">
            <v>0</v>
          </cell>
          <cell r="AA428">
            <v>0</v>
          </cell>
          <cell r="AB428" t="str">
            <v>AAA</v>
          </cell>
          <cell r="AC428" t="str">
            <v>AAA</v>
          </cell>
          <cell r="AD428" t="str">
            <v>AAA</v>
          </cell>
          <cell r="AE428" t="str">
            <v>AAA</v>
          </cell>
          <cell r="AF428">
            <v>0</v>
          </cell>
          <cell r="AG428">
            <v>0</v>
          </cell>
          <cell r="AH428">
            <v>0</v>
          </cell>
          <cell r="AI428" t="str">
            <v>Scheme C TIER II</v>
          </cell>
          <cell r="AJ428" t="str">
            <v>CRISIL AAA</v>
          </cell>
        </row>
        <row r="429">
          <cell r="E429" t="str">
            <v>INE261F08832</v>
          </cell>
          <cell r="F429" t="str">
            <v>7.69% Nabard 31-Mar-2032</v>
          </cell>
          <cell r="G429" t="str">
            <v>NABARD</v>
          </cell>
          <cell r="H429" t="str">
            <v>64199</v>
          </cell>
          <cell r="I429" t="str">
            <v>Other monetary intermediation services n.e.c.</v>
          </cell>
          <cell r="J429" t="str">
            <v>Social and
Commercial
Infrastructure</v>
          </cell>
          <cell r="K429" t="str">
            <v>Bonds</v>
          </cell>
          <cell r="L429">
            <v>1</v>
          </cell>
          <cell r="M429">
            <v>996914</v>
          </cell>
          <cell r="N429">
            <v>9.6069387957937197E-3</v>
          </cell>
          <cell r="O429">
            <v>7.690000000000001E-2</v>
          </cell>
          <cell r="P429" t="str">
            <v>Yearly</v>
          </cell>
          <cell r="Q429">
            <v>1083310</v>
          </cell>
          <cell r="R429">
            <v>1083310</v>
          </cell>
          <cell r="S429">
            <v>0</v>
          </cell>
          <cell r="T429">
            <v>0</v>
          </cell>
          <cell r="U429">
            <v>48304</v>
          </cell>
          <cell r="V429">
            <v>0</v>
          </cell>
          <cell r="W429">
            <v>0</v>
          </cell>
          <cell r="X429">
            <v>6.6100000000000006E-2</v>
          </cell>
          <cell r="Y429">
            <v>6.6410335176268998</v>
          </cell>
          <cell r="Z429">
            <v>0</v>
          </cell>
          <cell r="AA429">
            <v>0</v>
          </cell>
          <cell r="AB429" t="str">
            <v>AAA</v>
          </cell>
          <cell r="AC429">
            <v>0</v>
          </cell>
          <cell r="AD429">
            <v>0</v>
          </cell>
          <cell r="AE429" t="str">
            <v>AAA</v>
          </cell>
          <cell r="AF429">
            <v>0</v>
          </cell>
          <cell r="AG429">
            <v>0</v>
          </cell>
          <cell r="AH429">
            <v>0</v>
          </cell>
          <cell r="AI429" t="str">
            <v>Scheme C TIER II</v>
          </cell>
          <cell r="AJ429" t="str">
            <v>CRISIL AAA</v>
          </cell>
        </row>
        <row r="430">
          <cell r="E430" t="str">
            <v>INE134E08JP5</v>
          </cell>
          <cell r="F430" t="str">
            <v>7.85% PFC 03.04.2028.</v>
          </cell>
          <cell r="G430" t="str">
            <v>POWER FINANCE CORPORATION</v>
          </cell>
          <cell r="H430" t="str">
            <v>64920</v>
          </cell>
          <cell r="I430" t="str">
            <v>Other credit granting</v>
          </cell>
          <cell r="J430" t="str">
            <v>Social and
Commercial
Infrastructure</v>
          </cell>
          <cell r="K430" t="str">
            <v>Bonds</v>
          </cell>
          <cell r="L430">
            <v>1</v>
          </cell>
          <cell r="M430">
            <v>1019281</v>
          </cell>
          <cell r="N430">
            <v>9.8224823632885264E-3</v>
          </cell>
          <cell r="O430">
            <v>7.85E-2</v>
          </cell>
          <cell r="P430" t="str">
            <v>Half Yly</v>
          </cell>
          <cell r="Q430">
            <v>990646</v>
          </cell>
          <cell r="R430">
            <v>990646</v>
          </cell>
          <cell r="S430">
            <v>0</v>
          </cell>
          <cell r="T430">
            <v>0</v>
          </cell>
          <cell r="U430">
            <v>46846</v>
          </cell>
          <cell r="V430">
            <v>0</v>
          </cell>
          <cell r="W430">
            <v>0</v>
          </cell>
          <cell r="X430">
            <v>7.9816999999999996E-4</v>
          </cell>
          <cell r="Y430">
            <v>4.5767774500621439</v>
          </cell>
          <cell r="Z430">
            <v>0</v>
          </cell>
          <cell r="AA430">
            <v>0</v>
          </cell>
          <cell r="AB430" t="str">
            <v>AAA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C TIER II</v>
          </cell>
          <cell r="AJ430" t="str">
            <v>CRISIL AAA</v>
          </cell>
        </row>
        <row r="431">
          <cell r="E431" t="str">
            <v>INE115A07JS8</v>
          </cell>
          <cell r="F431" t="str">
            <v>8.48% LIC Housing 29 Jun 2026</v>
          </cell>
          <cell r="G431" t="str">
            <v>LIC HOUSING FINANCE LTD</v>
          </cell>
          <cell r="H431" t="str">
            <v>64192</v>
          </cell>
          <cell r="I431" t="str">
            <v>Activities of specialized institutions granting credit for house purchases</v>
          </cell>
          <cell r="J431" t="str">
            <v>Social and
Commercial
Infrastructure</v>
          </cell>
          <cell r="K431" t="str">
            <v>Bonds</v>
          </cell>
          <cell r="L431">
            <v>2</v>
          </cell>
          <cell r="M431">
            <v>2058646</v>
          </cell>
          <cell r="N431">
            <v>1.9838507759150293E-2</v>
          </cell>
          <cell r="O431">
            <v>8.48E-2</v>
          </cell>
          <cell r="P431" t="str">
            <v>Yearly</v>
          </cell>
          <cell r="Q431">
            <v>2186792</v>
          </cell>
          <cell r="R431">
            <v>2186792</v>
          </cell>
          <cell r="S431">
            <v>0</v>
          </cell>
          <cell r="T431">
            <v>0</v>
          </cell>
          <cell r="U431">
            <v>46202</v>
          </cell>
          <cell r="V431">
            <v>0</v>
          </cell>
          <cell r="W431">
            <v>0</v>
          </cell>
          <cell r="X431">
            <v>6.4000000000000001E-2</v>
          </cell>
          <cell r="Y431">
            <v>3.1292400474674817</v>
          </cell>
          <cell r="Z431">
            <v>0</v>
          </cell>
          <cell r="AA431">
            <v>0</v>
          </cell>
          <cell r="AB431" t="str">
            <v>AAA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C TIER II</v>
          </cell>
          <cell r="AJ431" t="str">
            <v>CRISIL AAA</v>
          </cell>
        </row>
        <row r="432">
          <cell r="E432" t="str">
            <v>INE296A07RO8</v>
          </cell>
          <cell r="F432" t="str">
            <v>6% Bajaj Finance 24-Dec-2025</v>
          </cell>
          <cell r="G432" t="str">
            <v>BAJAJ FINANCE LIMITED</v>
          </cell>
          <cell r="H432" t="str">
            <v>64920</v>
          </cell>
          <cell r="I432" t="str">
            <v>GOI</v>
          </cell>
          <cell r="J432" t="str">
            <v>Social and
Commercial
Infrastructure</v>
          </cell>
          <cell r="K432" t="str">
            <v>Bonds</v>
          </cell>
          <cell r="L432">
            <v>1</v>
          </cell>
          <cell r="M432">
            <v>952551</v>
          </cell>
          <cell r="N432">
            <v>9.1794268681873285E-3</v>
          </cell>
          <cell r="O432">
            <v>0.06</v>
          </cell>
          <cell r="P432" t="str">
            <v>Yearly</v>
          </cell>
          <cell r="Q432">
            <v>1000000</v>
          </cell>
          <cell r="R432">
            <v>1000000</v>
          </cell>
          <cell r="S432">
            <v>0</v>
          </cell>
          <cell r="T432">
            <v>0</v>
          </cell>
          <cell r="U432">
            <v>46015</v>
          </cell>
          <cell r="V432">
            <v>0</v>
          </cell>
          <cell r="W432">
            <v>0</v>
          </cell>
          <cell r="X432">
            <v>5.9962999999999995E-2</v>
          </cell>
          <cell r="Y432">
            <v>3.0010046021108758</v>
          </cell>
          <cell r="Z432">
            <v>0</v>
          </cell>
          <cell r="AA432">
            <v>0</v>
          </cell>
          <cell r="AB432" t="str">
            <v>AAA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C TIER II</v>
          </cell>
          <cell r="AJ432" t="str">
            <v>CRISIL AAA</v>
          </cell>
        </row>
        <row r="433">
          <cell r="E433" t="str">
            <v>INE001A07SW3</v>
          </cell>
          <cell r="F433" t="str">
            <v>6.83% HDFC 2031 08-Jan-2031</v>
          </cell>
          <cell r="G433" t="str">
            <v>HOUSING DEVELOPMENT FINANCE CORPORA</v>
          </cell>
          <cell r="H433" t="str">
            <v>64192</v>
          </cell>
          <cell r="I433" t="str">
            <v>Activities of specialized institutions granting credit for house purchases</v>
          </cell>
          <cell r="J433" t="str">
            <v>Social and
Commercial
Infrastructure</v>
          </cell>
          <cell r="K433" t="str">
            <v>Bonds</v>
          </cell>
          <cell r="L433">
            <v>2</v>
          </cell>
          <cell r="M433">
            <v>1878032</v>
          </cell>
          <cell r="N433">
            <v>1.8097988874207875E-2</v>
          </cell>
          <cell r="O433">
            <v>6.83E-2</v>
          </cell>
          <cell r="P433" t="str">
            <v>Yearly</v>
          </cell>
          <cell r="Q433">
            <v>1987100</v>
          </cell>
          <cell r="R433">
            <v>1987100</v>
          </cell>
          <cell r="S433">
            <v>0</v>
          </cell>
          <cell r="T433">
            <v>0</v>
          </cell>
          <cell r="U433">
            <v>47856</v>
          </cell>
          <cell r="V433">
            <v>0</v>
          </cell>
          <cell r="W433">
            <v>0</v>
          </cell>
          <cell r="X433">
            <v>6.9172999999999998E-2</v>
          </cell>
          <cell r="Y433">
            <v>6.068788821138571</v>
          </cell>
          <cell r="Z433">
            <v>0</v>
          </cell>
          <cell r="AA433">
            <v>0</v>
          </cell>
          <cell r="AB433" t="str">
            <v>AAA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C TIER II</v>
          </cell>
          <cell r="AJ433" t="str">
            <v>CRISIL AAA</v>
          </cell>
        </row>
        <row r="434">
          <cell r="E434" t="str">
            <v>INE296A07RN0</v>
          </cell>
          <cell r="F434" t="str">
            <v>6.92% Bajaj Finance 24-Dec-2030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Bonds</v>
          </cell>
          <cell r="L434">
            <v>2</v>
          </cell>
          <cell r="M434">
            <v>1872998</v>
          </cell>
          <cell r="N434">
            <v>1.8049477839255989E-2</v>
          </cell>
          <cell r="O434">
            <v>6.9199999999999998E-2</v>
          </cell>
          <cell r="P434" t="str">
            <v>Yearly</v>
          </cell>
          <cell r="Q434">
            <v>1997730</v>
          </cell>
          <cell r="R434">
            <v>1997730</v>
          </cell>
          <cell r="S434">
            <v>0</v>
          </cell>
          <cell r="T434">
            <v>0</v>
          </cell>
          <cell r="U434">
            <v>47841</v>
          </cell>
          <cell r="V434">
            <v>0</v>
          </cell>
          <cell r="W434">
            <v>0</v>
          </cell>
          <cell r="X434">
            <v>6.9596999999999992E-2</v>
          </cell>
          <cell r="Y434">
            <v>5.999628225272402</v>
          </cell>
          <cell r="Z434">
            <v>0</v>
          </cell>
          <cell r="AA434">
            <v>0</v>
          </cell>
          <cell r="AB434" t="str">
            <v>AAA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C TIER II</v>
          </cell>
          <cell r="AJ434" t="str">
            <v>CRISIL AAA</v>
          </cell>
        </row>
        <row r="435">
          <cell r="E435" t="str">
            <v>INE115A07OF5</v>
          </cell>
          <cell r="F435" t="str">
            <v>7.99% LIC Housing 12 July 2029 Put Option (12July2021)</v>
          </cell>
          <cell r="G435" t="str">
            <v>LIC HOUSING FINANCE LTD</v>
          </cell>
          <cell r="H435" t="str">
            <v>64192</v>
          </cell>
          <cell r="I435" t="str">
            <v>GOI</v>
          </cell>
          <cell r="J435" t="str">
            <v>Social and
Commercial
Infrastructure</v>
          </cell>
          <cell r="K435" t="str">
            <v>Bonds</v>
          </cell>
          <cell r="L435">
            <v>2</v>
          </cell>
          <cell r="M435">
            <v>2009968</v>
          </cell>
          <cell r="N435">
            <v>1.9369413567774059E-2</v>
          </cell>
          <cell r="O435">
            <v>7.9899999999999999E-2</v>
          </cell>
          <cell r="P435" t="str">
            <v>Yearly</v>
          </cell>
          <cell r="Q435">
            <v>2104288</v>
          </cell>
          <cell r="R435">
            <v>2104288</v>
          </cell>
          <cell r="S435">
            <v>0</v>
          </cell>
          <cell r="T435">
            <v>0</v>
          </cell>
          <cell r="U435">
            <v>47311</v>
          </cell>
          <cell r="V435">
            <v>0</v>
          </cell>
          <cell r="W435">
            <v>0</v>
          </cell>
          <cell r="X435">
            <v>7.2999999999999995E-2</v>
          </cell>
          <cell r="Y435">
            <v>4.9366638063785091</v>
          </cell>
          <cell r="Z435">
            <v>0</v>
          </cell>
          <cell r="AA435">
            <v>0</v>
          </cell>
          <cell r="AB435" t="str">
            <v>AAA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C TIER II</v>
          </cell>
          <cell r="AJ435" t="str">
            <v>CRISIL AAA</v>
          </cell>
        </row>
        <row r="436">
          <cell r="E436" t="str">
            <v>INE848E07476</v>
          </cell>
          <cell r="F436" t="str">
            <v>8.78% NHPC 11-Sept-2027</v>
          </cell>
          <cell r="G436" t="str">
            <v>NHPC LIMITED</v>
          </cell>
          <cell r="H436" t="str">
            <v>35101</v>
          </cell>
          <cell r="I436" t="str">
            <v>Electric power generation by hydroelectric power plants</v>
          </cell>
          <cell r="J436" t="str">
            <v>Social and
Commercial
Infrastructure</v>
          </cell>
          <cell r="K436" t="str">
            <v>Bonds</v>
          </cell>
          <cell r="L436">
            <v>30</v>
          </cell>
          <cell r="M436">
            <v>3179127</v>
          </cell>
          <cell r="N436">
            <v>3.0636221893819624E-2</v>
          </cell>
          <cell r="O436">
            <v>8.7799999999999989E-2</v>
          </cell>
          <cell r="P436" t="str">
            <v>Yearly</v>
          </cell>
          <cell r="Q436">
            <v>3352620</v>
          </cell>
          <cell r="R436">
            <v>3352620</v>
          </cell>
          <cell r="S436">
            <v>0</v>
          </cell>
          <cell r="T436">
            <v>0</v>
          </cell>
          <cell r="U436">
            <v>46429</v>
          </cell>
          <cell r="V436">
            <v>0</v>
          </cell>
          <cell r="W436">
            <v>0</v>
          </cell>
          <cell r="X436">
            <v>6.3E-2</v>
          </cell>
          <cell r="Y436">
            <v>3.7109062225893807</v>
          </cell>
          <cell r="Z436">
            <v>0</v>
          </cell>
          <cell r="AA436">
            <v>0</v>
          </cell>
          <cell r="AB436">
            <v>0</v>
          </cell>
          <cell r="AC436" t="str">
            <v>AAA</v>
          </cell>
          <cell r="AD436">
            <v>0</v>
          </cell>
          <cell r="AE436" t="str">
            <v>AAA</v>
          </cell>
          <cell r="AF436">
            <v>0</v>
          </cell>
          <cell r="AG436">
            <v>0</v>
          </cell>
          <cell r="AH436">
            <v>0</v>
          </cell>
          <cell r="AI436" t="str">
            <v>Scheme C TIER II</v>
          </cell>
          <cell r="AJ436" t="str">
            <v>[ICRA]AAA</v>
          </cell>
        </row>
        <row r="437">
          <cell r="E437" t="str">
            <v>INE094A08093</v>
          </cell>
          <cell r="F437" t="str">
            <v>6.63% HPCL(Hindustan Petroleum Corporation Ltd)11.04.2031</v>
          </cell>
          <cell r="G437" t="str">
            <v>HINDUSTAN PETROLEUM CORPORATION LIM</v>
          </cell>
          <cell r="H437" t="str">
            <v>19201</v>
          </cell>
          <cell r="I437" t="str">
            <v>Production of liquid and gaseous fuels, illuminating oils, lubricating</v>
          </cell>
          <cell r="J437" t="str">
            <v>Social and
Commercial
Infrastructure</v>
          </cell>
          <cell r="K437" t="str">
            <v>Bonds</v>
          </cell>
          <cell r="L437">
            <v>1</v>
          </cell>
          <cell r="M437">
            <v>935986</v>
          </cell>
          <cell r="N437">
            <v>9.01979530402801E-3</v>
          </cell>
          <cell r="O437">
            <v>6.6299999999999998E-2</v>
          </cell>
          <cell r="P437" t="str">
            <v>Yearly</v>
          </cell>
          <cell r="Q437">
            <v>1000001</v>
          </cell>
          <cell r="R437">
            <v>1000001</v>
          </cell>
          <cell r="S437">
            <v>0</v>
          </cell>
          <cell r="T437">
            <v>0</v>
          </cell>
          <cell r="U437">
            <v>47949</v>
          </cell>
          <cell r="V437">
            <v>0</v>
          </cell>
          <cell r="W437">
            <v>0</v>
          </cell>
          <cell r="X437">
            <v>6.6239999999999993E-2</v>
          </cell>
          <cell r="Y437">
            <v>6.3856722533332357</v>
          </cell>
          <cell r="Z437">
            <v>0</v>
          </cell>
          <cell r="AA437">
            <v>0</v>
          </cell>
          <cell r="AB437" t="str">
            <v>AAA</v>
          </cell>
          <cell r="AC437" t="str">
            <v>AAA</v>
          </cell>
          <cell r="AD437">
            <v>0</v>
          </cell>
          <cell r="AE437" t="str">
            <v>AAA</v>
          </cell>
          <cell r="AF437">
            <v>0</v>
          </cell>
          <cell r="AG437">
            <v>0</v>
          </cell>
          <cell r="AH437">
            <v>0</v>
          </cell>
          <cell r="AI437" t="str">
            <v>Scheme C TIER II</v>
          </cell>
          <cell r="AJ437" t="str">
            <v>CRISIL AAA</v>
          </cell>
        </row>
        <row r="438">
          <cell r="E438" t="str">
            <v>INE848E07369</v>
          </cell>
          <cell r="F438" t="str">
            <v>8.85% NHPC 11.02.2025</v>
          </cell>
          <cell r="G438" t="str">
            <v>NHPC LIMITED</v>
          </cell>
          <cell r="H438" t="str">
            <v>35101</v>
          </cell>
          <cell r="I438" t="str">
            <v>Electric power generation by hydroelectric power plants</v>
          </cell>
          <cell r="J438" t="str">
            <v>Social and
Commercial
Infrastructure</v>
          </cell>
          <cell r="K438" t="str">
            <v>Bonds</v>
          </cell>
          <cell r="L438">
            <v>9</v>
          </cell>
          <cell r="M438">
            <v>938021.4</v>
          </cell>
          <cell r="N438">
            <v>9.0394097975800714E-3</v>
          </cell>
          <cell r="O438">
            <v>8.8499999999999995E-2</v>
          </cell>
          <cell r="P438" t="str">
            <v>Yearly</v>
          </cell>
          <cell r="Q438">
            <v>993871</v>
          </cell>
          <cell r="R438">
            <v>993871</v>
          </cell>
          <cell r="S438">
            <v>0</v>
          </cell>
          <cell r="T438">
            <v>0</v>
          </cell>
          <cell r="U438">
            <v>45699</v>
          </cell>
          <cell r="V438">
            <v>0</v>
          </cell>
          <cell r="W438">
            <v>0</v>
          </cell>
          <cell r="X438">
            <v>5.6241000000000006E-2</v>
          </cell>
          <cell r="Y438">
            <v>2.3045229112324797</v>
          </cell>
          <cell r="Z438">
            <v>0</v>
          </cell>
          <cell r="AA438">
            <v>0</v>
          </cell>
          <cell r="AB438">
            <v>0</v>
          </cell>
          <cell r="AC438" t="str">
            <v>AAA</v>
          </cell>
          <cell r="AD438">
            <v>0</v>
          </cell>
          <cell r="AE438" t="str">
            <v>AAA</v>
          </cell>
          <cell r="AF438">
            <v>0</v>
          </cell>
          <cell r="AG438">
            <v>0</v>
          </cell>
          <cell r="AH438">
            <v>0</v>
          </cell>
          <cell r="AI438" t="str">
            <v>Scheme C TIER II</v>
          </cell>
          <cell r="AJ438" t="str">
            <v>[ICRA]AAA</v>
          </cell>
        </row>
        <row r="439">
          <cell r="E439" t="str">
            <v>INE752E07KY6</v>
          </cell>
          <cell r="F439" t="str">
            <v>7.93% POWER GRID CORP MD 20.05.2027</v>
          </cell>
          <cell r="G439" t="str">
            <v>POWER GRID CORPN OF INDIA LTD</v>
          </cell>
          <cell r="H439" t="str">
            <v>35107</v>
          </cell>
          <cell r="I439" t="str">
            <v>Transmission of electric energy</v>
          </cell>
          <cell r="J439" t="str">
            <v>Social and
Commercial
Infrastructure</v>
          </cell>
          <cell r="K439" t="str">
            <v>Bonds</v>
          </cell>
          <cell r="L439">
            <v>2</v>
          </cell>
          <cell r="M439">
            <v>2059870</v>
          </cell>
          <cell r="N439">
            <v>1.9850303052511658E-2</v>
          </cell>
          <cell r="O439">
            <v>7.9299999999999995E-2</v>
          </cell>
          <cell r="P439" t="str">
            <v>Yearly</v>
          </cell>
          <cell r="Q439">
            <v>2152336</v>
          </cell>
          <cell r="R439">
            <v>2152336</v>
          </cell>
          <cell r="S439">
            <v>0</v>
          </cell>
          <cell r="T439">
            <v>0</v>
          </cell>
          <cell r="U439">
            <v>46527</v>
          </cell>
          <cell r="V439">
            <v>0</v>
          </cell>
          <cell r="W439">
            <v>0</v>
          </cell>
          <cell r="X439">
            <v>7.7603999999999992E-2</v>
          </cell>
          <cell r="Y439">
            <v>4.0074357048624032</v>
          </cell>
          <cell r="Z439">
            <v>0</v>
          </cell>
          <cell r="AA439">
            <v>0</v>
          </cell>
          <cell r="AB439" t="str">
            <v>AAA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C TIER II</v>
          </cell>
          <cell r="AJ439" t="str">
            <v>CRISIL AAA</v>
          </cell>
        </row>
        <row r="440">
          <cell r="E440" t="str">
            <v>INE774D08MK5</v>
          </cell>
          <cell r="F440" t="str">
            <v>8%Mahindra Financial Sevices LTD NCD MD 24/07/2027</v>
          </cell>
          <cell r="G440" t="str">
            <v>MAHINDRA &amp; MAHINDRA FINANCIAL SERVI</v>
          </cell>
          <cell r="H440" t="str">
            <v>64990</v>
          </cell>
          <cell r="I440" t="str">
            <v>Other financial service activities, except insurance and pension funding activities</v>
          </cell>
          <cell r="J440" t="str">
            <v>Social and
Commercial
Infrastructure</v>
          </cell>
          <cell r="K440" t="str">
            <v>Bonds</v>
          </cell>
          <cell r="L440">
            <v>900</v>
          </cell>
          <cell r="M440">
            <v>894280.5</v>
          </cell>
          <cell r="N440">
            <v>8.6178928470979493E-3</v>
          </cell>
          <cell r="O440">
            <v>0.08</v>
          </cell>
          <cell r="P440" t="str">
            <v>Yearly</v>
          </cell>
          <cell r="Q440">
            <v>888798.7</v>
          </cell>
          <cell r="R440">
            <v>888798.7</v>
          </cell>
          <cell r="S440">
            <v>0</v>
          </cell>
          <cell r="T440">
            <v>0</v>
          </cell>
          <cell r="U440">
            <v>46592</v>
          </cell>
          <cell r="V440">
            <v>0</v>
          </cell>
          <cell r="W440">
            <v>0</v>
          </cell>
          <cell r="X440">
            <v>8.1765000000000004E-2</v>
          </cell>
          <cell r="Y440">
            <v>4.0266445499236019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 t="str">
            <v>AAA</v>
          </cell>
          <cell r="AF440" t="str">
            <v>AAA</v>
          </cell>
          <cell r="AG440">
            <v>0</v>
          </cell>
          <cell r="AH440">
            <v>0</v>
          </cell>
          <cell r="AI440" t="str">
            <v>Scheme C TIER II</v>
          </cell>
          <cell r="AJ440" t="str">
            <v>BWR AAA</v>
          </cell>
        </row>
        <row r="441">
          <cell r="E441" t="str">
            <v>INE053F09GR4</v>
          </cell>
          <cell r="F441" t="str">
            <v>8.80% IRFC BOND 03/02/2030</v>
          </cell>
          <cell r="G441" t="str">
            <v>INDIAN RAILWAY FINANCE CORPN. LTD</v>
          </cell>
          <cell r="H441" t="str">
            <v>64920</v>
          </cell>
          <cell r="I441" t="str">
            <v>Other credit granting</v>
          </cell>
          <cell r="J441" t="str">
            <v>Social and
Commercial
Infrastructure</v>
          </cell>
          <cell r="K441" t="str">
            <v>Bonds</v>
          </cell>
          <cell r="L441">
            <v>1</v>
          </cell>
          <cell r="M441">
            <v>1071829</v>
          </cell>
          <cell r="N441">
            <v>1.0328870496910251E-2</v>
          </cell>
          <cell r="O441">
            <v>8.8000000000000009E-2</v>
          </cell>
          <cell r="P441" t="str">
            <v>Half Yly</v>
          </cell>
          <cell r="Q441">
            <v>1128200</v>
          </cell>
          <cell r="R441">
            <v>1128200</v>
          </cell>
          <cell r="S441">
            <v>0</v>
          </cell>
          <cell r="T441">
            <v>0</v>
          </cell>
          <cell r="U441">
            <v>47517</v>
          </cell>
          <cell r="V441">
            <v>0</v>
          </cell>
          <cell r="W441">
            <v>0</v>
          </cell>
          <cell r="X441">
            <v>7.2184999999999999E-2</v>
          </cell>
          <cell r="Y441">
            <v>5.5418422175493802</v>
          </cell>
          <cell r="Z441">
            <v>0</v>
          </cell>
          <cell r="AA441">
            <v>0</v>
          </cell>
          <cell r="AB441" t="str">
            <v>AAA</v>
          </cell>
          <cell r="AC441">
            <v>0</v>
          </cell>
          <cell r="AD441" t="str">
            <v>AAA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C TIER II</v>
          </cell>
          <cell r="AJ441" t="str">
            <v>CRISIL AAA</v>
          </cell>
        </row>
        <row r="442">
          <cell r="E442" t="str">
            <v>INF846K01N65</v>
          </cell>
          <cell r="F442" t="str">
            <v>AXIS OVERNIGHT FUND - DIRECT PLAN- GROWTH OPTION</v>
          </cell>
          <cell r="G442" t="str">
            <v>AXIS MUTUAL FUND</v>
          </cell>
          <cell r="H442" t="str">
            <v>66301</v>
          </cell>
          <cell r="I442" t="str">
            <v>Management of mutual funds</v>
          </cell>
          <cell r="J442">
            <v>0</v>
          </cell>
          <cell r="K442" t="str">
            <v>MF</v>
          </cell>
          <cell r="L442">
            <v>7219.4830000000002</v>
          </cell>
          <cell r="M442">
            <v>8164345.8300000001</v>
          </cell>
          <cell r="N442">
            <v>7.8677168438304274E-2</v>
          </cell>
          <cell r="O442">
            <v>0</v>
          </cell>
          <cell r="P442" t="str">
            <v/>
          </cell>
          <cell r="Q442">
            <v>8163400.4800000004</v>
          </cell>
          <cell r="R442">
            <v>8163400.4800000004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C TIER II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9C8C08-6331-428F-9252-8356291F4DE6}" name="Table1345676" displayName="Table1345676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A44E1562-0935-41C6-9615-E7A5CE18332C}" name="ISIN No." dataDxfId="6"/>
    <tableColumn id="2" xr3:uid="{218C52E4-6D97-4A43-B363-9C8BE3835C8C}" name="Name of the Instrument" dataDxfId="5">
      <calculatedColumnFormula>VLOOKUP(Table1345676[[#This Row],[ISIN No.]],'[1]Crisil data '!E:F,2,0)</calculatedColumnFormula>
    </tableColumn>
    <tableColumn id="3" xr3:uid="{DAAD5818-DD39-4BDC-8841-6E23602042A5}" name="Industry " dataDxfId="4">
      <calculatedColumnFormula>VLOOKUP(Table1345676[[#This Row],[ISIN No.]],'[1]Crisil data '!E:I,5,0)</calculatedColumnFormula>
    </tableColumn>
    <tableColumn id="4" xr3:uid="{5BCE14CE-5E52-48C2-977C-1C328A2E5DE3}" name="Quantity" dataDxfId="3" dataCellStyle="Comma">
      <calculatedColumnFormula>SUMIFS('[1]Crisil data '!L:L,'[1]Crisil data '!AI:AI,$D$3,'[1]Crisil data '!E:E,Table1345676[[#This Row],[ISIN No.]])</calculatedColumnFormula>
    </tableColumn>
    <tableColumn id="5" xr3:uid="{E1CF8307-A04C-4565-B049-99E9B1E6DBA5}" name="Market Value" dataDxfId="2">
      <calculatedColumnFormula>SUMIFS('[1]Crisil data '!M:M,'[1]Crisil data '!AI:AI,$D$3,'[1]Crisil data '!E:E,Table1345676[[#This Row],[ISIN No.]])</calculatedColumnFormula>
    </tableColumn>
    <tableColumn id="6" xr3:uid="{D351D6C6-1747-4E3E-8FB7-6967CA58B86B}" name="% of Portfolio" dataDxfId="1" dataCellStyle="Percent">
      <calculatedColumnFormula>+F7/$F$87</calculatedColumnFormula>
    </tableColumn>
    <tableColumn id="7" xr3:uid="{3AB32C86-9BC8-4249-8414-D8405458DF7C}" name="Ratings" dataDxfId="0">
      <calculatedColumnFormula>VLOOKUP(Table1345676[[#This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D8FE-410E-42DF-A7CC-61BF11373CF8}">
  <dimension ref="A2:O123"/>
  <sheetViews>
    <sheetView showGridLines="0" tabSelected="1" view="pageBreakPreview" zoomScale="89" zoomScaleNormal="100" zoomScaleSheetLayoutView="89" workbookViewId="0">
      <selection activeCell="F101" sqref="F101:F103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style="2" customWidth="1"/>
    <col min="5" max="5" width="19.42578125" style="1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55" t="s">
        <v>114</v>
      </c>
      <c r="D2" s="56" t="s">
        <v>113</v>
      </c>
    </row>
    <row r="3" spans="1:8" x14ac:dyDescent="0.25">
      <c r="B3" s="55" t="s">
        <v>112</v>
      </c>
      <c r="D3" t="s">
        <v>111</v>
      </c>
    </row>
    <row r="4" spans="1:8" x14ac:dyDescent="0.25">
      <c r="B4" s="55" t="s">
        <v>110</v>
      </c>
      <c r="D4" s="54" t="str">
        <f>+'[1]Tax Saver'!D4</f>
        <v>31st May 2022</v>
      </c>
    </row>
    <row r="6" spans="1:8" x14ac:dyDescent="0.25">
      <c r="B6" s="53" t="s">
        <v>109</v>
      </c>
      <c r="C6" s="50" t="s">
        <v>108</v>
      </c>
      <c r="D6" s="52" t="s">
        <v>107</v>
      </c>
      <c r="E6" s="51" t="s">
        <v>106</v>
      </c>
      <c r="F6" s="50" t="s">
        <v>25</v>
      </c>
      <c r="G6" s="50" t="s">
        <v>24</v>
      </c>
      <c r="H6" s="49" t="s">
        <v>23</v>
      </c>
    </row>
    <row r="7" spans="1:8" x14ac:dyDescent="0.25">
      <c r="A7" s="42"/>
      <c r="B7" s="48" t="s">
        <v>105</v>
      </c>
      <c r="C7" s="3" t="str">
        <f>VLOOKUP(Table1345676[[#This Row],[ISIN No.]],'[1]Crisil data '!E:F,2,0)</f>
        <v>7.95% GOI  28-Aug-2032</v>
      </c>
      <c r="D7" s="3" t="str">
        <f>VLOOKUP(Table1345676[[#This Row],[ISIN No.]],'[1]Crisil data '!E:K,7,0)</f>
        <v>GOI</v>
      </c>
      <c r="E7" s="47">
        <f>SUMIFS('[1]Crisil data '!L:L,'[1]Crisil data '!AI:AI,$D$3,'[1]Crisil data '!E:E,Table1345676[[#This Row],[ISIN No.]])</f>
        <v>306000</v>
      </c>
      <c r="F7" s="3">
        <f>SUMIFS('[1]Crisil data '!M:M,'[1]Crisil data '!AI:AI,$D$3,'[1]Crisil data '!E:E,Table1345676[[#This Row],[ISIN No.]])</f>
        <v>31668552</v>
      </c>
      <c r="G7" s="46">
        <f>+F7/$F$87</f>
        <v>1.9150117171380071E-2</v>
      </c>
      <c r="H7" s="45">
        <f>IFERROR(VLOOKUP(Table1345676[[#This Row],[ISIN No.]],'[1]Crisil data '!E:AJ,32,0),0)</f>
        <v>0</v>
      </c>
    </row>
    <row r="8" spans="1:8" x14ac:dyDescent="0.25">
      <c r="A8" s="42"/>
      <c r="B8" s="48" t="s">
        <v>104</v>
      </c>
      <c r="C8" s="3" t="str">
        <f>VLOOKUP(Table1345676[[#This Row],[ISIN No.]],'[1]Crisil data '!E:F,2,0)</f>
        <v>8.24% GOI 15-Feb-2027</v>
      </c>
      <c r="D8" s="3" t="str">
        <f>VLOOKUP(Table1345676[[#This Row],[ISIN No.]],'[1]Crisil data '!E:K,7,0)</f>
        <v>GOI</v>
      </c>
      <c r="E8" s="47">
        <f>SUMIFS('[1]Crisil data '!L:L,'[1]Crisil data '!AI:AI,$D$3,'[1]Crisil data '!E:E,Table1345676[[#This Row],[ISIN No.]])</f>
        <v>316100</v>
      </c>
      <c r="F8" s="3">
        <f>SUMIFS('[1]Crisil data '!M:M,'[1]Crisil data '!AI:AI,$D$3,'[1]Crisil data '!E:E,Table1345676[[#This Row],[ISIN No.]])</f>
        <v>32906800.25</v>
      </c>
      <c r="G8" s="46">
        <f>+F8/$F$87</f>
        <v>1.9898891509870707E-2</v>
      </c>
      <c r="H8" s="45">
        <f>IFERROR(VLOOKUP(Table1345676[[#This Row],[ISIN No.]],'[1]Crisil data '!E:AJ,32,0),0)</f>
        <v>0</v>
      </c>
    </row>
    <row r="9" spans="1:8" x14ac:dyDescent="0.25">
      <c r="A9" s="42"/>
      <c r="B9" s="48" t="s">
        <v>103</v>
      </c>
      <c r="C9" s="3" t="str">
        <f>VLOOKUP(Table1345676[[#This Row],[ISIN No.]],'[1]Crisil data '!E:F,2,0)</f>
        <v>7.17% GOI 08-Jan-2028</v>
      </c>
      <c r="D9" s="3" t="str">
        <f>VLOOKUP(Table1345676[[#This Row],[ISIN No.]],'[1]Crisil data '!E:K,7,0)</f>
        <v>GOI</v>
      </c>
      <c r="E9" s="47">
        <f>SUMIFS('[1]Crisil data '!L:L,'[1]Crisil data '!AI:AI,$D$3,'[1]Crisil data '!E:E,Table1345676[[#This Row],[ISIN No.]])</f>
        <v>555000</v>
      </c>
      <c r="F9" s="3">
        <f>SUMIFS('[1]Crisil data '!M:M,'[1]Crisil data '!AI:AI,$D$3,'[1]Crisil data '!E:E,Table1345676[[#This Row],[ISIN No.]])</f>
        <v>55303030.5</v>
      </c>
      <c r="G9" s="46">
        <f>+F9/$F$87</f>
        <v>3.3441993622171477E-2</v>
      </c>
      <c r="H9" s="45">
        <f>IFERROR(VLOOKUP(Table1345676[[#This Row],[ISIN No.]],'[1]Crisil data '!E:AJ,32,0),0)</f>
        <v>0</v>
      </c>
    </row>
    <row r="10" spans="1:8" x14ac:dyDescent="0.25">
      <c r="A10" s="42"/>
      <c r="B10" s="48" t="s">
        <v>102</v>
      </c>
      <c r="C10" s="3" t="str">
        <f>VLOOKUP(Table1345676[[#This Row],[ISIN No.]],'[1]Crisil data '!E:F,2,0)</f>
        <v>05.77% GOI 03-Aug-2030</v>
      </c>
      <c r="D10" s="3" t="str">
        <f>VLOOKUP(Table1345676[[#This Row],[ISIN No.]],'[1]Crisil data '!E:K,7,0)</f>
        <v>GOI</v>
      </c>
      <c r="E10" s="47">
        <f>SUMIFS('[1]Crisil data '!L:L,'[1]Crisil data '!AI:AI,$D$3,'[1]Crisil data '!E:E,Table1345676[[#This Row],[ISIN No.]])</f>
        <v>140000</v>
      </c>
      <c r="F10" s="3">
        <f>SUMIFS('[1]Crisil data '!M:M,'[1]Crisil data '!AI:AI,$D$3,'[1]Crisil data '!E:E,Table1345676[[#This Row],[ISIN No.]])</f>
        <v>12640614</v>
      </c>
      <c r="G10" s="46">
        <f>+F10/$F$87</f>
        <v>7.6438366748876711E-3</v>
      </c>
      <c r="H10" s="45">
        <f>IFERROR(VLOOKUP(Table1345676[[#This Row],[ISIN No.]],'[1]Crisil data '!E:AJ,32,0),0)</f>
        <v>0</v>
      </c>
    </row>
    <row r="11" spans="1:8" x14ac:dyDescent="0.25">
      <c r="A11" s="42"/>
      <c r="B11" s="48" t="s">
        <v>101</v>
      </c>
      <c r="C11" s="3" t="str">
        <f>VLOOKUP(Table1345676[[#This Row],[ISIN No.]],'[1]Crisil data '!E:F,2,0)</f>
        <v>6.22% GOI 2035 (16-Mar-2035)</v>
      </c>
      <c r="D11" s="3" t="str">
        <f>VLOOKUP(Table1345676[[#This Row],[ISIN No.]],'[1]Crisil data '!E:K,7,0)</f>
        <v>GOI</v>
      </c>
      <c r="E11" s="47">
        <f>SUMIFS('[1]Crisil data '!L:L,'[1]Crisil data '!AI:AI,$D$3,'[1]Crisil data '!E:E,Table1345676[[#This Row],[ISIN No.]])</f>
        <v>425400</v>
      </c>
      <c r="F11" s="3">
        <f>SUMIFS('[1]Crisil data '!M:M,'[1]Crisil data '!AI:AI,$D$3,'[1]Crisil data '!E:E,Table1345676[[#This Row],[ISIN No.]])</f>
        <v>37886038.920000002</v>
      </c>
      <c r="G11" s="46">
        <f>+F11/$F$87</f>
        <v>2.2909859739639049E-2</v>
      </c>
      <c r="H11" s="45">
        <f>IFERROR(VLOOKUP(Table1345676[[#This Row],[ISIN No.]],'[1]Crisil data '!E:AJ,32,0),0)</f>
        <v>0</v>
      </c>
    </row>
    <row r="12" spans="1:8" x14ac:dyDescent="0.25">
      <c r="A12" s="42"/>
      <c r="B12" s="48" t="s">
        <v>100</v>
      </c>
      <c r="C12" s="3" t="str">
        <f>VLOOKUP(Table1345676[[#This Row],[ISIN No.]],'[1]Crisil data '!E:F,2,0)</f>
        <v>6.62% GOI 2051 (28-NOV-2051)  2051.</v>
      </c>
      <c r="D12" s="3" t="str">
        <f>VLOOKUP(Table1345676[[#This Row],[ISIN No.]],'[1]Crisil data '!E:K,7,0)</f>
        <v>GOI</v>
      </c>
      <c r="E12" s="47">
        <f>SUMIFS('[1]Crisil data '!L:L,'[1]Crisil data '!AI:AI,$D$3,'[1]Crisil data '!E:E,Table1345676[[#This Row],[ISIN No.]])</f>
        <v>300000</v>
      </c>
      <c r="F12" s="3">
        <f>SUMIFS('[1]Crisil data '!M:M,'[1]Crisil data '!AI:AI,$D$3,'[1]Crisil data '!E:E,Table1345676[[#This Row],[ISIN No.]])</f>
        <v>26361240</v>
      </c>
      <c r="G12" s="46">
        <f>+F12/$F$87</f>
        <v>1.5940761509489639E-2</v>
      </c>
      <c r="H12" s="45">
        <f>IFERROR(VLOOKUP(Table1345676[[#This Row],[ISIN No.]],'[1]Crisil data '!E:AJ,32,0),0)</f>
        <v>0</v>
      </c>
    </row>
    <row r="13" spans="1:8" x14ac:dyDescent="0.25">
      <c r="A13" s="42"/>
      <c r="B13" s="48" t="s">
        <v>99</v>
      </c>
      <c r="C13" s="3" t="str">
        <f>VLOOKUP(Table1345676[[#This Row],[ISIN No.]],'[1]Crisil data '!E:F,2,0)</f>
        <v>8.60% GS 2028 (02-JUN-2028)</v>
      </c>
      <c r="D13" s="3" t="str">
        <f>VLOOKUP(Table1345676[[#This Row],[ISIN No.]],'[1]Crisil data '!E:K,7,0)</f>
        <v>GOI</v>
      </c>
      <c r="E13" s="47">
        <f>SUMIFS('[1]Crisil data '!L:L,'[1]Crisil data '!AI:AI,$D$3,'[1]Crisil data '!E:E,Table1345676[[#This Row],[ISIN No.]])</f>
        <v>74000</v>
      </c>
      <c r="F13" s="3">
        <f>SUMIFS('[1]Crisil data '!M:M,'[1]Crisil data '!AI:AI,$D$3,'[1]Crisil data '!E:E,Table1345676[[#This Row],[ISIN No.]])</f>
        <v>7864475.7999999998</v>
      </c>
      <c r="G13" s="46">
        <f>+F13/$F$87</f>
        <v>4.7556842214157126E-3</v>
      </c>
      <c r="H13" s="45">
        <f>IFERROR(VLOOKUP(Table1345676[[#This Row],[ISIN No.]],'[1]Crisil data '!E:AJ,32,0),0)</f>
        <v>0</v>
      </c>
    </row>
    <row r="14" spans="1:8" x14ac:dyDescent="0.25">
      <c r="A14" s="42"/>
      <c r="B14" s="48" t="s">
        <v>98</v>
      </c>
      <c r="C14" s="3" t="str">
        <f>VLOOKUP(Table1345676[[#This Row],[ISIN No.]],'[1]Crisil data '!E:F,2,0)</f>
        <v>6.01% GOVT 25-March-2028</v>
      </c>
      <c r="D14" s="3" t="str">
        <f>VLOOKUP(Table1345676[[#This Row],[ISIN No.]],'[1]Crisil data '!E:K,7,0)</f>
        <v>GOI</v>
      </c>
      <c r="E14" s="47">
        <f>SUMIFS('[1]Crisil data '!L:L,'[1]Crisil data '!AI:AI,$D$3,'[1]Crisil data '!E:E,Table1345676[[#This Row],[ISIN No.]])</f>
        <v>75100</v>
      </c>
      <c r="F14" s="3">
        <f>SUMIFS('[1]Crisil data '!M:M,'[1]Crisil data '!AI:AI,$D$3,'[1]Crisil data '!E:E,Table1345676[[#This Row],[ISIN No.]])</f>
        <v>7086285.7999999998</v>
      </c>
      <c r="G14" s="46">
        <f>+F14/$F$87</f>
        <v>4.2851091953900119E-3</v>
      </c>
      <c r="H14" s="45">
        <f>IFERROR(VLOOKUP(Table1345676[[#This Row],[ISIN No.]],'[1]Crisil data '!E:AJ,32,0),0)</f>
        <v>0</v>
      </c>
    </row>
    <row r="15" spans="1:8" x14ac:dyDescent="0.25">
      <c r="A15" s="42"/>
      <c r="B15" s="48" t="s">
        <v>97</v>
      </c>
      <c r="C15" s="3" t="str">
        <f>VLOOKUP(Table1345676[[#This Row],[ISIN No.]],'[1]Crisil data '!E:F,2,0)</f>
        <v>08.24%GOVT 10-NOV-2033</v>
      </c>
      <c r="D15" s="3" t="str">
        <f>VLOOKUP(Table1345676[[#This Row],[ISIN No.]],'[1]Crisil data '!E:K,7,0)</f>
        <v>GOI</v>
      </c>
      <c r="E15" s="47">
        <f>SUMIFS('[1]Crisil data '!L:L,'[1]Crisil data '!AI:AI,$D$3,'[1]Crisil data '!E:E,Table1345676[[#This Row],[ISIN No.]])</f>
        <v>500000</v>
      </c>
      <c r="F15" s="3">
        <f>SUMIFS('[1]Crisil data '!M:M,'[1]Crisil data '!AI:AI,$D$3,'[1]Crisil data '!E:E,Table1345676[[#This Row],[ISIN No.]])</f>
        <v>52719100</v>
      </c>
      <c r="G15" s="46">
        <f>+F15/$F$87</f>
        <v>3.1879479117633891E-2</v>
      </c>
      <c r="H15" s="45">
        <f>IFERROR(VLOOKUP(Table1345676[[#This Row],[ISIN No.]],'[1]Crisil data '!E:AJ,32,0),0)</f>
        <v>0</v>
      </c>
    </row>
    <row r="16" spans="1:8" x14ac:dyDescent="0.25">
      <c r="A16" s="42"/>
      <c r="B16" s="48" t="s">
        <v>96</v>
      </c>
      <c r="C16" s="3" t="str">
        <f>VLOOKUP(Table1345676[[#This Row],[ISIN No.]],'[1]Crisil data '!E:F,2,0)</f>
        <v>6.64% GOI 16-june-2035</v>
      </c>
      <c r="D16" s="3" t="str">
        <f>VLOOKUP(Table1345676[[#This Row],[ISIN No.]],'[1]Crisil data '!E:K,7,0)</f>
        <v>GOI</v>
      </c>
      <c r="E16" s="47">
        <f>SUMIFS('[1]Crisil data '!L:L,'[1]Crisil data '!AI:AI,$D$3,'[1]Crisil data '!E:E,Table1345676[[#This Row],[ISIN No.]])</f>
        <v>500000</v>
      </c>
      <c r="F16" s="3">
        <f>SUMIFS('[1]Crisil data '!M:M,'[1]Crisil data '!AI:AI,$D$3,'[1]Crisil data '!E:E,Table1345676[[#This Row],[ISIN No.]])</f>
        <v>46130250</v>
      </c>
      <c r="G16" s="46">
        <f>+F16/$F$87</f>
        <v>2.7895171608889963E-2</v>
      </c>
      <c r="H16" s="45">
        <f>IFERROR(VLOOKUP(Table1345676[[#This Row],[ISIN No.]],'[1]Crisil data '!E:AJ,32,0),0)</f>
        <v>0</v>
      </c>
    </row>
    <row r="17" spans="1:8" x14ac:dyDescent="0.25">
      <c r="A17" s="42"/>
      <c r="B17" s="48" t="s">
        <v>95</v>
      </c>
      <c r="C17" s="3" t="str">
        <f>VLOOKUP(Table1345676[[#This Row],[ISIN No.]],'[1]Crisil data '!E:F,2,0)</f>
        <v>06.67 GOI 15 DEC- 2035</v>
      </c>
      <c r="D17" s="3" t="str">
        <f>VLOOKUP(Table1345676[[#This Row],[ISIN No.]],'[1]Crisil data '!E:K,7,0)</f>
        <v>GOI</v>
      </c>
      <c r="E17" s="47">
        <f>SUMIFS('[1]Crisil data '!L:L,'[1]Crisil data '!AI:AI,$D$3,'[1]Crisil data '!E:E,Table1345676[[#This Row],[ISIN No.]])</f>
        <v>1840000</v>
      </c>
      <c r="F17" s="3">
        <f>SUMIFS('[1]Crisil data '!M:M,'[1]Crisil data '!AI:AI,$D$3,'[1]Crisil data '!E:E,Table1345676[[#This Row],[ISIN No.]])</f>
        <v>169969448</v>
      </c>
      <c r="G17" s="46">
        <f>+F17/$F$87</f>
        <v>0.10278129687630783</v>
      </c>
      <c r="H17" s="45">
        <f>IFERROR(VLOOKUP(Table1345676[[#This Row],[ISIN No.]],'[1]Crisil data '!E:AJ,32,0),0)</f>
        <v>0</v>
      </c>
    </row>
    <row r="18" spans="1:8" x14ac:dyDescent="0.25">
      <c r="A18" s="42"/>
      <c r="B18" s="48" t="s">
        <v>94</v>
      </c>
      <c r="C18" s="3" t="str">
        <f>VLOOKUP(Table1345676[[#This Row],[ISIN No.]],'[1]Crisil data '!E:F,2,0)</f>
        <v>6.50% Gujarat SDL 11-Nov-2030</v>
      </c>
      <c r="D18" s="3" t="str">
        <f>VLOOKUP(Table1345676[[#This Row],[ISIN No.]],'[1]Crisil data '!E:K,7,0)</f>
        <v>SDL</v>
      </c>
      <c r="E18" s="47">
        <f>SUMIFS('[1]Crisil data '!L:L,'[1]Crisil data '!AI:AI,$D$3,'[1]Crisil data '!E:E,Table1345676[[#This Row],[ISIN No.]])</f>
        <v>50000</v>
      </c>
      <c r="F18" s="3">
        <f>SUMIFS('[1]Crisil data '!M:M,'[1]Crisil data '!AI:AI,$D$3,'[1]Crisil data '!E:E,Table1345676[[#This Row],[ISIN No.]])</f>
        <v>4620795</v>
      </c>
      <c r="G18" s="46">
        <f>+F18/$F$87</f>
        <v>2.7942157151652266E-3</v>
      </c>
      <c r="H18" s="45">
        <f>IFERROR(VLOOKUP(Table1345676[[#This Row],[ISIN No.]],'[1]Crisil data '!E:AJ,32,0),0)</f>
        <v>0</v>
      </c>
    </row>
    <row r="19" spans="1:8" x14ac:dyDescent="0.25">
      <c r="A19" s="42"/>
      <c r="B19" s="48" t="s">
        <v>93</v>
      </c>
      <c r="C19" s="3" t="str">
        <f>VLOOKUP(Table1345676[[#This Row],[ISIN No.]],'[1]Crisil data '!E:F,2,0)</f>
        <v>6.54% GOI 17-Jan-2032</v>
      </c>
      <c r="D19" s="3" t="str">
        <f>VLOOKUP(Table1345676[[#This Row],[ISIN No.]],'[1]Crisil data '!E:K,7,0)</f>
        <v>GOI</v>
      </c>
      <c r="E19" s="47">
        <f>SUMIFS('[1]Crisil data '!L:L,'[1]Crisil data '!AI:AI,$D$3,'[1]Crisil data '!E:E,Table1345676[[#This Row],[ISIN No.]])</f>
        <v>850000</v>
      </c>
      <c r="F19" s="3">
        <f>SUMIFS('[1]Crisil data '!M:M,'[1]Crisil data '!AI:AI,$D$3,'[1]Crisil data '!E:E,Table1345676[[#This Row],[ISIN No.]])</f>
        <v>79910455</v>
      </c>
      <c r="G19" s="46">
        <f>+F19/$F$87</f>
        <v>4.8322214936391605E-2</v>
      </c>
      <c r="H19" s="45">
        <f>IFERROR(VLOOKUP(Table1345676[[#This Row],[ISIN No.]],'[1]Crisil data '!E:AJ,32,0),0)</f>
        <v>0</v>
      </c>
    </row>
    <row r="20" spans="1:8" x14ac:dyDescent="0.25">
      <c r="A20" s="42"/>
      <c r="B20" s="48" t="s">
        <v>92</v>
      </c>
      <c r="C20" s="3" t="str">
        <f>VLOOKUP(Table1345676[[#This Row],[ISIN No.]],'[1]Crisil data '!E:F,2,0)</f>
        <v>7.24% Maharashtra SDL 25-Sept-2029</v>
      </c>
      <c r="D20" s="3" t="str">
        <f>VLOOKUP(Table1345676[[#This Row],[ISIN No.]],'[1]Crisil data '!E:K,7,0)</f>
        <v>SDL</v>
      </c>
      <c r="E20" s="47">
        <f>SUMIFS('[1]Crisil data '!L:L,'[1]Crisil data '!AI:AI,$D$3,'[1]Crisil data '!E:E,Table1345676[[#This Row],[ISIN No.]])</f>
        <v>30000</v>
      </c>
      <c r="F20" s="3">
        <f>SUMIFS('[1]Crisil data '!M:M,'[1]Crisil data '!AI:AI,$D$3,'[1]Crisil data '!E:E,Table1345676[[#This Row],[ISIN No.]])</f>
        <v>2920014</v>
      </c>
      <c r="G20" s="46">
        <f>+F20/$F$87</f>
        <v>1.7657457228252875E-3</v>
      </c>
      <c r="H20" s="45">
        <f>IFERROR(VLOOKUP(Table1345676[[#This Row],[ISIN No.]],'[1]Crisil data '!E:AJ,32,0),0)</f>
        <v>0</v>
      </c>
    </row>
    <row r="21" spans="1:8" x14ac:dyDescent="0.25">
      <c r="A21" s="42"/>
      <c r="B21" s="48" t="s">
        <v>91</v>
      </c>
      <c r="C21" s="3" t="str">
        <f>VLOOKUP(Table1345676[[#This Row],[ISIN No.]],'[1]Crisil data '!E:F,2,0)</f>
        <v>8.36% Tamil Nadu SDL 12.12.2028</v>
      </c>
      <c r="D21" s="3" t="str">
        <f>VLOOKUP(Table1345676[[#This Row],[ISIN No.]],'[1]Crisil data '!E:K,7,0)</f>
        <v>SDL</v>
      </c>
      <c r="E21" s="47">
        <f>SUMIFS('[1]Crisil data '!L:L,'[1]Crisil data '!AI:AI,$D$3,'[1]Crisil data '!E:E,Table1345676[[#This Row],[ISIN No.]])</f>
        <v>400000</v>
      </c>
      <c r="F21" s="3">
        <f>SUMIFS('[1]Crisil data '!M:M,'[1]Crisil data '!AI:AI,$D$3,'[1]Crisil data '!E:E,Table1345676[[#This Row],[ISIN No.]])</f>
        <v>41395480</v>
      </c>
      <c r="G21" s="46">
        <f>+F21/$F$87</f>
        <v>2.5032034693771923E-2</v>
      </c>
      <c r="H21" s="45">
        <f>IFERROR(VLOOKUP(Table1345676[[#This Row],[ISIN No.]],'[1]Crisil data '!E:AJ,32,0),0)</f>
        <v>0</v>
      </c>
    </row>
    <row r="22" spans="1:8" x14ac:dyDescent="0.25">
      <c r="A22" s="42"/>
      <c r="B22" s="48" t="s">
        <v>90</v>
      </c>
      <c r="C22" s="3" t="str">
        <f>VLOOKUP(Table1345676[[#This Row],[ISIN No.]],'[1]Crisil data '!E:F,2,0)</f>
        <v>8.50% GUJARAT SDL 28.11.2028</v>
      </c>
      <c r="D22" s="3" t="str">
        <f>VLOOKUP(Table1345676[[#This Row],[ISIN No.]],'[1]Crisil data '!E:K,7,0)</f>
        <v>SDL</v>
      </c>
      <c r="E22" s="47">
        <f>SUMIFS('[1]Crisil data '!L:L,'[1]Crisil data '!AI:AI,$D$3,'[1]Crisil data '!E:E,Table1345676[[#This Row],[ISIN No.]])</f>
        <v>80000</v>
      </c>
      <c r="F22" s="3">
        <f>SUMIFS('[1]Crisil data '!M:M,'[1]Crisil data '!AI:AI,$D$3,'[1]Crisil data '!E:E,Table1345676[[#This Row],[ISIN No.]])</f>
        <v>8344480</v>
      </c>
      <c r="G22" s="46">
        <f>+F22/$F$87</f>
        <v>5.0459449404013663E-3</v>
      </c>
      <c r="H22" s="45">
        <f>IFERROR(VLOOKUP(Table1345676[[#This Row],[ISIN No.]],'[1]Crisil data '!E:AJ,32,0),0)</f>
        <v>0</v>
      </c>
    </row>
    <row r="23" spans="1:8" x14ac:dyDescent="0.25">
      <c r="A23" s="42"/>
      <c r="B23" s="48" t="s">
        <v>89</v>
      </c>
      <c r="C23" s="3" t="str">
        <f>VLOOKUP(Table1345676[[#This Row],[ISIN No.]],'[1]Crisil data '!E:F,2,0)</f>
        <v>8.32% Kerala SDL 25-April-2030</v>
      </c>
      <c r="D23" s="3" t="str">
        <f>VLOOKUP(Table1345676[[#This Row],[ISIN No.]],'[1]Crisil data '!E:K,7,0)</f>
        <v>SDL</v>
      </c>
      <c r="E23" s="47">
        <f>SUMIFS('[1]Crisil data '!L:L,'[1]Crisil data '!AI:AI,$D$3,'[1]Crisil data '!E:E,Table1345676[[#This Row],[ISIN No.]])</f>
        <v>130000</v>
      </c>
      <c r="F23" s="3">
        <f>SUMIFS('[1]Crisil data '!M:M,'[1]Crisil data '!AI:AI,$D$3,'[1]Crisil data '!E:E,Table1345676[[#This Row],[ISIN No.]])</f>
        <v>13392665</v>
      </c>
      <c r="G23" s="46">
        <f>+F23/$F$87</f>
        <v>8.0986053289408642E-3</v>
      </c>
      <c r="H23" s="45">
        <f>IFERROR(VLOOKUP(Table1345676[[#This Row],[ISIN No.]],'[1]Crisil data '!E:AJ,32,0),0)</f>
        <v>0</v>
      </c>
    </row>
    <row r="24" spans="1:8" x14ac:dyDescent="0.25">
      <c r="A24" s="42"/>
      <c r="B24" s="48" t="s">
        <v>88</v>
      </c>
      <c r="C24" s="3" t="str">
        <f>VLOOKUP(Table1345676[[#This Row],[ISIN No.]],'[1]Crisil data '!E:F,2,0)</f>
        <v>8.26% Gujarat 14march 2028</v>
      </c>
      <c r="D24" s="3" t="str">
        <f>VLOOKUP(Table1345676[[#This Row],[ISIN No.]],'[1]Crisil data '!E:K,7,0)</f>
        <v>SDL</v>
      </c>
      <c r="E24" s="47">
        <f>SUMIFS('[1]Crisil data '!L:L,'[1]Crisil data '!AI:AI,$D$3,'[1]Crisil data '!E:E,Table1345676[[#This Row],[ISIN No.]])</f>
        <v>50000</v>
      </c>
      <c r="F24" s="3">
        <f>SUMIFS('[1]Crisil data '!M:M,'[1]Crisil data '!AI:AI,$D$3,'[1]Crisil data '!E:E,Table1345676[[#This Row],[ISIN No.]])</f>
        <v>5152130</v>
      </c>
      <c r="G24" s="46">
        <f>+F24/$F$87</f>
        <v>3.1155164019555552E-3</v>
      </c>
      <c r="H24" s="45">
        <f>IFERROR(VLOOKUP(Table1345676[[#This Row],[ISIN No.]],'[1]Crisil data '!E:AJ,32,0),0)</f>
        <v>0</v>
      </c>
    </row>
    <row r="25" spans="1:8" x14ac:dyDescent="0.25">
      <c r="A25" s="42"/>
      <c r="B25" s="48" t="s">
        <v>87</v>
      </c>
      <c r="C25" s="3" t="str">
        <f>VLOOKUP(Table1345676[[#This Row],[ISIN No.]],'[1]Crisil data '!E:F,2,0)</f>
        <v>07.75% GUJRAT SDL 10-JAN-2028</v>
      </c>
      <c r="D25" s="3" t="str">
        <f>VLOOKUP(Table1345676[[#This Row],[ISIN No.]],'[1]Crisil data '!E:K,7,0)</f>
        <v>SDL</v>
      </c>
      <c r="E25" s="47">
        <f>SUMIFS('[1]Crisil data '!L:L,'[1]Crisil data '!AI:AI,$D$3,'[1]Crisil data '!E:E,Table1345676[[#This Row],[ISIN No.]])</f>
        <v>17500</v>
      </c>
      <c r="F25" s="3">
        <f>SUMIFS('[1]Crisil data '!M:M,'[1]Crisil data '!AI:AI,$D$3,'[1]Crisil data '!E:E,Table1345676[[#This Row],[ISIN No.]])</f>
        <v>1761884.25</v>
      </c>
      <c r="G25" s="46">
        <f>+F25/$F$87</f>
        <v>1.0654194050270785E-3</v>
      </c>
      <c r="H25" s="45">
        <f>IFERROR(VLOOKUP(Table1345676[[#This Row],[ISIN No.]],'[1]Crisil data '!E:AJ,32,0),0)</f>
        <v>0</v>
      </c>
    </row>
    <row r="26" spans="1:8" x14ac:dyDescent="0.25">
      <c r="A26" s="42"/>
      <c r="B26" s="48" t="s">
        <v>86</v>
      </c>
      <c r="C26" s="3" t="str">
        <f>VLOOKUP(Table1345676[[#This Row],[ISIN No.]],'[1]Crisil data '!E:F,2,0)</f>
        <v>8.67% Maharashtra SDL 24 Feb 2026</v>
      </c>
      <c r="D26" s="3" t="str">
        <f>VLOOKUP(Table1345676[[#This Row],[ISIN No.]],'[1]Crisil data '!E:K,7,0)</f>
        <v>SDL</v>
      </c>
      <c r="E26" s="47">
        <f>SUMIFS('[1]Crisil data '!L:L,'[1]Crisil data '!AI:AI,$D$3,'[1]Crisil data '!E:E,Table1345676[[#This Row],[ISIN No.]])</f>
        <v>30000</v>
      </c>
      <c r="F26" s="3">
        <f>SUMIFS('[1]Crisil data '!M:M,'[1]Crisil data '!AI:AI,$D$3,'[1]Crisil data '!E:E,Table1345676[[#This Row],[ISIN No.]])</f>
        <v>3125388</v>
      </c>
      <c r="G26" s="46">
        <f>+F26/$F$87</f>
        <v>1.8899363130346224E-3</v>
      </c>
      <c r="H26" s="45">
        <f>IFERROR(VLOOKUP(Table1345676[[#This Row],[ISIN No.]],'[1]Crisil data '!E:AJ,32,0),0)</f>
        <v>0</v>
      </c>
    </row>
    <row r="27" spans="1:8" x14ac:dyDescent="0.25">
      <c r="A27" s="42"/>
      <c r="B27" s="48" t="s">
        <v>85</v>
      </c>
      <c r="C27" s="3" t="str">
        <f>VLOOKUP(Table1345676[[#This Row],[ISIN No.]],'[1]Crisil data '!E:F,2,0)</f>
        <v>8.30% GOI 31-Dec-2042</v>
      </c>
      <c r="D27" s="3" t="str">
        <f>VLOOKUP(Table1345676[[#This Row],[ISIN No.]],'[1]Crisil data '!E:K,7,0)</f>
        <v>GOI</v>
      </c>
      <c r="E27" s="47">
        <f>SUMIFS('[1]Crisil data '!L:L,'[1]Crisil data '!AI:AI,$D$3,'[1]Crisil data '!E:E,Table1345676[[#This Row],[ISIN No.]])</f>
        <v>200000</v>
      </c>
      <c r="F27" s="3">
        <f>SUMIFS('[1]Crisil data '!M:M,'[1]Crisil data '!AI:AI,$D$3,'[1]Crisil data '!E:E,Table1345676[[#This Row],[ISIN No.]])</f>
        <v>21411000</v>
      </c>
      <c r="G27" s="46">
        <f>+F27/$F$87</f>
        <v>1.2947328907125867E-2</v>
      </c>
      <c r="H27" s="45">
        <f>IFERROR(VLOOKUP(Table1345676[[#This Row],[ISIN No.]],'[1]Crisil data '!E:AJ,32,0),0)</f>
        <v>0</v>
      </c>
    </row>
    <row r="28" spans="1:8" x14ac:dyDescent="0.25">
      <c r="A28" s="42"/>
      <c r="B28" s="48" t="s">
        <v>84</v>
      </c>
      <c r="C28" s="3" t="str">
        <f>VLOOKUP(Table1345676[[#This Row],[ISIN No.]],'[1]Crisil data '!E:F,2,0)</f>
        <v>6.63% MAHARASHTRA SDL 14-OCT-2030</v>
      </c>
      <c r="D28" s="3" t="str">
        <f>VLOOKUP(Table1345676[[#This Row],[ISIN No.]],'[1]Crisil data '!E:K,7,0)</f>
        <v>SDL</v>
      </c>
      <c r="E28" s="47">
        <f>SUMIFS('[1]Crisil data '!L:L,'[1]Crisil data '!AI:AI,$D$3,'[1]Crisil data '!E:E,Table1345676[[#This Row],[ISIN No.]])</f>
        <v>190000</v>
      </c>
      <c r="F28" s="3">
        <f>SUMIFS('[1]Crisil data '!M:M,'[1]Crisil data '!AI:AI,$D$3,'[1]Crisil data '!E:E,Table1345676[[#This Row],[ISIN No.]])</f>
        <v>17718355</v>
      </c>
      <c r="G28" s="46">
        <f>+F28/$F$87</f>
        <v>1.0714369710813047E-2</v>
      </c>
      <c r="H28" s="45">
        <f>IFERROR(VLOOKUP(Table1345676[[#This Row],[ISIN No.]],'[1]Crisil data '!E:AJ,32,0),0)</f>
        <v>0</v>
      </c>
    </row>
    <row r="29" spans="1:8" x14ac:dyDescent="0.25">
      <c r="A29" s="42"/>
      <c r="B29" s="48" t="s">
        <v>83</v>
      </c>
      <c r="C29" s="3" t="str">
        <f>VLOOKUP(Table1345676[[#This Row],[ISIN No.]],'[1]Crisil data '!E:F,2,0)</f>
        <v>6.67%GOI 17-Dec-2050</v>
      </c>
      <c r="D29" s="3" t="str">
        <f>VLOOKUP(Table1345676[[#This Row],[ISIN No.]],'[1]Crisil data '!E:K,7,0)</f>
        <v>GOI</v>
      </c>
      <c r="E29" s="47">
        <f>SUMIFS('[1]Crisil data '!L:L,'[1]Crisil data '!AI:AI,$D$3,'[1]Crisil data '!E:E,Table1345676[[#This Row],[ISIN No.]])</f>
        <v>28800</v>
      </c>
      <c r="F29" s="3">
        <f>SUMIFS('[1]Crisil data '!M:M,'[1]Crisil data '!AI:AI,$D$3,'[1]Crisil data '!E:E,Table1345676[[#This Row],[ISIN No.]])</f>
        <v>2545470.7200000002</v>
      </c>
      <c r="G29" s="46">
        <f>+F29/$F$87</f>
        <v>1.5392577009620519E-3</v>
      </c>
      <c r="H29" s="45">
        <f>IFERROR(VLOOKUP(Table1345676[[#This Row],[ISIN No.]],'[1]Crisil data '!E:AJ,32,0),0)</f>
        <v>0</v>
      </c>
    </row>
    <row r="30" spans="1:8" x14ac:dyDescent="0.25">
      <c r="A30" s="42"/>
      <c r="B30" s="48" t="s">
        <v>82</v>
      </c>
      <c r="C30" s="3" t="str">
        <f>VLOOKUP(Table1345676[[#This Row],[ISIN No.]],'[1]Crisil data '!E:F,2,0)</f>
        <v>9.50% GUJARAT SDL 11-SEP-2023.</v>
      </c>
      <c r="D30" s="3" t="str">
        <f>VLOOKUP(Table1345676[[#This Row],[ISIN No.]],'[1]Crisil data '!E:K,7,0)</f>
        <v>SDL</v>
      </c>
      <c r="E30" s="47">
        <f>SUMIFS('[1]Crisil data '!L:L,'[1]Crisil data '!AI:AI,$D$3,'[1]Crisil data '!E:E,Table1345676[[#This Row],[ISIN No.]])</f>
        <v>65000</v>
      </c>
      <c r="F30" s="3">
        <f>SUMIFS('[1]Crisil data '!M:M,'[1]Crisil data '!AI:AI,$D$3,'[1]Crisil data '!E:E,Table1345676[[#This Row],[ISIN No.]])</f>
        <v>6720889.5</v>
      </c>
      <c r="G30" s="46">
        <f>+F30/$F$87</f>
        <v>4.0641523938605723E-3</v>
      </c>
      <c r="H30" s="45">
        <f>IFERROR(VLOOKUP(Table1345676[[#This Row],[ISIN No.]],'[1]Crisil data '!E:AJ,32,0),0)</f>
        <v>0</v>
      </c>
    </row>
    <row r="31" spans="1:8" x14ac:dyDescent="0.25">
      <c r="A31" s="42"/>
      <c r="B31" s="48" t="s">
        <v>81</v>
      </c>
      <c r="C31" s="3" t="str">
        <f>VLOOKUP(Table1345676[[#This Row],[ISIN No.]],'[1]Crisil data '!E:F,2,0)</f>
        <v>7.83% MAHARASHTRA SDL 2030 ( 08-APR-2030 ) 2030</v>
      </c>
      <c r="D31" s="3" t="str">
        <f>VLOOKUP(Table1345676[[#This Row],[ISIN No.]],'[1]Crisil data '!E:K,7,0)</f>
        <v>SDL</v>
      </c>
      <c r="E31" s="47">
        <f>SUMIFS('[1]Crisil data '!L:L,'[1]Crisil data '!AI:AI,$D$3,'[1]Crisil data '!E:E,Table1345676[[#This Row],[ISIN No.]])</f>
        <v>100000</v>
      </c>
      <c r="F31" s="3">
        <f>SUMIFS('[1]Crisil data '!M:M,'[1]Crisil data '!AI:AI,$D$3,'[1]Crisil data '!E:E,Table1345676[[#This Row],[ISIN No.]])</f>
        <v>10051910</v>
      </c>
      <c r="G31" s="46">
        <f>+F31/$F$87</f>
        <v>6.0784356132281333E-3</v>
      </c>
      <c r="H31" s="45">
        <f>IFERROR(VLOOKUP(Table1345676[[#This Row],[ISIN No.]],'[1]Crisil data '!E:AJ,32,0),0)</f>
        <v>0</v>
      </c>
    </row>
    <row r="32" spans="1:8" x14ac:dyDescent="0.25">
      <c r="A32" s="42"/>
      <c r="B32" s="48" t="s">
        <v>80</v>
      </c>
      <c r="C32" s="3" t="str">
        <f>VLOOKUP(Table1345676[[#This Row],[ISIN No.]],'[1]Crisil data '!E:F,2,0)</f>
        <v>6.45% GOI 07-Oct-2029</v>
      </c>
      <c r="D32" s="3" t="str">
        <f>VLOOKUP(Table1345676[[#This Row],[ISIN No.]],'[1]Crisil data '!E:K,7,0)</f>
        <v>GOI</v>
      </c>
      <c r="E32" s="47">
        <f>SUMIFS('[1]Crisil data '!L:L,'[1]Crisil data '!AI:AI,$D$3,'[1]Crisil data '!E:E,Table1345676[[#This Row],[ISIN No.]])</f>
        <v>500000</v>
      </c>
      <c r="F32" s="3">
        <f>SUMIFS('[1]Crisil data '!M:M,'[1]Crisil data '!AI:AI,$D$3,'[1]Crisil data '!E:E,Table1345676[[#This Row],[ISIN No.]])</f>
        <v>47530000</v>
      </c>
      <c r="G32" s="46">
        <f>+F32/$F$87</f>
        <v>2.8741606788832488E-2</v>
      </c>
      <c r="H32" s="45">
        <f>IFERROR(VLOOKUP(Table1345676[[#This Row],[ISIN No.]],'[1]Crisil data '!E:AJ,32,0),0)</f>
        <v>0</v>
      </c>
    </row>
    <row r="33" spans="1:8" x14ac:dyDescent="0.25">
      <c r="A33" s="42"/>
      <c r="B33" s="48" t="s">
        <v>79</v>
      </c>
      <c r="C33" s="3" t="str">
        <f>VLOOKUP(Table1345676[[#This Row],[ISIN No.]],'[1]Crisil data '!E:F,2,0)</f>
        <v>8.38% Telangana SDL 2049</v>
      </c>
      <c r="D33" s="3" t="str">
        <f>VLOOKUP(Table1345676[[#This Row],[ISIN No.]],'[1]Crisil data '!E:K,7,0)</f>
        <v>SDL</v>
      </c>
      <c r="E33" s="47">
        <f>SUMIFS('[1]Crisil data '!L:L,'[1]Crisil data '!AI:AI,$D$3,'[1]Crisil data '!E:E,Table1345676[[#This Row],[ISIN No.]])</f>
        <v>60000</v>
      </c>
      <c r="F33" s="3">
        <f>SUMIFS('[1]Crisil data '!M:M,'[1]Crisil data '!AI:AI,$D$3,'[1]Crisil data '!E:E,Table1345676[[#This Row],[ISIN No.]])</f>
        <v>6324672</v>
      </c>
      <c r="G33" s="46">
        <f>+F33/$F$87</f>
        <v>3.8245578727611773E-3</v>
      </c>
      <c r="H33" s="45">
        <f>IFERROR(VLOOKUP(Table1345676[[#This Row],[ISIN No.]],'[1]Crisil data '!E:AJ,32,0),0)</f>
        <v>0</v>
      </c>
    </row>
    <row r="34" spans="1:8" x14ac:dyDescent="0.25">
      <c r="A34" s="42"/>
      <c r="B34" s="48" t="s">
        <v>78</v>
      </c>
      <c r="C34" s="3" t="str">
        <f>VLOOKUP(Table1345676[[#This Row],[ISIN No.]],'[1]Crisil data '!E:F,2,0)</f>
        <v>8.69% Tamil Nadu SDL 24.02.2026</v>
      </c>
      <c r="D34" s="3" t="str">
        <f>VLOOKUP(Table1345676[[#This Row],[ISIN No.]],'[1]Crisil data '!E:K,7,0)</f>
        <v>SDL</v>
      </c>
      <c r="E34" s="47">
        <f>SUMIFS('[1]Crisil data '!L:L,'[1]Crisil data '!AI:AI,$D$3,'[1]Crisil data '!E:E,Table1345676[[#This Row],[ISIN No.]])</f>
        <v>10500</v>
      </c>
      <c r="F34" s="3">
        <f>SUMIFS('[1]Crisil data '!M:M,'[1]Crisil data '!AI:AI,$D$3,'[1]Crisil data '!E:E,Table1345676[[#This Row],[ISIN No.]])</f>
        <v>1094040.1499999999</v>
      </c>
      <c r="G34" s="46">
        <f>+F34/$F$87</f>
        <v>6.6157104570787532E-4</v>
      </c>
      <c r="H34" s="45">
        <f>IFERROR(VLOOKUP(Table1345676[[#This Row],[ISIN No.]],'[1]Crisil data '!E:AJ,32,0),0)</f>
        <v>0</v>
      </c>
    </row>
    <row r="35" spans="1:8" x14ac:dyDescent="0.25">
      <c r="A35" s="42"/>
      <c r="B35" s="48" t="s">
        <v>77</v>
      </c>
      <c r="C35" s="3" t="str">
        <f>VLOOKUP(Table1345676[[#This Row],[ISIN No.]],'[1]Crisil data '!E:F,2,0)</f>
        <v>8.65% Nabard (GOI Service) 8 Jun 2028</v>
      </c>
      <c r="D35" s="3" t="str">
        <f>VLOOKUP(Table1345676[[#This Row],[ISIN No.]],'[1]Crisil data '!E:K,7,0)</f>
        <v>Bonds</v>
      </c>
      <c r="E35" s="47">
        <f>SUMIFS('[1]Crisil data '!L:L,'[1]Crisil data '!AI:AI,$D$3,'[1]Crisil data '!E:E,Table1345676[[#This Row],[ISIN No.]])</f>
        <v>3</v>
      </c>
      <c r="F35" s="3">
        <f>SUMIFS('[1]Crisil data '!M:M,'[1]Crisil data '!AI:AI,$D$3,'[1]Crisil data '!E:E,Table1345676[[#This Row],[ISIN No.]])</f>
        <v>3177330</v>
      </c>
      <c r="G35" s="46">
        <f>+F35/$F$87</f>
        <v>1.9213458762541791E-3</v>
      </c>
      <c r="H35" s="45" t="str">
        <f>IFERROR(VLOOKUP(Table1345676[[#This Row],[ISIN No.]],'[1]Crisil data '!E:AJ,32,0),0)</f>
        <v>CRISIL AAA</v>
      </c>
    </row>
    <row r="36" spans="1:8" x14ac:dyDescent="0.25">
      <c r="A36" s="42"/>
      <c r="B36" s="48" t="s">
        <v>76</v>
      </c>
      <c r="C36" s="3" t="str">
        <f>VLOOKUP(Table1345676[[#This Row],[ISIN No.]],'[1]Crisil data '!E:F,2,0)</f>
        <v>8.39% ANDHRA PRADESH SDL 06.02.2031</v>
      </c>
      <c r="D36" s="3" t="str">
        <f>VLOOKUP(Table1345676[[#This Row],[ISIN No.]],'[1]Crisil data '!E:K,7,0)</f>
        <v>SDL</v>
      </c>
      <c r="E36" s="47">
        <f>SUMIFS('[1]Crisil data '!L:L,'[1]Crisil data '!AI:AI,$D$3,'[1]Crisil data '!E:E,Table1345676[[#This Row],[ISIN No.]])</f>
        <v>55000</v>
      </c>
      <c r="F36" s="3">
        <f>SUMIFS('[1]Crisil data '!M:M,'[1]Crisil data '!AI:AI,$D$3,'[1]Crisil data '!E:E,Table1345676[[#This Row],[ISIN No.]])</f>
        <v>5705265.5</v>
      </c>
      <c r="G36" s="46">
        <f>+F36/$F$87</f>
        <v>3.449999950071361E-3</v>
      </c>
      <c r="H36" s="45">
        <f>IFERROR(VLOOKUP(Table1345676[[#This Row],[ISIN No.]],'[1]Crisil data '!E:AJ,32,0),0)</f>
        <v>0</v>
      </c>
    </row>
    <row r="37" spans="1:8" x14ac:dyDescent="0.25">
      <c r="A37" s="42"/>
      <c r="B37" s="48" t="s">
        <v>75</v>
      </c>
      <c r="C37" s="3" t="str">
        <f>VLOOKUP(Table1345676[[#This Row],[ISIN No.]],'[1]Crisil data '!E:F,2,0)</f>
        <v>8.22 % KARNATAK 30.01.2031</v>
      </c>
      <c r="D37" s="3" t="str">
        <f>VLOOKUP(Table1345676[[#This Row],[ISIN No.]],'[1]Crisil data '!E:K,7,0)</f>
        <v>SDL</v>
      </c>
      <c r="E37" s="47">
        <f>SUMIFS('[1]Crisil data '!L:L,'[1]Crisil data '!AI:AI,$D$3,'[1]Crisil data '!E:E,Table1345676[[#This Row],[ISIN No.]])</f>
        <v>90000</v>
      </c>
      <c r="F37" s="3">
        <f>SUMIFS('[1]Crisil data '!M:M,'[1]Crisil data '!AI:AI,$D$3,'[1]Crisil data '!E:E,Table1345676[[#This Row],[ISIN No.]])</f>
        <v>9250848</v>
      </c>
      <c r="G37" s="46">
        <f>+F37/$F$87</f>
        <v>5.5940297849622856E-3</v>
      </c>
      <c r="H37" s="45">
        <f>IFERROR(VLOOKUP(Table1345676[[#This Row],[ISIN No.]],'[1]Crisil data '!E:AJ,32,0),0)</f>
        <v>0</v>
      </c>
    </row>
    <row r="38" spans="1:8" x14ac:dyDescent="0.25">
      <c r="A38" s="42"/>
      <c r="B38" s="48" t="s">
        <v>74</v>
      </c>
      <c r="C38" s="3" t="str">
        <f>VLOOKUP(Table1345676[[#This Row],[ISIN No.]],'[1]Crisil data '!E:F,2,0)</f>
        <v>8.08% Maharashtra SDL 2028</v>
      </c>
      <c r="D38" s="3" t="str">
        <f>VLOOKUP(Table1345676[[#This Row],[ISIN No.]],'[1]Crisil data '!E:K,7,0)</f>
        <v>SDL</v>
      </c>
      <c r="E38" s="47">
        <f>SUMIFS('[1]Crisil data '!L:L,'[1]Crisil data '!AI:AI,$D$3,'[1]Crisil data '!E:E,Table1345676[[#This Row],[ISIN No.]])</f>
        <v>120000</v>
      </c>
      <c r="F38" s="3">
        <f>SUMIFS('[1]Crisil data '!M:M,'[1]Crisil data '!AI:AI,$D$3,'[1]Crisil data '!E:E,Table1345676[[#This Row],[ISIN No.]])</f>
        <v>12267708</v>
      </c>
      <c r="G38" s="46">
        <f>+F38/$F$87</f>
        <v>7.4183387236737772E-3</v>
      </c>
      <c r="H38" s="45">
        <f>IFERROR(VLOOKUP(Table1345676[[#This Row],[ISIN No.]],'[1]Crisil data '!E:AJ,32,0),0)</f>
        <v>0</v>
      </c>
    </row>
    <row r="39" spans="1:8" x14ac:dyDescent="0.25">
      <c r="A39" s="42"/>
      <c r="B39" s="48" t="s">
        <v>73</v>
      </c>
      <c r="C39" s="3" t="str">
        <f>VLOOKUP(Table1345676[[#This Row],[ISIN No.]],'[1]Crisil data '!E:F,2,0)</f>
        <v>8.00% Karnataka SDL 2028 (17-JAN-2028)</v>
      </c>
      <c r="D39" s="3" t="str">
        <f>VLOOKUP(Table1345676[[#This Row],[ISIN No.]],'[1]Crisil data '!E:K,7,0)</f>
        <v>SDL</v>
      </c>
      <c r="E39" s="47">
        <f>SUMIFS('[1]Crisil data '!L:L,'[1]Crisil data '!AI:AI,$D$3,'[1]Crisil data '!E:E,Table1345676[[#This Row],[ISIN No.]])</f>
        <v>37000</v>
      </c>
      <c r="F39" s="3">
        <f>SUMIFS('[1]Crisil data '!M:M,'[1]Crisil data '!AI:AI,$D$3,'[1]Crisil data '!E:E,Table1345676[[#This Row],[ISIN No.]])</f>
        <v>3762452.3</v>
      </c>
      <c r="G39" s="46">
        <f>+F39/$F$87</f>
        <v>2.2751719875518284E-3</v>
      </c>
      <c r="H39" s="45">
        <f>IFERROR(VLOOKUP(Table1345676[[#This Row],[ISIN No.]],'[1]Crisil data '!E:AJ,32,0),0)</f>
        <v>0</v>
      </c>
    </row>
    <row r="40" spans="1:8" x14ac:dyDescent="0.25">
      <c r="A40" s="42"/>
      <c r="B40" s="48" t="s">
        <v>72</v>
      </c>
      <c r="C40" s="3" t="str">
        <f>VLOOKUP(Table1345676[[#This Row],[ISIN No.]],'[1]Crisil data '!E:F,2,0)</f>
        <v>SDL TAMIL NADU 8.05% 2028</v>
      </c>
      <c r="D40" s="3" t="str">
        <f>VLOOKUP(Table1345676[[#This Row],[ISIN No.]],'[1]Crisil data '!E:K,7,0)</f>
        <v>SDL</v>
      </c>
      <c r="E40" s="47">
        <f>SUMIFS('[1]Crisil data '!L:L,'[1]Crisil data '!AI:AI,$D$3,'[1]Crisil data '!E:E,Table1345676[[#This Row],[ISIN No.]])</f>
        <v>241000</v>
      </c>
      <c r="F40" s="3">
        <f>SUMIFS('[1]Crisil data '!M:M,'[1]Crisil data '!AI:AI,$D$3,'[1]Crisil data '!E:E,Table1345676[[#This Row],[ISIN No.]])</f>
        <v>24585398.100000001</v>
      </c>
      <c r="G40" s="46">
        <f>+F40/$F$87</f>
        <v>1.4866901850139058E-2</v>
      </c>
      <c r="H40" s="45">
        <f>IFERROR(VLOOKUP(Table1345676[[#This Row],[ISIN No.]],'[1]Crisil data '!E:AJ,32,0),0)</f>
        <v>0</v>
      </c>
    </row>
    <row r="41" spans="1:8" x14ac:dyDescent="0.25">
      <c r="A41" s="42"/>
      <c r="B41" s="48" t="s">
        <v>71</v>
      </c>
      <c r="C41" s="3" t="str">
        <f>VLOOKUP(Table1345676[[#This Row],[ISIN No.]],'[1]Crisil data '!E:F,2,0)</f>
        <v>8.13 % KERALA SDL 21.03.2028</v>
      </c>
      <c r="D41" s="3" t="str">
        <f>VLOOKUP(Table1345676[[#This Row],[ISIN No.]],'[1]Crisil data '!E:K,7,0)</f>
        <v>SDL</v>
      </c>
      <c r="E41" s="47">
        <f>SUMIFS('[1]Crisil data '!L:L,'[1]Crisil data '!AI:AI,$D$3,'[1]Crisil data '!E:E,Table1345676[[#This Row],[ISIN No.]])</f>
        <v>156600</v>
      </c>
      <c r="F41" s="3">
        <f>SUMIFS('[1]Crisil data '!M:M,'[1]Crisil data '!AI:AI,$D$3,'[1]Crisil data '!E:E,Table1345676[[#This Row],[ISIN No.]])</f>
        <v>16031831.039999999</v>
      </c>
      <c r="G41" s="46">
        <f>+F41/$F$87</f>
        <v>9.6945210152888581E-3</v>
      </c>
      <c r="H41" s="45">
        <f>IFERROR(VLOOKUP(Table1345676[[#This Row],[ISIN No.]],'[1]Crisil data '!E:AJ,32,0),0)</f>
        <v>0</v>
      </c>
    </row>
    <row r="42" spans="1:8" x14ac:dyDescent="0.25">
      <c r="A42" s="42"/>
      <c r="B42" s="48" t="s">
        <v>70</v>
      </c>
      <c r="C42" s="3" t="str">
        <f>VLOOKUP(Table1345676[[#This Row],[ISIN No.]],'[1]Crisil data '!E:F,2,0)</f>
        <v>6.57% GOI 2033 (MD 05/12/2033)</v>
      </c>
      <c r="D42" s="3" t="str">
        <f>VLOOKUP(Table1345676[[#This Row],[ISIN No.]],'[1]Crisil data '!E:K,7,0)</f>
        <v>GOI</v>
      </c>
      <c r="E42" s="47">
        <f>SUMIFS('[1]Crisil data '!L:L,'[1]Crisil data '!AI:AI,$D$3,'[1]Crisil data '!E:E,Table1345676[[#This Row],[ISIN No.]])</f>
        <v>1139900</v>
      </c>
      <c r="F42" s="3">
        <f>SUMIFS('[1]Crisil data '!M:M,'[1]Crisil data '!AI:AI,$D$3,'[1]Crisil data '!E:E,Table1345676[[#This Row],[ISIN No.]])</f>
        <v>105752056.69</v>
      </c>
      <c r="G42" s="46">
        <f>+F42/$F$87</f>
        <v>6.3948748800637542E-2</v>
      </c>
      <c r="H42" s="45">
        <f>IFERROR(VLOOKUP(Table1345676[[#This Row],[ISIN No.]],'[1]Crisil data '!E:AJ,32,0),0)</f>
        <v>0</v>
      </c>
    </row>
    <row r="43" spans="1:8" x14ac:dyDescent="0.25">
      <c r="A43" s="42"/>
      <c r="B43" s="48" t="s">
        <v>69</v>
      </c>
      <c r="C43" s="3" t="str">
        <f>VLOOKUP(Table1345676[[#This Row],[ISIN No.]],'[1]Crisil data '!E:F,2,0)</f>
        <v>6.79% GS 26.12.2029</v>
      </c>
      <c r="D43" s="3" t="str">
        <f>VLOOKUP(Table1345676[[#This Row],[ISIN No.]],'[1]Crisil data '!E:K,7,0)</f>
        <v>GOI</v>
      </c>
      <c r="E43" s="47">
        <f>SUMIFS('[1]Crisil data '!L:L,'[1]Crisil data '!AI:AI,$D$3,'[1]Crisil data '!E:E,Table1345676[[#This Row],[ISIN No.]])</f>
        <v>120000</v>
      </c>
      <c r="F43" s="3">
        <f>SUMIFS('[1]Crisil data '!M:M,'[1]Crisil data '!AI:AI,$D$3,'[1]Crisil data '!E:E,Table1345676[[#This Row],[ISIN No.]])</f>
        <v>11640012</v>
      </c>
      <c r="G43" s="46">
        <f>+F43/$F$87</f>
        <v>7.038768102699172E-3</v>
      </c>
      <c r="H43" s="45">
        <f>IFERROR(VLOOKUP(Table1345676[[#This Row],[ISIN No.]],'[1]Crisil data '!E:AJ,32,0),0)</f>
        <v>0</v>
      </c>
    </row>
    <row r="44" spans="1:8" ht="13.5" customHeight="1" x14ac:dyDescent="0.25">
      <c r="A44" s="42"/>
      <c r="B44" s="48" t="s">
        <v>68</v>
      </c>
      <c r="C44" s="3" t="str">
        <f>VLOOKUP(Table1345676[[#This Row],[ISIN No.]],'[1]Crisil data '!E:F,2,0)</f>
        <v>7.73% GS  MD 19/12/2034</v>
      </c>
      <c r="D44" s="3" t="str">
        <f>VLOOKUP(Table1345676[[#This Row],[ISIN No.]],'[1]Crisil data '!E:K,7,0)</f>
        <v>GOI</v>
      </c>
      <c r="E44" s="47">
        <f>SUMIFS('[1]Crisil data '!L:L,'[1]Crisil data '!AI:AI,$D$3,'[1]Crisil data '!E:E,Table1345676[[#This Row],[ISIN No.]])</f>
        <v>60600</v>
      </c>
      <c r="F44" s="3">
        <f>SUMIFS('[1]Crisil data '!M:M,'[1]Crisil data '!AI:AI,$D$3,'[1]Crisil data '!E:E,Table1345676[[#This Row],[ISIN No.]])</f>
        <v>6138798.1799999997</v>
      </c>
      <c r="G44" s="46">
        <f>+F44/$F$87</f>
        <v>3.7121591299297397E-3</v>
      </c>
      <c r="H44" s="45">
        <f>IFERROR(VLOOKUP(Table1345676[[#This Row],[ISIN No.]],'[1]Crisil data '!E:AJ,32,0),0)</f>
        <v>0</v>
      </c>
    </row>
    <row r="45" spans="1:8" x14ac:dyDescent="0.25">
      <c r="A45" s="42"/>
      <c r="B45" s="48" t="s">
        <v>67</v>
      </c>
      <c r="C45" s="3" t="str">
        <f>VLOOKUP(Table1345676[[#This Row],[ISIN No.]],'[1]Crisil data '!E:F,2,0)</f>
        <v>6.79% GSEC (15/MAY/2027) 2027</v>
      </c>
      <c r="D45" s="3" t="str">
        <f>VLOOKUP(Table1345676[[#This Row],[ISIN No.]],'[1]Crisil data '!E:K,7,0)</f>
        <v>GOI</v>
      </c>
      <c r="E45" s="47">
        <f>SUMIFS('[1]Crisil data '!L:L,'[1]Crisil data '!AI:AI,$D$3,'[1]Crisil data '!E:E,Table1345676[[#This Row],[ISIN No.]])</f>
        <v>380000</v>
      </c>
      <c r="F45" s="3">
        <f>SUMIFS('[1]Crisil data '!M:M,'[1]Crisil data '!AI:AI,$D$3,'[1]Crisil data '!E:E,Table1345676[[#This Row],[ISIN No.]])</f>
        <v>37335950</v>
      </c>
      <c r="G45" s="46">
        <f>+F45/$F$87</f>
        <v>2.2577218472280884E-2</v>
      </c>
      <c r="H45" s="45">
        <f>IFERROR(VLOOKUP(Table1345676[[#This Row],[ISIN No.]],'[1]Crisil data '!E:AJ,32,0),0)</f>
        <v>0</v>
      </c>
    </row>
    <row r="46" spans="1:8" x14ac:dyDescent="0.25">
      <c r="A46" s="42"/>
      <c r="B46" s="48" t="s">
        <v>66</v>
      </c>
      <c r="C46" s="3" t="str">
        <f>VLOOKUP(Table1345676[[#This Row],[ISIN No.]],'[1]Crisil data '!E:F,2,0)</f>
        <v>7.61% GSEC 09.05.2030</v>
      </c>
      <c r="D46" s="3" t="str">
        <f>VLOOKUP(Table1345676[[#This Row],[ISIN No.]],'[1]Crisil data '!E:K,7,0)</f>
        <v>GOI</v>
      </c>
      <c r="E46" s="47">
        <f>SUMIFS('[1]Crisil data '!L:L,'[1]Crisil data '!AI:AI,$D$3,'[1]Crisil data '!E:E,Table1345676[[#This Row],[ISIN No.]])</f>
        <v>1032000</v>
      </c>
      <c r="F46" s="3">
        <f>SUMIFS('[1]Crisil data '!M:M,'[1]Crisil data '!AI:AI,$D$3,'[1]Crisil data '!E:E,Table1345676[[#This Row],[ISIN No.]])</f>
        <v>104329008</v>
      </c>
      <c r="G46" s="46">
        <f>+F46/$F$87</f>
        <v>6.3088224797074668E-2</v>
      </c>
      <c r="H46" s="45">
        <f>IFERROR(VLOOKUP(Table1345676[[#This Row],[ISIN No.]],'[1]Crisil data '!E:AJ,32,0),0)</f>
        <v>0</v>
      </c>
    </row>
    <row r="47" spans="1:8" x14ac:dyDescent="0.25">
      <c r="A47" s="42"/>
      <c r="B47" s="48" t="s">
        <v>65</v>
      </c>
      <c r="C47" s="3" t="str">
        <f>VLOOKUP(Table1345676[[#This Row],[ISIN No.]],'[1]Crisil data '!E:F,2,0)</f>
        <v>6.30% GOI 09.04.2023</v>
      </c>
      <c r="D47" s="3" t="str">
        <f>VLOOKUP(Table1345676[[#This Row],[ISIN No.]],'[1]Crisil data '!E:K,7,0)</f>
        <v>GOI</v>
      </c>
      <c r="E47" s="47">
        <f>SUMIFS('[1]Crisil data '!L:L,'[1]Crisil data '!AI:AI,$D$3,'[1]Crisil data '!E:E,Table1345676[[#This Row],[ISIN No.]])</f>
        <v>34400</v>
      </c>
      <c r="F47" s="3">
        <f>SUMIFS('[1]Crisil data '!M:M,'[1]Crisil data '!AI:AI,$D$3,'[1]Crisil data '!E:E,Table1345676[[#This Row],[ISIN No.]])</f>
        <v>3450320</v>
      </c>
      <c r="G47" s="46">
        <f>+F47/$F$87</f>
        <v>2.0864241686438987E-3</v>
      </c>
      <c r="H47" s="45">
        <f>IFERROR(VLOOKUP(Table1345676[[#This Row],[ISIN No.]],'[1]Crisil data '!E:AJ,32,0),0)</f>
        <v>0</v>
      </c>
    </row>
    <row r="48" spans="1:8" x14ac:dyDescent="0.25">
      <c r="A48" s="42"/>
      <c r="B48" s="48" t="s">
        <v>64</v>
      </c>
      <c r="C48" s="3" t="str">
        <f>VLOOKUP(Table1345676[[#This Row],[ISIN No.]],'[1]Crisil data '!E:F,2,0)</f>
        <v>7.59% GOI 20.03.2029</v>
      </c>
      <c r="D48" s="3" t="str">
        <f>VLOOKUP(Table1345676[[#This Row],[ISIN No.]],'[1]Crisil data '!E:K,7,0)</f>
        <v>GOI</v>
      </c>
      <c r="E48" s="47">
        <f>SUMIFS('[1]Crisil data '!L:L,'[1]Crisil data '!AI:AI,$D$3,'[1]Crisil data '!E:E,Table1345676[[#This Row],[ISIN No.]])</f>
        <v>203000</v>
      </c>
      <c r="F48" s="3">
        <f>SUMIFS('[1]Crisil data '!M:M,'[1]Crisil data '!AI:AI,$D$3,'[1]Crisil data '!E:E,Table1345676[[#This Row],[ISIN No.]])</f>
        <v>20594329.699999999</v>
      </c>
      <c r="G48" s="46">
        <f>+F48/$F$87</f>
        <v>1.2453484668987472E-2</v>
      </c>
      <c r="H48" s="45">
        <f>IFERROR(VLOOKUP(Table1345676[[#This Row],[ISIN No.]],'[1]Crisil data '!E:AJ,32,0),0)</f>
        <v>0</v>
      </c>
    </row>
    <row r="49" spans="1:15" x14ac:dyDescent="0.25">
      <c r="A49" s="42"/>
      <c r="B49" s="48" t="s">
        <v>63</v>
      </c>
      <c r="C49" s="3" t="str">
        <f>VLOOKUP(Table1345676[[#This Row],[ISIN No.]],'[1]Crisil data '!E:F,2,0)</f>
        <v>8.28% GOI 15.02.2032</v>
      </c>
      <c r="D49" s="3" t="str">
        <f>VLOOKUP(Table1345676[[#This Row],[ISIN No.]],'[1]Crisil data '!E:K,7,0)</f>
        <v>GOI</v>
      </c>
      <c r="E49" s="47">
        <f>SUMIFS('[1]Crisil data '!L:L,'[1]Crisil data '!AI:AI,$D$3,'[1]Crisil data '!E:E,Table1345676[[#This Row],[ISIN No.]])</f>
        <v>798600</v>
      </c>
      <c r="F49" s="3">
        <f>SUMIFS('[1]Crisil data '!M:M,'[1]Crisil data '!AI:AI,$D$3,'[1]Crisil data '!E:E,Table1345676[[#This Row],[ISIN No.]])</f>
        <v>84307483.260000005</v>
      </c>
      <c r="G49" s="46">
        <f>+F49/$F$87</f>
        <v>5.0981117887965444E-2</v>
      </c>
      <c r="H49" s="45">
        <f>IFERROR(VLOOKUP(Table1345676[[#This Row],[ISIN No.]],'[1]Crisil data '!E:AJ,32,0),0)</f>
        <v>0</v>
      </c>
    </row>
    <row r="50" spans="1:15" x14ac:dyDescent="0.25">
      <c r="A50" s="42"/>
      <c r="B50" s="48" t="s">
        <v>62</v>
      </c>
      <c r="C50" s="3" t="str">
        <f>VLOOKUP(Table1345676[[#This Row],[ISIN No.]],'[1]Crisil data '!E:F,2,0)</f>
        <v>7.88% GOI 19.03.2030</v>
      </c>
      <c r="D50" s="3" t="str">
        <f>VLOOKUP(Table1345676[[#This Row],[ISIN No.]],'[1]Crisil data '!E:K,7,0)</f>
        <v>GOI</v>
      </c>
      <c r="E50" s="47">
        <f>SUMIFS('[1]Crisil data '!L:L,'[1]Crisil data '!AI:AI,$D$3,'[1]Crisil data '!E:E,Table1345676[[#This Row],[ISIN No.]])</f>
        <v>662200</v>
      </c>
      <c r="F50" s="3">
        <f>SUMIFS('[1]Crisil data '!M:M,'[1]Crisil data '!AI:AI,$D$3,'[1]Crisil data '!E:E,Table1345676[[#This Row],[ISIN No.]])</f>
        <v>68164417.859999999</v>
      </c>
      <c r="G50" s="46">
        <f>+F50/$F$87</f>
        <v>4.121933295017443E-2</v>
      </c>
      <c r="H50" s="45">
        <f>IFERROR(VLOOKUP(Table1345676[[#This Row],[ISIN No.]],'[1]Crisil data '!E:AJ,32,0),0)</f>
        <v>0</v>
      </c>
    </row>
    <row r="51" spans="1:15" x14ac:dyDescent="0.25">
      <c r="A51" s="42"/>
      <c r="B51" s="48" t="s">
        <v>61</v>
      </c>
      <c r="C51" s="3" t="str">
        <f>VLOOKUP(Table1345676[[#This Row],[ISIN No.]],'[1]Crisil data '!E:F,2,0)</f>
        <v>8.33% GS 7.06.2036</v>
      </c>
      <c r="D51" s="3" t="str">
        <f>VLOOKUP(Table1345676[[#This Row],[ISIN No.]],'[1]Crisil data '!E:K,7,0)</f>
        <v>GOI</v>
      </c>
      <c r="E51" s="47">
        <f>SUMIFS('[1]Crisil data '!L:L,'[1]Crisil data '!AI:AI,$D$3,'[1]Crisil data '!E:E,Table1345676[[#This Row],[ISIN No.]])</f>
        <v>222400</v>
      </c>
      <c r="F51" s="3">
        <f>SUMIFS('[1]Crisil data '!M:M,'[1]Crisil data '!AI:AI,$D$3,'[1]Crisil data '!E:E,Table1345676[[#This Row],[ISIN No.]])</f>
        <v>23618813.280000001</v>
      </c>
      <c r="G51" s="46">
        <f>+F51/$F$87</f>
        <v>1.428240362113644E-2</v>
      </c>
      <c r="H51" s="45">
        <f>IFERROR(VLOOKUP(Table1345676[[#This Row],[ISIN No.]],'[1]Crisil data '!E:AJ,32,0),0)</f>
        <v>0</v>
      </c>
    </row>
    <row r="52" spans="1:15" x14ac:dyDescent="0.25">
      <c r="A52" s="42"/>
      <c r="B52" s="48" t="s">
        <v>60</v>
      </c>
      <c r="C52" s="3" t="str">
        <f>VLOOKUP(Table1345676[[#This Row],[ISIN No.]],'[1]Crisil data '!E:F,2,0)</f>
        <v>7.06 % GOI 10.10.2046</v>
      </c>
      <c r="D52" s="3" t="str">
        <f>VLOOKUP(Table1345676[[#This Row],[ISIN No.]],'[1]Crisil data '!E:K,7,0)</f>
        <v>GOI</v>
      </c>
      <c r="E52" s="47">
        <f>SUMIFS('[1]Crisil data '!L:L,'[1]Crisil data '!AI:AI,$D$3,'[1]Crisil data '!E:E,Table1345676[[#This Row],[ISIN No.]])</f>
        <v>184700</v>
      </c>
      <c r="F52" s="3">
        <f>SUMIFS('[1]Crisil data '!M:M,'[1]Crisil data '!AI:AI,$D$3,'[1]Crisil data '!E:E,Table1345676[[#This Row],[ISIN No.]])</f>
        <v>17319485.23</v>
      </c>
      <c r="G52" s="46">
        <f>+F52/$F$87</f>
        <v>1.0473171350003198E-2</v>
      </c>
      <c r="H52" s="45">
        <f>IFERROR(VLOOKUP(Table1345676[[#This Row],[ISIN No.]],'[1]Crisil data '!E:AJ,32,0),0)</f>
        <v>0</v>
      </c>
    </row>
    <row r="53" spans="1:15" x14ac:dyDescent="0.25">
      <c r="A53" s="42"/>
      <c r="B53" s="48" t="s">
        <v>59</v>
      </c>
      <c r="C53" s="3" t="str">
        <f>VLOOKUP(Table1345676[[#This Row],[ISIN No.]],'[1]Crisil data '!E:F,2,0)</f>
        <v>7.40% GOI 09.09.2035</v>
      </c>
      <c r="D53" s="3" t="str">
        <f>VLOOKUP(Table1345676[[#This Row],[ISIN No.]],'[1]Crisil data '!E:K,7,0)</f>
        <v>GOI</v>
      </c>
      <c r="E53" s="47">
        <f>SUMIFS('[1]Crisil data '!L:L,'[1]Crisil data '!AI:AI,$D$3,'[1]Crisil data '!E:E,Table1345676[[#This Row],[ISIN No.]])</f>
        <v>74600</v>
      </c>
      <c r="F53" s="3">
        <f>SUMIFS('[1]Crisil data '!M:M,'[1]Crisil data '!AI:AI,$D$3,'[1]Crisil data '!E:E,Table1345676[[#This Row],[ISIN No.]])</f>
        <v>7354791.6200000001</v>
      </c>
      <c r="G53" s="46">
        <f>+F53/$F$87</f>
        <v>4.4474758837753066E-3</v>
      </c>
      <c r="H53" s="45">
        <f>IFERROR(VLOOKUP(Table1345676[[#This Row],[ISIN No.]],'[1]Crisil data '!E:AJ,32,0),0)</f>
        <v>0</v>
      </c>
      <c r="L53" s="3"/>
      <c r="M53" s="3"/>
      <c r="N53" s="3"/>
      <c r="O53" s="3"/>
    </row>
    <row r="54" spans="1:15" x14ac:dyDescent="0.25">
      <c r="A54" s="42"/>
      <c r="B54" s="48" t="s">
        <v>58</v>
      </c>
      <c r="C54" s="3" t="str">
        <f>VLOOKUP(Table1345676[[#This Row],[ISIN No.]],'[1]Crisil data '!E:F,2,0)</f>
        <v>7.68% GS 15.12.2023</v>
      </c>
      <c r="D54" s="3" t="str">
        <f>VLOOKUP(Table1345676[[#This Row],[ISIN No.]],'[1]Crisil data '!E:K,7,0)</f>
        <v>GOI</v>
      </c>
      <c r="E54" s="47">
        <f>SUMIFS('[1]Crisil data '!L:L,'[1]Crisil data '!AI:AI,$D$3,'[1]Crisil data '!E:E,Table1345676[[#This Row],[ISIN No.]])</f>
        <v>55000</v>
      </c>
      <c r="F54" s="3">
        <f>SUMIFS('[1]Crisil data '!M:M,'[1]Crisil data '!AI:AI,$D$3,'[1]Crisil data '!E:E,Table1345676[[#This Row],[ISIN No.]])</f>
        <v>5610000</v>
      </c>
      <c r="G54" s="46">
        <f>+F54/$F$87</f>
        <v>3.3923924697107145E-3</v>
      </c>
      <c r="H54" s="45">
        <f>IFERROR(VLOOKUP(Table1345676[[#This Row],[ISIN No.]],'[1]Crisil data '!E:AJ,32,0),0)</f>
        <v>0</v>
      </c>
      <c r="L54" s="3"/>
      <c r="M54" s="3"/>
      <c r="N54" s="3"/>
      <c r="O54" s="3"/>
    </row>
    <row r="55" spans="1:15" x14ac:dyDescent="0.25">
      <c r="A55" s="42"/>
      <c r="B55" s="48" t="s">
        <v>57</v>
      </c>
      <c r="C55" s="3" t="str">
        <f>VLOOKUP(Table1345676[[#This Row],[ISIN No.]],'[1]Crisil data '!E:F,2,0)</f>
        <v>7.50% GOI 10-Aug-2034</v>
      </c>
      <c r="D55" s="3" t="str">
        <f>VLOOKUP(Table1345676[[#This Row],[ISIN No.]],'[1]Crisil data '!E:K,7,0)</f>
        <v>GOI</v>
      </c>
      <c r="E55" s="47">
        <f>SUMIFS('[1]Crisil data '!L:L,'[1]Crisil data '!AI:AI,$D$3,'[1]Crisil data '!E:E,Table1345676[[#This Row],[ISIN No.]])</f>
        <v>600000</v>
      </c>
      <c r="F55" s="3">
        <f>SUMIFS('[1]Crisil data '!M:M,'[1]Crisil data '!AI:AI,$D$3,'[1]Crisil data '!E:E,Table1345676[[#This Row],[ISIN No.]])</f>
        <v>59775480</v>
      </c>
      <c r="G55" s="46">
        <f>+F55/$F$87</f>
        <v>3.6146504139989918E-2</v>
      </c>
      <c r="H55" s="45">
        <f>IFERROR(VLOOKUP(Table1345676[[#This Row],[ISIN No.]],'[1]Crisil data '!E:AJ,32,0),0)</f>
        <v>0</v>
      </c>
      <c r="L55" s="3"/>
      <c r="M55" s="3"/>
      <c r="N55" s="3"/>
      <c r="O55" s="3"/>
    </row>
    <row r="56" spans="1:15" x14ac:dyDescent="0.25">
      <c r="A56" s="42"/>
      <c r="B56" s="48" t="s">
        <v>56</v>
      </c>
      <c r="C56" s="3" t="str">
        <f>VLOOKUP(Table1345676[[#This Row],[ISIN No.]],'[1]Crisil data '!E:F,2,0)</f>
        <v>8.32% GS 02.08.2032</v>
      </c>
      <c r="D56" s="3" t="str">
        <f>VLOOKUP(Table1345676[[#This Row],[ISIN No.]],'[1]Crisil data '!E:K,7,0)</f>
        <v>GOI</v>
      </c>
      <c r="E56" s="47">
        <f>SUMIFS('[1]Crisil data '!L:L,'[1]Crisil data '!AI:AI,$D$3,'[1]Crisil data '!E:E,Table1345676[[#This Row],[ISIN No.]])</f>
        <v>32000</v>
      </c>
      <c r="F56" s="3">
        <f>SUMIFS('[1]Crisil data '!M:M,'[1]Crisil data '!AI:AI,$D$3,'[1]Crisil data '!E:E,Table1345676[[#This Row],[ISIN No.]])</f>
        <v>3382704</v>
      </c>
      <c r="G56" s="46">
        <f>+F56/$F$87</f>
        <v>2.0455364664635138E-3</v>
      </c>
      <c r="H56" s="45">
        <f>IFERROR(VLOOKUP(Table1345676[[#This Row],[ISIN No.]],'[1]Crisil data '!E:AJ,32,0),0)</f>
        <v>0</v>
      </c>
      <c r="L56" s="3"/>
      <c r="M56" s="3"/>
      <c r="N56" s="3"/>
      <c r="O56" s="3"/>
    </row>
    <row r="57" spans="1:15" x14ac:dyDescent="0.25">
      <c r="A57" s="42"/>
      <c r="B57" s="48" t="s">
        <v>55</v>
      </c>
      <c r="C57" s="3" t="str">
        <f>VLOOKUP(Table1345676[[#This Row],[ISIN No.]],'[1]Crisil data '!E:F,2,0)</f>
        <v>8.83% GOI 12.12.2041</v>
      </c>
      <c r="D57" s="3" t="str">
        <f>VLOOKUP(Table1345676[[#This Row],[ISIN No.]],'[1]Crisil data '!E:K,7,0)</f>
        <v>GOI</v>
      </c>
      <c r="E57" s="47">
        <f>SUMIFS('[1]Crisil data '!L:L,'[1]Crisil data '!AI:AI,$D$3,'[1]Crisil data '!E:E,Table1345676[[#This Row],[ISIN No.]])</f>
        <v>59000</v>
      </c>
      <c r="F57" s="3">
        <f>SUMIFS('[1]Crisil data '!M:M,'[1]Crisil data '!AI:AI,$D$3,'[1]Crisil data '!E:E,Table1345676[[#This Row],[ISIN No.]])</f>
        <v>6625629.2000000002</v>
      </c>
      <c r="G57" s="46">
        <f>+F57/$F$87</f>
        <v>4.0065480579635345E-3</v>
      </c>
      <c r="H57" s="45">
        <f>IFERROR(VLOOKUP(Table1345676[[#This Row],[ISIN No.]],'[1]Crisil data '!E:AJ,32,0),0)</f>
        <v>0</v>
      </c>
      <c r="L57" s="3"/>
      <c r="M57" s="3"/>
      <c r="N57" s="3"/>
      <c r="O57" s="3"/>
    </row>
    <row r="58" spans="1:15" x14ac:dyDescent="0.25">
      <c r="A58" s="42"/>
      <c r="B58" s="48" t="s">
        <v>54</v>
      </c>
      <c r="C58" s="3" t="str">
        <f>VLOOKUP(Table1345676[[#This Row],[ISIN No.]],'[1]Crisil data '!E:F,2,0)</f>
        <v>7.72% GOI 26.10.2055.</v>
      </c>
      <c r="D58" s="3" t="str">
        <f>VLOOKUP(Table1345676[[#This Row],[ISIN No.]],'[1]Crisil data '!E:K,7,0)</f>
        <v>GOI</v>
      </c>
      <c r="E58" s="47">
        <f>SUMIFS('[1]Crisil data '!L:L,'[1]Crisil data '!AI:AI,$D$3,'[1]Crisil data '!E:E,Table1345676[[#This Row],[ISIN No.]])</f>
        <v>163000</v>
      </c>
      <c r="F58" s="3">
        <f>SUMIFS('[1]Crisil data '!M:M,'[1]Crisil data '!AI:AI,$D$3,'[1]Crisil data '!E:E,Table1345676[[#This Row],[ISIN No.]])</f>
        <v>16471704.199999999</v>
      </c>
      <c r="G58" s="46">
        <f>+F58/$F$87</f>
        <v>9.9605143121893665E-3</v>
      </c>
      <c r="H58" s="45">
        <f>IFERROR(VLOOKUP(Table1345676[[#This Row],[ISIN No.]],'[1]Crisil data '!E:AJ,32,0),0)</f>
        <v>0</v>
      </c>
      <c r="L58" s="3"/>
      <c r="M58" s="3"/>
      <c r="N58" s="3"/>
      <c r="O58" s="3"/>
    </row>
    <row r="59" spans="1:15" x14ac:dyDescent="0.25">
      <c r="A59" s="42"/>
      <c r="B59" s="48" t="s">
        <v>53</v>
      </c>
      <c r="C59" s="3" t="str">
        <f>VLOOKUP(Table1345676[[#This Row],[ISIN No.]],'[1]Crisil data '!E:F,2,0)</f>
        <v>7.69% GOI 17.06.2043</v>
      </c>
      <c r="D59" s="3" t="str">
        <f>VLOOKUP(Table1345676[[#This Row],[ISIN No.]],'[1]Crisil data '!E:K,7,0)</f>
        <v>GOI</v>
      </c>
      <c r="E59" s="47">
        <f>SUMIFS('[1]Crisil data '!L:L,'[1]Crisil data '!AI:AI,$D$3,'[1]Crisil data '!E:E,Table1345676[[#This Row],[ISIN No.]])</f>
        <v>170000</v>
      </c>
      <c r="F59" s="3">
        <f>SUMIFS('[1]Crisil data '!M:M,'[1]Crisil data '!AI:AI,$D$3,'[1]Crisil data '!E:E,Table1345676[[#This Row],[ISIN No.]])</f>
        <v>17158066</v>
      </c>
      <c r="G59" s="46">
        <f>+F59/$F$87</f>
        <v>1.0375560408769954E-2</v>
      </c>
      <c r="H59" s="45">
        <f>IFERROR(VLOOKUP(Table1345676[[#This Row],[ISIN No.]],'[1]Crisil data '!E:AJ,32,0),0)</f>
        <v>0</v>
      </c>
      <c r="L59" s="3"/>
      <c r="M59" s="3"/>
      <c r="N59" s="3"/>
      <c r="O59" s="3"/>
    </row>
    <row r="60" spans="1:15" x14ac:dyDescent="0.25">
      <c r="A60" s="42"/>
      <c r="B60" s="48" t="s">
        <v>52</v>
      </c>
      <c r="C60" s="3" t="str">
        <f>VLOOKUP(Table1345676[[#This Row],[ISIN No.]],'[1]Crisil data '!E:F,2,0)</f>
        <v>7.62% GS 2039 (15-09-2039)</v>
      </c>
      <c r="D60" s="3" t="str">
        <f>VLOOKUP(Table1345676[[#This Row],[ISIN No.]],'[1]Crisil data '!E:K,7,0)</f>
        <v>GOI</v>
      </c>
      <c r="E60" s="47">
        <f>SUMIFS('[1]Crisil data '!L:L,'[1]Crisil data '!AI:AI,$D$3,'[1]Crisil data '!E:E,Table1345676[[#This Row],[ISIN No.]])</f>
        <v>28300</v>
      </c>
      <c r="F60" s="3">
        <f>SUMIFS('[1]Crisil data '!M:M,'[1]Crisil data '!AI:AI,$D$3,'[1]Crisil data '!E:E,Table1345676[[#This Row],[ISIN No.]])</f>
        <v>2837609.87</v>
      </c>
      <c r="G60" s="46">
        <f>+F60/$F$87</f>
        <v>1.7159155712949733E-3</v>
      </c>
      <c r="H60" s="45">
        <f>IFERROR(VLOOKUP(Table1345676[[#This Row],[ISIN No.]],'[1]Crisil data '!E:AJ,32,0),0)</f>
        <v>0</v>
      </c>
      <c r="L60" s="3"/>
      <c r="M60" s="3"/>
      <c r="N60" s="3"/>
      <c r="O60" s="3"/>
    </row>
    <row r="61" spans="1:15" x14ac:dyDescent="0.25">
      <c r="A61" s="42"/>
      <c r="B61" s="3" t="s">
        <v>51</v>
      </c>
      <c r="C61" s="3" t="str">
        <f>VLOOKUP(Table1345676[[#This Row],[ISIN No.]],'[1]Crisil data '!E:F,2,0)</f>
        <v>8.17% GS 2044 (01-DEC-2044).</v>
      </c>
      <c r="D61" s="3" t="str">
        <f>VLOOKUP(Table1345676[[#This Row],[ISIN No.]],'[1]Crisil data '!E:K,7,0)</f>
        <v>GOI</v>
      </c>
      <c r="E61" s="47">
        <f>SUMIFS('[1]Crisil data '!L:L,'[1]Crisil data '!AI:AI,$D$3,'[1]Crisil data '!E:E,Table1345676[[#This Row],[ISIN No.]])</f>
        <v>305500</v>
      </c>
      <c r="F61" s="3">
        <f>SUMIFS('[1]Crisil data '!M:M,'[1]Crisil data '!AI:AI,$D$3,'[1]Crisil data '!E:E,Table1345676[[#This Row],[ISIN No.]])</f>
        <v>32379303.449999999</v>
      </c>
      <c r="G61" s="46">
        <f>+F61/$F$87</f>
        <v>1.9579911800046017E-2</v>
      </c>
      <c r="H61" s="45">
        <f>IFERROR(VLOOKUP(Table1345676[[#This Row],[ISIN No.]],'[1]Crisil data '!E:AJ,32,0),0)</f>
        <v>0</v>
      </c>
      <c r="L61" s="3"/>
      <c r="M61" s="3"/>
      <c r="N61" s="3"/>
      <c r="O61" s="3"/>
    </row>
    <row r="62" spans="1:15" hidden="1" outlineLevel="1" x14ac:dyDescent="0.25">
      <c r="A62" s="42"/>
      <c r="B62" s="3"/>
      <c r="C62" s="3"/>
      <c r="D62" s="3"/>
      <c r="E62" s="6"/>
      <c r="F62" s="3">
        <f>SUMIFS('[1]Crisil data '!M:M,'[1]Crisil data '!AI:AI,$D$3,'[1]Crisil data '!E:E,Table1345676[[#This Row],[ISIN No.]])</f>
        <v>0</v>
      </c>
      <c r="G62" s="40">
        <f>+F62/$F$87</f>
        <v>0</v>
      </c>
      <c r="H62" s="39"/>
      <c r="L62" s="3"/>
      <c r="M62" s="3"/>
      <c r="N62" s="3"/>
      <c r="O62" s="3"/>
    </row>
    <row r="63" spans="1:15" hidden="1" outlineLevel="1" x14ac:dyDescent="0.25">
      <c r="A63" s="42"/>
      <c r="B63" s="3"/>
      <c r="C63" s="3"/>
      <c r="D63" s="3"/>
      <c r="E63" s="6"/>
      <c r="F63" s="3">
        <f>SUMIFS('[1]Crisil data '!M:M,'[1]Crisil data '!AI:AI,$D$3,'[1]Crisil data '!E:E,Table1345676[[#This Row],[ISIN No.]])</f>
        <v>0</v>
      </c>
      <c r="G63" s="40">
        <f>+F63/$F$87</f>
        <v>0</v>
      </c>
      <c r="H63" s="39"/>
    </row>
    <row r="64" spans="1:15" hidden="1" outlineLevel="1" x14ac:dyDescent="0.25">
      <c r="A64" s="42"/>
      <c r="B64" s="3"/>
      <c r="C64" s="3"/>
      <c r="D64" s="3"/>
      <c r="E64" s="6"/>
      <c r="F64" s="3">
        <f>SUMIFS('[1]Crisil data '!M:M,'[1]Crisil data '!AI:AI,$D$3,'[1]Crisil data '!E:E,Table1345676[[#This Row],[ISIN No.]])</f>
        <v>0</v>
      </c>
      <c r="G64" s="40">
        <f>+F64/$F$87</f>
        <v>0</v>
      </c>
      <c r="H64" s="39"/>
    </row>
    <row r="65" spans="1:8" hidden="1" outlineLevel="1" x14ac:dyDescent="0.25">
      <c r="A65" s="42"/>
      <c r="B65" s="3"/>
      <c r="C65" s="3"/>
      <c r="D65" s="3"/>
      <c r="E65" s="6"/>
      <c r="F65" s="3">
        <f>SUMIFS('[1]Crisil data '!M:M,'[1]Crisil data '!AI:AI,$D$3,'[1]Crisil data '!E:E,Table1345676[[#This Row],[ISIN No.]])</f>
        <v>0</v>
      </c>
      <c r="G65" s="40">
        <f>+F65/$F$87</f>
        <v>0</v>
      </c>
      <c r="H65" s="39"/>
    </row>
    <row r="66" spans="1:8" hidden="1" outlineLevel="1" x14ac:dyDescent="0.25">
      <c r="A66" s="42"/>
      <c r="B66" s="3"/>
      <c r="C66" s="3"/>
      <c r="D66" s="3"/>
      <c r="E66" s="6"/>
      <c r="F66" s="3">
        <f>SUMIFS('[1]Crisil data '!M:M,'[1]Crisil data '!AI:AI,$D$3,'[1]Crisil data '!E:E,Table1345676[[#This Row],[ISIN No.]])</f>
        <v>0</v>
      </c>
      <c r="G66" s="40">
        <f>+F66/$F$87</f>
        <v>0</v>
      </c>
      <c r="H66" s="39"/>
    </row>
    <row r="67" spans="1:8" hidden="1" outlineLevel="1" x14ac:dyDescent="0.25">
      <c r="A67" s="42"/>
      <c r="B67" s="3"/>
      <c r="C67" s="3"/>
      <c r="D67" s="3"/>
      <c r="E67" s="6"/>
      <c r="F67" s="3">
        <f>SUMIFS('[1]Crisil data '!M:M,'[1]Crisil data '!AI:AI,$D$3,'[1]Crisil data '!E:E,Table1345676[[#This Row],[ISIN No.]])</f>
        <v>0</v>
      </c>
      <c r="G67" s="40">
        <f>+F67/$F$87</f>
        <v>0</v>
      </c>
      <c r="H67" s="39"/>
    </row>
    <row r="68" spans="1:8" hidden="1" outlineLevel="1" x14ac:dyDescent="0.25">
      <c r="A68" s="42"/>
      <c r="B68" s="3"/>
      <c r="C68" s="3"/>
      <c r="D68" s="3"/>
      <c r="E68" s="6"/>
      <c r="F68" s="3">
        <f>SUMIFS('[1]Crisil data '!M:M,'[1]Crisil data '!AI:AI,$D$3,'[1]Crisil data '!E:E,Table1345676[[#This Row],[ISIN No.]])</f>
        <v>0</v>
      </c>
      <c r="G68" s="40">
        <f>+F68/$F$87</f>
        <v>0</v>
      </c>
      <c r="H68" s="39"/>
    </row>
    <row r="69" spans="1:8" hidden="1" outlineLevel="1" x14ac:dyDescent="0.25">
      <c r="A69" s="42"/>
      <c r="B69" s="3"/>
      <c r="C69" s="3"/>
      <c r="D69" s="3"/>
      <c r="E69" s="6"/>
      <c r="F69" s="3">
        <f>SUMIFS('[1]Crisil data '!M:M,'[1]Crisil data '!AI:AI,$D$3,'[1]Crisil data '!E:E,Table1345676[[#This Row],[ISIN No.]])</f>
        <v>0</v>
      </c>
      <c r="G69" s="40">
        <f>+F69/$F$87</f>
        <v>0</v>
      </c>
      <c r="H69" s="39"/>
    </row>
    <row r="70" spans="1:8" hidden="1" outlineLevel="1" x14ac:dyDescent="0.25">
      <c r="A70" s="42"/>
      <c r="B70" s="3"/>
      <c r="C70" s="3"/>
      <c r="D70" s="3"/>
      <c r="E70" s="6"/>
      <c r="F70" s="3">
        <f>SUMIFS('[1]Crisil data '!M:M,'[1]Crisil data '!AI:AI,$D$3,'[1]Crisil data '!E:E,Table1345676[[#This Row],[ISIN No.]])</f>
        <v>0</v>
      </c>
      <c r="G70" s="44">
        <f>+F70/$F$87</f>
        <v>0</v>
      </c>
      <c r="H70" s="43"/>
    </row>
    <row r="71" spans="1:8" hidden="1" outlineLevel="1" x14ac:dyDescent="0.25">
      <c r="A71" s="42"/>
      <c r="B71" s="3"/>
      <c r="C71" s="3"/>
      <c r="D71" s="3"/>
      <c r="E71" s="6"/>
      <c r="F71" s="3">
        <f>SUMIFS('[1]Crisil data '!M:M,'[1]Crisil data '!AI:AI,$D$3,'[1]Crisil data '!E:E,Table1345676[[#This Row],[ISIN No.]])</f>
        <v>0</v>
      </c>
      <c r="G71" s="40">
        <f>+F71/$F$87</f>
        <v>0</v>
      </c>
      <c r="H71" s="39"/>
    </row>
    <row r="72" spans="1:8" hidden="1" outlineLevel="1" x14ac:dyDescent="0.25">
      <c r="A72" s="42"/>
      <c r="B72" s="3"/>
      <c r="C72" s="3"/>
      <c r="D72" s="3"/>
      <c r="E72" s="6"/>
      <c r="F72" s="3">
        <f>SUMIFS('[1]Crisil data '!M:M,'[1]Crisil data '!AI:AI,$D$3,'[1]Crisil data '!E:E,Table1345676[[#This Row],[ISIN No.]])</f>
        <v>0</v>
      </c>
      <c r="G72" s="40">
        <f>+F72/$F$87</f>
        <v>0</v>
      </c>
      <c r="H72" s="39"/>
    </row>
    <row r="73" spans="1:8" hidden="1" outlineLevel="1" x14ac:dyDescent="0.25">
      <c r="A73" s="42"/>
      <c r="B73" s="3"/>
      <c r="C73" s="3"/>
      <c r="D73" s="3"/>
      <c r="E73" s="6"/>
      <c r="F73" s="3">
        <f>SUMIFS('[1]Crisil data '!M:M,'[1]Crisil data '!AI:AI,$D$3,'[1]Crisil data '!E:E,Table1345676[[#This Row],[ISIN No.]])</f>
        <v>0</v>
      </c>
      <c r="G73" s="40">
        <f>+F73/$F$87</f>
        <v>0</v>
      </c>
      <c r="H73" s="39"/>
    </row>
    <row r="74" spans="1:8" hidden="1" outlineLevel="1" x14ac:dyDescent="0.25">
      <c r="A74" s="42"/>
      <c r="B74" s="3"/>
      <c r="C74" s="10"/>
      <c r="D74" s="10"/>
      <c r="E74" s="41"/>
      <c r="F74" s="3">
        <f>SUMIFS('[1]Crisil data '!M:M,'[1]Crisil data '!AI:AI,$D$3,'[1]Crisil data '!E:E,Table1345676[[#This Row],[ISIN No.]])</f>
        <v>0</v>
      </c>
      <c r="G74" s="40">
        <f>+F74/$F$87</f>
        <v>0</v>
      </c>
      <c r="H74" s="39"/>
    </row>
    <row r="75" spans="1:8" collapsed="1" x14ac:dyDescent="0.25">
      <c r="B75" s="17"/>
      <c r="C75" s="17" t="s">
        <v>50</v>
      </c>
      <c r="D75" s="17"/>
      <c r="E75" s="34"/>
      <c r="F75" s="38">
        <f>SUM(F7:F74)</f>
        <v>1463582259.3699996</v>
      </c>
      <c r="G75" s="31">
        <f>+F75/$F$87</f>
        <v>0.88503483698555807</v>
      </c>
      <c r="H75" s="37"/>
    </row>
    <row r="77" spans="1:8" x14ac:dyDescent="0.25">
      <c r="B77" s="11"/>
      <c r="C77" s="11" t="s">
        <v>49</v>
      </c>
      <c r="D77" s="11"/>
      <c r="E77" s="11"/>
      <c r="F77" s="11" t="s">
        <v>25</v>
      </c>
      <c r="G77" s="11" t="s">
        <v>24</v>
      </c>
      <c r="H77" s="11" t="s">
        <v>23</v>
      </c>
    </row>
    <row r="78" spans="1:8" x14ac:dyDescent="0.25">
      <c r="B78" s="30"/>
      <c r="C78" s="35" t="s">
        <v>48</v>
      </c>
      <c r="D78" s="29"/>
      <c r="E78" s="6"/>
      <c r="F78" s="32" t="s">
        <v>41</v>
      </c>
      <c r="G78" s="6">
        <v>0</v>
      </c>
      <c r="H78" s="9"/>
    </row>
    <row r="79" spans="1:8" x14ac:dyDescent="0.25">
      <c r="A79" s="3" t="s">
        <v>47</v>
      </c>
      <c r="B79" s="30" t="s">
        <v>46</v>
      </c>
      <c r="C79" s="35" t="s">
        <v>45</v>
      </c>
      <c r="D79" s="36"/>
      <c r="E79" s="34"/>
      <c r="F79" s="9">
        <f>SUMIFS('[1]Crisil data '!M:M,'[1]Crisil data '!AI:AI,'G-TIER I'!$D$3,'[1]Crisil data '!K:K,A79)</f>
        <v>78170091.239999995</v>
      </c>
      <c r="G79" s="31">
        <f>+F79/$F$87</f>
        <v>4.726980906937174E-2</v>
      </c>
      <c r="H79" s="9"/>
    </row>
    <row r="80" spans="1:8" x14ac:dyDescent="0.25">
      <c r="B80" s="30"/>
      <c r="C80" s="35" t="s">
        <v>44</v>
      </c>
      <c r="D80" s="29"/>
      <c r="E80" s="6"/>
      <c r="F80" s="34" t="s">
        <v>41</v>
      </c>
      <c r="G80" s="6">
        <v>0</v>
      </c>
      <c r="H80" s="9"/>
    </row>
    <row r="81" spans="1:8" x14ac:dyDescent="0.25">
      <c r="B81" s="30"/>
      <c r="C81" s="35" t="s">
        <v>43</v>
      </c>
      <c r="D81" s="29"/>
      <c r="E81" s="6"/>
      <c r="F81" s="34" t="s">
        <v>41</v>
      </c>
      <c r="G81" s="6">
        <v>0</v>
      </c>
      <c r="H81" s="9"/>
    </row>
    <row r="82" spans="1:8" x14ac:dyDescent="0.25">
      <c r="B82" s="30"/>
      <c r="C82" s="35" t="s">
        <v>42</v>
      </c>
      <c r="D82" s="29"/>
      <c r="E82" s="6"/>
      <c r="F82" s="34" t="s">
        <v>41</v>
      </c>
      <c r="G82" s="6">
        <v>0</v>
      </c>
      <c r="H82" s="9"/>
    </row>
    <row r="83" spans="1:8" x14ac:dyDescent="0.25">
      <c r="A83" s="33" t="s">
        <v>40</v>
      </c>
      <c r="B83" s="3" t="s">
        <v>40</v>
      </c>
      <c r="C83" s="3" t="s">
        <v>39</v>
      </c>
      <c r="D83" s="29"/>
      <c r="E83" s="6"/>
      <c r="F83" s="9">
        <f>SUMIFS('[1]Crisil data '!M:M,'[1]Crisil data '!AI:AI,'G-TIER I'!$D$3,'[1]Crisil data '!K:K,A83)</f>
        <v>111947818.25</v>
      </c>
      <c r="G83" s="31">
        <f>+F83/$F$87</f>
        <v>6.7695353945070175E-2</v>
      </c>
      <c r="H83" s="9"/>
    </row>
    <row r="84" spans="1:8" x14ac:dyDescent="0.25">
      <c r="B84" s="30"/>
      <c r="C84" s="3"/>
      <c r="D84" s="29"/>
      <c r="E84" s="6"/>
      <c r="F84" s="32"/>
      <c r="G84" s="31"/>
      <c r="H84" s="9"/>
    </row>
    <row r="85" spans="1:8" x14ac:dyDescent="0.25">
      <c r="B85" s="30"/>
      <c r="C85" s="3" t="s">
        <v>38</v>
      </c>
      <c r="D85" s="29"/>
      <c r="E85" s="6"/>
      <c r="F85" s="28">
        <f>SUM(F78:F84)</f>
        <v>190117909.49000001</v>
      </c>
      <c r="G85" s="31">
        <f>+F85/$F$87</f>
        <v>0.11496516301444193</v>
      </c>
      <c r="H85" s="9"/>
    </row>
    <row r="86" spans="1:8" x14ac:dyDescent="0.25">
      <c r="B86" s="30"/>
      <c r="C86" s="3"/>
      <c r="D86" s="29"/>
      <c r="E86" s="6"/>
      <c r="F86" s="28"/>
      <c r="G86" s="27"/>
      <c r="H86" s="9"/>
    </row>
    <row r="87" spans="1:8" x14ac:dyDescent="0.25">
      <c r="B87" s="26"/>
      <c r="C87" s="25" t="s">
        <v>37</v>
      </c>
      <c r="D87" s="24"/>
      <c r="E87" s="23"/>
      <c r="F87" s="22">
        <f>+F85+F75</f>
        <v>1653700168.8599997</v>
      </c>
      <c r="G87" s="21">
        <v>1</v>
      </c>
      <c r="H87" s="9"/>
    </row>
    <row r="89" spans="1:8" x14ac:dyDescent="0.25">
      <c r="C89" s="17" t="s">
        <v>36</v>
      </c>
      <c r="D89" s="16">
        <v>10.021325279997049</v>
      </c>
      <c r="F89" s="1">
        <f>+GETPIVOTDATA("Market Value (Rs)",[1]Sheet5!$A$3,"Scheme Name","Scheme G","Tier I / Tier II","TIER I")-F87</f>
        <v>0</v>
      </c>
    </row>
    <row r="90" spans="1:8" x14ac:dyDescent="0.25">
      <c r="C90" s="17" t="s">
        <v>35</v>
      </c>
      <c r="D90" s="16">
        <v>6.4851100530522725</v>
      </c>
    </row>
    <row r="91" spans="1:8" x14ac:dyDescent="0.25">
      <c r="C91" s="17" t="s">
        <v>34</v>
      </c>
      <c r="D91" s="16">
        <v>7.5746605622156293</v>
      </c>
    </row>
    <row r="92" spans="1:8" x14ac:dyDescent="0.25">
      <c r="C92" s="17" t="s">
        <v>33</v>
      </c>
      <c r="D92" s="20">
        <v>14.363799999999999</v>
      </c>
    </row>
    <row r="93" spans="1:8" x14ac:dyDescent="0.25">
      <c r="C93" s="17" t="s">
        <v>32</v>
      </c>
      <c r="D93" s="20">
        <v>14.525</v>
      </c>
    </row>
    <row r="94" spans="1:8" x14ac:dyDescent="0.25">
      <c r="A94" s="19" t="s">
        <v>31</v>
      </c>
      <c r="C94" s="17" t="s">
        <v>30</v>
      </c>
      <c r="D94" s="18">
        <v>0.31773299999999999</v>
      </c>
    </row>
    <row r="95" spans="1:8" x14ac:dyDescent="0.25">
      <c r="C95" s="17" t="s">
        <v>29</v>
      </c>
      <c r="D95" s="16">
        <v>0</v>
      </c>
    </row>
    <row r="96" spans="1:8" x14ac:dyDescent="0.25">
      <c r="C96" s="17" t="s">
        <v>28</v>
      </c>
      <c r="D96" s="16">
        <v>0</v>
      </c>
      <c r="F96" s="15"/>
      <c r="G96" s="14"/>
    </row>
    <row r="97" spans="1:8" x14ac:dyDescent="0.25">
      <c r="B97" s="13"/>
      <c r="C97" s="12"/>
    </row>
    <row r="98" spans="1:8" x14ac:dyDescent="0.25">
      <c r="F98" s="1">
        <f>+F75-SUM(F101:F106)</f>
        <v>0</v>
      </c>
    </row>
    <row r="99" spans="1:8" x14ac:dyDescent="0.25">
      <c r="C99" s="11" t="s">
        <v>27</v>
      </c>
      <c r="D99" s="11"/>
      <c r="E99" s="11"/>
      <c r="F99" s="11"/>
      <c r="G99" s="11"/>
      <c r="H99" s="11"/>
    </row>
    <row r="100" spans="1:8" x14ac:dyDescent="0.25">
      <c r="C100" s="11" t="s">
        <v>26</v>
      </c>
      <c r="D100" s="11"/>
      <c r="E100" s="11"/>
      <c r="F100" s="11" t="s">
        <v>25</v>
      </c>
      <c r="G100" s="11" t="s">
        <v>24</v>
      </c>
      <c r="H100" s="11" t="s">
        <v>23</v>
      </c>
    </row>
    <row r="101" spans="1:8" x14ac:dyDescent="0.25">
      <c r="A101" t="s">
        <v>22</v>
      </c>
      <c r="C101" s="10" t="s">
        <v>21</v>
      </c>
      <c r="D101" s="7"/>
      <c r="E101" s="6"/>
      <c r="F101" s="5">
        <f>SUMIF(Table1345676[[Industry ]],A101,Table1345676[Market Value])</f>
        <v>1266178723.53</v>
      </c>
      <c r="G101" s="4">
        <f>+F101/$F$87</f>
        <v>0.76566402264012423</v>
      </c>
      <c r="H101" s="3"/>
    </row>
    <row r="102" spans="1:8" x14ac:dyDescent="0.25">
      <c r="A102" s="9" t="s">
        <v>20</v>
      </c>
      <c r="C102" s="3" t="s">
        <v>19</v>
      </c>
      <c r="D102" s="7"/>
      <c r="E102" s="6"/>
      <c r="F102" s="5">
        <f>SUMIF(Table1345676[[Industry ]],A102,Table1345676[Market Value])</f>
        <v>194226205.84</v>
      </c>
      <c r="G102" s="4">
        <f>+F102/$F$87</f>
        <v>0.1174494684691799</v>
      </c>
      <c r="H102" s="3"/>
    </row>
    <row r="103" spans="1:8" x14ac:dyDescent="0.25">
      <c r="C103" s="3" t="s">
        <v>2</v>
      </c>
      <c r="D103" s="7"/>
      <c r="E103" s="6"/>
      <c r="F103" s="5">
        <f>SUMIF($E$115:$E$122,C103,H115:H122)</f>
        <v>3177330</v>
      </c>
      <c r="G103" s="4">
        <f>+F103/$F$87</f>
        <v>1.9213458762541791E-3</v>
      </c>
      <c r="H103" s="3"/>
    </row>
    <row r="104" spans="1:8" x14ac:dyDescent="0.25">
      <c r="C104" s="3" t="s">
        <v>18</v>
      </c>
      <c r="D104" s="7"/>
      <c r="E104" s="6"/>
      <c r="F104" s="5">
        <f>SUMIF($E$115:$E$122,C104,H116:H123)</f>
        <v>0</v>
      </c>
      <c r="G104" s="4">
        <f>+F104/$F$87</f>
        <v>0</v>
      </c>
      <c r="H104" s="3"/>
    </row>
    <row r="105" spans="1:8" x14ac:dyDescent="0.25">
      <c r="C105" s="3" t="s">
        <v>8</v>
      </c>
      <c r="D105" s="7"/>
      <c r="E105" s="6"/>
      <c r="F105" s="5">
        <f>SUMIF($E$115:$E$122,C105,H117:H124)</f>
        <v>0</v>
      </c>
      <c r="G105" s="4">
        <f>+F105/$F$87</f>
        <v>0</v>
      </c>
      <c r="H105" s="3"/>
    </row>
    <row r="106" spans="1:8" x14ac:dyDescent="0.25">
      <c r="C106" s="3" t="s">
        <v>4</v>
      </c>
      <c r="D106" s="7"/>
      <c r="E106" s="6"/>
      <c r="F106" s="5">
        <f>SUMIF($E$115:$E$122,C106,H118:H125)</f>
        <v>0</v>
      </c>
      <c r="G106" s="4">
        <f>+F106/$F$87</f>
        <v>0</v>
      </c>
      <c r="H106" s="3"/>
    </row>
    <row r="107" spans="1:8" x14ac:dyDescent="0.25">
      <c r="C107" s="3" t="s">
        <v>17</v>
      </c>
      <c r="D107" s="7"/>
      <c r="E107" s="6"/>
      <c r="F107" s="5">
        <f>SUMIF($E$115:$E$122,C107,H119:H126)</f>
        <v>0</v>
      </c>
      <c r="G107" s="4">
        <f>+F107/$F$87</f>
        <v>0</v>
      </c>
      <c r="H107" s="3"/>
    </row>
    <row r="108" spans="1:8" x14ac:dyDescent="0.25">
      <c r="C108" s="3" t="s">
        <v>16</v>
      </c>
      <c r="D108" s="7"/>
      <c r="E108" s="6"/>
      <c r="F108" s="5">
        <f>SUMIF($E$115:$E$122,C108,H120:H127)</f>
        <v>0</v>
      </c>
      <c r="G108" s="4">
        <f>+F108/$F$87</f>
        <v>0</v>
      </c>
      <c r="H108" s="3"/>
    </row>
    <row r="109" spans="1:8" x14ac:dyDescent="0.25">
      <c r="C109" s="3" t="s">
        <v>15</v>
      </c>
      <c r="D109" s="7"/>
      <c r="E109" s="6"/>
      <c r="F109" s="5">
        <f>SUMIF($E$115:$E$122,C109,H121:H128)</f>
        <v>0</v>
      </c>
      <c r="G109" s="4">
        <f>+F109/$F$87</f>
        <v>0</v>
      </c>
      <c r="H109" s="3"/>
    </row>
    <row r="110" spans="1:8" x14ac:dyDescent="0.25">
      <c r="C110" s="3" t="s">
        <v>14</v>
      </c>
      <c r="D110" s="7"/>
      <c r="E110" s="6"/>
      <c r="F110" s="5">
        <f>SUMIF($E$115:$E$122,C110,H122:H129)</f>
        <v>0</v>
      </c>
      <c r="G110" s="4">
        <f>+F110/$F$87</f>
        <v>0</v>
      </c>
      <c r="H110" s="3"/>
    </row>
    <row r="111" spans="1:8" x14ac:dyDescent="0.25">
      <c r="C111" s="3" t="s">
        <v>13</v>
      </c>
      <c r="D111" s="7"/>
      <c r="E111" s="6"/>
      <c r="F111" s="5">
        <f>SUMIF($E$115:$E$122,C111,H123:H130)</f>
        <v>0</v>
      </c>
      <c r="G111" s="4">
        <f>+F111/$F$87</f>
        <v>0</v>
      </c>
      <c r="H111" s="3"/>
    </row>
    <row r="112" spans="1:8" x14ac:dyDescent="0.25">
      <c r="C112" s="8" t="s">
        <v>12</v>
      </c>
      <c r="D112" s="7"/>
      <c r="E112" s="6"/>
      <c r="F112" s="5">
        <f>SUMIF($E$115:$E$122,C112,H124:H131)</f>
        <v>0</v>
      </c>
      <c r="G112" s="4">
        <f>+F112/$F$87</f>
        <v>0</v>
      </c>
      <c r="H112" s="3"/>
    </row>
    <row r="115" spans="5:8" x14ac:dyDescent="0.25">
      <c r="E115" s="3" t="s">
        <v>2</v>
      </c>
      <c r="F115" s="3" t="s">
        <v>11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3" t="s">
        <v>2</v>
      </c>
      <c r="F116" s="3" t="s">
        <v>10</v>
      </c>
      <c r="G116">
        <f>SUMIF($H$7:$H$59,F116,$E$7:$E$59)</f>
        <v>0</v>
      </c>
      <c r="H116">
        <f>SUMIF($H$7:$H$59,F116,$F$7:$F$59)</f>
        <v>0</v>
      </c>
    </row>
    <row r="117" spans="5:8" x14ac:dyDescent="0.25">
      <c r="E117" s="3" t="s">
        <v>2</v>
      </c>
      <c r="F117" s="3" t="s">
        <v>9</v>
      </c>
      <c r="G117">
        <f>SUMIF($H$7:$H$59,F117,$E$7:$E$59)</f>
        <v>3</v>
      </c>
      <c r="H117">
        <f>SUMIF($H$7:$H$59,F117,$F$7:$F$59)</f>
        <v>3177330</v>
      </c>
    </row>
    <row r="118" spans="5:8" x14ac:dyDescent="0.25">
      <c r="E118" s="3" t="s">
        <v>8</v>
      </c>
      <c r="F118" s="3" t="s">
        <v>7</v>
      </c>
      <c r="G118">
        <f>SUMIF($H$7:$H$59,F118,$E$7:$E$59)</f>
        <v>0</v>
      </c>
      <c r="H118">
        <f>SUMIF($H$7:$H$59,F118,$F$7:$F$59)</f>
        <v>0</v>
      </c>
    </row>
    <row r="119" spans="5:8" x14ac:dyDescent="0.25">
      <c r="E119" s="3" t="s">
        <v>4</v>
      </c>
      <c r="F119" s="3" t="s">
        <v>6</v>
      </c>
      <c r="G119">
        <f>SUMIF($H$7:$H$59,F119,$E$7:$E$59)</f>
        <v>0</v>
      </c>
      <c r="H119">
        <f>SUMIF($H$7:$H$59,F119,$F$7:$F$59)</f>
        <v>0</v>
      </c>
    </row>
    <row r="120" spans="5:8" x14ac:dyDescent="0.25">
      <c r="E120" s="3" t="s">
        <v>2</v>
      </c>
      <c r="F120" s="3" t="s">
        <v>5</v>
      </c>
      <c r="G120">
        <f>SUMIF($H$7:$H$59,F120,$E$7:$E$59)</f>
        <v>0</v>
      </c>
      <c r="H120">
        <f>SUMIF($H$7:$H$59,F120,$F$7:$F$59)</f>
        <v>0</v>
      </c>
    </row>
    <row r="121" spans="5:8" x14ac:dyDescent="0.25">
      <c r="E121" s="3" t="s">
        <v>4</v>
      </c>
      <c r="F121" s="3" t="s">
        <v>3</v>
      </c>
      <c r="G121">
        <f>SUMIF($H$7:$H$59,F121,$E$7:$E$59)</f>
        <v>0</v>
      </c>
      <c r="H121">
        <f>SUMIF($H$7:$H$59,F121,$F$7:$F$59)</f>
        <v>0</v>
      </c>
    </row>
    <row r="122" spans="5:8" x14ac:dyDescent="0.25">
      <c r="E122" s="3" t="s">
        <v>2</v>
      </c>
      <c r="F122" s="3" t="s">
        <v>1</v>
      </c>
      <c r="G122">
        <f>SUMIF($H$7:$H$59,F122,$E$7:$E$59)</f>
        <v>0</v>
      </c>
      <c r="H122">
        <f>SUMIF($H$7:$H$59,F122,$F$7:$F$59)</f>
        <v>0</v>
      </c>
    </row>
    <row r="123" spans="5:8" x14ac:dyDescent="0.25">
      <c r="G123" t="s">
        <v>0</v>
      </c>
      <c r="H123" t="s">
        <v>0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</vt:lpstr>
      <vt:lpstr>'G-TIER 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2022-06-09T05:36:41Z</dcterms:created>
  <dcterms:modified xsi:type="dcterms:W3CDTF">2022-06-09T05:37:14Z</dcterms:modified>
</cp:coreProperties>
</file>