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Monthly submission Nov 2021\Portfolio Dec 2021\"/>
    </mc:Choice>
  </mc:AlternateContent>
  <xr:revisionPtr revIDLastSave="0" documentId="8_{B04AF44F-93B0-4DF5-A2A4-C0F68486A78D}" xr6:coauthVersionLast="47" xr6:coauthVersionMax="47" xr10:uidLastSave="{00000000-0000-0000-0000-000000000000}"/>
  <bookViews>
    <workbookView xWindow="-120" yWindow="-120" windowWidth="20730" windowHeight="11160" xr2:uid="{BC54F566-5B49-4CED-B30D-E3CD26DB5777}"/>
  </bookViews>
  <sheets>
    <sheet name="A-TIER I" sheetId="1" r:id="rId1"/>
  </sheets>
  <externalReferences>
    <externalReference r:id="rId2"/>
  </externalReferences>
  <definedNames>
    <definedName name="_xlnm._FilterDatabase" localSheetId="0" hidden="1">'A-TIER I'!$C$6:$H$97</definedName>
    <definedName name="_xlnm.Print_Area" localSheetId="0">'A-TIER I'!$B$2:$H$121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H11" i="1"/>
  <c r="C12" i="1"/>
  <c r="D12" i="1"/>
  <c r="E12" i="1"/>
  <c r="F12" i="1"/>
  <c r="H12" i="1"/>
  <c r="C13" i="1"/>
  <c r="D13" i="1"/>
  <c r="E13" i="1"/>
  <c r="F13" i="1"/>
  <c r="H13" i="1"/>
  <c r="F103" i="1"/>
  <c r="F107" i="1"/>
  <c r="F109" i="1"/>
  <c r="F127" i="1"/>
  <c r="F128" i="1"/>
  <c r="F129" i="1"/>
  <c r="F130" i="1"/>
  <c r="F131" i="1"/>
  <c r="F132" i="1"/>
  <c r="F133" i="1"/>
  <c r="F134" i="1"/>
  <c r="F135" i="1"/>
  <c r="F136" i="1"/>
  <c r="F99" i="1" l="1"/>
  <c r="F111" i="1"/>
  <c r="G10" i="1" l="1"/>
  <c r="G107" i="1"/>
  <c r="G129" i="1"/>
  <c r="G99" i="1"/>
  <c r="G127" i="1"/>
  <c r="G103" i="1"/>
  <c r="G130" i="1"/>
  <c r="G12" i="1"/>
  <c r="G7" i="1"/>
  <c r="G109" i="1"/>
  <c r="G11" i="1"/>
  <c r="G13" i="1"/>
  <c r="G9" i="1"/>
  <c r="G8" i="1"/>
</calcChain>
</file>

<file path=xl/sharedStrings.xml><?xml version="1.0" encoding="utf-8"?>
<sst xmlns="http://schemas.openxmlformats.org/spreadsheetml/2006/main" count="65" uniqueCount="56">
  <si>
    <t>BBB / Equivalent</t>
  </si>
  <si>
    <t>BBB+ / Equivalent</t>
  </si>
  <si>
    <t>A- / Equivalent</t>
  </si>
  <si>
    <t>A / Equivalent</t>
  </si>
  <si>
    <t>A+ / Equivalent</t>
  </si>
  <si>
    <t>AA- / Equivalent</t>
  </si>
  <si>
    <t>AA / Equivalent</t>
  </si>
  <si>
    <t>AA+ / Equivalent</t>
  </si>
  <si>
    <t>A1+ (For Commercial Paper)</t>
  </si>
  <si>
    <t>AAA / Equivalent</t>
  </si>
  <si>
    <t>State Development Loans</t>
  </si>
  <si>
    <t>Central Govt. Securities</t>
  </si>
  <si>
    <t>Ratings</t>
  </si>
  <si>
    <t>% of Portfolio</t>
  </si>
  <si>
    <t>Market Value</t>
  </si>
  <si>
    <t xml:space="preserve">Securities </t>
  </si>
  <si>
    <t>CREDIT RATING EXPOSURE</t>
  </si>
  <si>
    <t>Total NPA provided for</t>
  </si>
  <si>
    <t xml:space="preserve">Total outstanding exposure to derivatives </t>
  </si>
  <si>
    <t xml:space="preserve">Total investment in Infrastructure </t>
  </si>
  <si>
    <t>Infra</t>
  </si>
  <si>
    <t xml:space="preserve">Net asset value last month </t>
  </si>
  <si>
    <t>Net Asset Value</t>
  </si>
  <si>
    <t>Yield to Maturity (%) (annualised)(at market price_</t>
  </si>
  <si>
    <t>Modified Duration (in yrs)</t>
  </si>
  <si>
    <t>Average Maturity of Portfolio (in yrs)</t>
  </si>
  <si>
    <t>GRAND TOTAL (sub total A + sub total B)</t>
  </si>
  <si>
    <t xml:space="preserve">Sub Total B </t>
  </si>
  <si>
    <t>Net Current assets</t>
  </si>
  <si>
    <t>NCA</t>
  </si>
  <si>
    <t>Nil</t>
  </si>
  <si>
    <t xml:space="preserve">  - Bank Fixed Deposits (&lt; 1 Year)</t>
  </si>
  <si>
    <t xml:space="preserve">  - Application Pending Allotment </t>
  </si>
  <si>
    <t xml:space="preserve">  - Certificate of Deposits / Commercial Papers</t>
  </si>
  <si>
    <t xml:space="preserve">  - Money Market Mutual Funds</t>
  </si>
  <si>
    <t>MF</t>
  </si>
  <si>
    <t xml:space="preserve">  - Treasury Bills</t>
  </si>
  <si>
    <t>Money Market Instruments:-</t>
  </si>
  <si>
    <t xml:space="preserve">Subtotal A </t>
  </si>
  <si>
    <t>INE090A08UB4</t>
  </si>
  <si>
    <t>INE062A08199</t>
  </si>
  <si>
    <t>INE062A08249</t>
  </si>
  <si>
    <t>INE219X23014</t>
  </si>
  <si>
    <t>INE0GGX23010</t>
  </si>
  <si>
    <t>INE041025011</t>
  </si>
  <si>
    <t>INE0CCU25019</t>
  </si>
  <si>
    <t>Quantity</t>
  </si>
  <si>
    <t xml:space="preserve">Industry </t>
  </si>
  <si>
    <t>Name of the Instrument</t>
  </si>
  <si>
    <t>ISIN No.</t>
  </si>
  <si>
    <t>31st Dec 2021</t>
  </si>
  <si>
    <t>MONTH</t>
  </si>
  <si>
    <t>Scheme A TIER I</t>
  </si>
  <si>
    <t>SCHEME NAME</t>
  </si>
  <si>
    <t>ADITYA BIRLA SUN LIFE PENSION MANAGEMENT LIMITED</t>
  </si>
  <si>
    <t>NAME OF PENSION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</si>
</sst>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.000000"/>
    <numFmt numFmtId="166" formatCode="[$-409]dd/mm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43" fontId="0" fillId="0" borderId="0" xfId="1" applyFont="1"/>
    <xf numFmtId="0" fontId="0" fillId="0" borderId="1" xfId="0" applyBorder="1"/>
    <xf numFmtId="164" fontId="0" fillId="0" borderId="1" xfId="1" applyNumberFormat="1" applyFont="1" applyBorder="1" applyAlignment="1">
      <alignment vertical="top"/>
    </xf>
    <xf numFmtId="43" fontId="0" fillId="0" borderId="1" xfId="1" applyFont="1" applyBorder="1"/>
    <xf numFmtId="10" fontId="0" fillId="0" borderId="1" xfId="2" applyNumberFormat="1" applyFont="1" applyBorder="1"/>
    <xf numFmtId="10" fontId="0" fillId="0" borderId="2" xfId="2" applyNumberFormat="1" applyFont="1" applyBorder="1" applyAlignment="1">
      <alignment vertical="center"/>
    </xf>
    <xf numFmtId="0" fontId="0" fillId="0" borderId="1" xfId="0" applyBorder="1" applyAlignment="1">
      <alignment vertical="top"/>
    </xf>
    <xf numFmtId="0" fontId="2" fillId="2" borderId="1" xfId="0" applyFont="1" applyFill="1" applyBorder="1"/>
    <xf numFmtId="0" fontId="0" fillId="0" borderId="0" xfId="0" applyAlignment="1">
      <alignment vertical="top"/>
    </xf>
    <xf numFmtId="10" fontId="0" fillId="3" borderId="0" xfId="2" applyNumberFormat="1" applyFont="1" applyFill="1" applyBorder="1"/>
    <xf numFmtId="43" fontId="0" fillId="3" borderId="1" xfId="1" applyFont="1" applyFill="1" applyBorder="1" applyAlignment="1">
      <alignment horizontal="right"/>
    </xf>
    <xf numFmtId="164" fontId="6" fillId="0" borderId="1" xfId="1" applyNumberFormat="1" applyFont="1" applyFill="1" applyBorder="1"/>
    <xf numFmtId="0" fontId="0" fillId="0" borderId="1" xfId="0" applyBorder="1" applyAlignment="1">
      <alignment horizontal="right"/>
    </xf>
    <xf numFmtId="165" fontId="0" fillId="0" borderId="1" xfId="0" applyNumberFormat="1" applyBorder="1" applyAlignment="1">
      <alignment horizontal="right" vertical="top"/>
    </xf>
    <xf numFmtId="43" fontId="0" fillId="0" borderId="1" xfId="0" applyNumberFormat="1" applyBorder="1"/>
    <xf numFmtId="10" fontId="4" fillId="0" borderId="1" xfId="2" applyNumberFormat="1" applyFont="1" applyBorder="1"/>
    <xf numFmtId="164" fontId="4" fillId="0" borderId="1" xfId="1" applyNumberFormat="1" applyFont="1" applyBorder="1"/>
    <xf numFmtId="43" fontId="4" fillId="0" borderId="1" xfId="1" applyFont="1" applyBorder="1"/>
    <xf numFmtId="0" fontId="4" fillId="0" borderId="1" xfId="0" applyFont="1" applyBorder="1"/>
    <xf numFmtId="0" fontId="4" fillId="0" borderId="1" xfId="0" applyFont="1" applyBorder="1" applyAlignment="1">
      <alignment vertical="top"/>
    </xf>
    <xf numFmtId="9" fontId="0" fillId="0" borderId="1" xfId="2" applyFont="1" applyBorder="1"/>
    <xf numFmtId="164" fontId="7" fillId="0" borderId="1" xfId="1" applyNumberFormat="1" applyFont="1" applyFill="1" applyBorder="1" applyAlignment="1">
      <alignment vertical="center" wrapText="1"/>
    </xf>
    <xf numFmtId="0" fontId="5" fillId="0" borderId="1" xfId="0" applyFont="1" applyBorder="1"/>
    <xf numFmtId="0" fontId="3" fillId="0" borderId="1" xfId="0" applyFont="1" applyBorder="1"/>
    <xf numFmtId="164" fontId="0" fillId="0" borderId="1" xfId="1" applyNumberFormat="1" applyFont="1" applyBorder="1" applyAlignment="1">
      <alignment horizontal="right" vertical="top"/>
    </xf>
    <xf numFmtId="164" fontId="0" fillId="0" borderId="1" xfId="1" applyNumberFormat="1" applyFont="1" applyBorder="1"/>
    <xf numFmtId="0" fontId="3" fillId="0" borderId="0" xfId="0" applyFont="1"/>
    <xf numFmtId="43" fontId="0" fillId="0" borderId="1" xfId="1" applyFont="1" applyBorder="1" applyAlignment="1">
      <alignment horizontal="right" vertical="top"/>
    </xf>
    <xf numFmtId="0" fontId="0" fillId="0" borderId="1" xfId="0" quotePrefix="1" applyBorder="1"/>
    <xf numFmtId="0" fontId="0" fillId="0" borderId="3" xfId="0" quotePrefix="1" applyBorder="1"/>
    <xf numFmtId="10" fontId="0" fillId="0" borderId="1" xfId="2" applyNumberFormat="1" applyFont="1" applyFill="1" applyBorder="1"/>
    <xf numFmtId="164" fontId="0" fillId="0" borderId="1" xfId="1" applyNumberFormat="1" applyFont="1" applyFill="1" applyBorder="1" applyAlignment="1">
      <alignment horizontal="right" vertical="top"/>
    </xf>
    <xf numFmtId="43" fontId="0" fillId="0" borderId="1" xfId="1" applyFont="1" applyFill="1" applyBorder="1" applyAlignment="1">
      <alignment horizontal="right" vertical="top"/>
    </xf>
    <xf numFmtId="0" fontId="0" fillId="0" borderId="4" xfId="0" applyBorder="1" applyAlignment="1">
      <alignment vertical="top"/>
    </xf>
    <xf numFmtId="0" fontId="0" fillId="0" borderId="5" xfId="0" quotePrefix="1" applyBorder="1"/>
    <xf numFmtId="0" fontId="0" fillId="0" borderId="6" xfId="0" quotePrefix="1" applyBorder="1"/>
    <xf numFmtId="0" fontId="4" fillId="2" borderId="7" xfId="0" applyFont="1" applyFill="1" applyBorder="1"/>
    <xf numFmtId="0" fontId="4" fillId="2" borderId="8" xfId="0" applyFont="1" applyFill="1" applyBorder="1"/>
    <xf numFmtId="43" fontId="4" fillId="2" borderId="8" xfId="1" applyFont="1" applyFill="1" applyBorder="1"/>
    <xf numFmtId="0" fontId="4" fillId="2" borderId="2" xfId="0" applyFont="1" applyFill="1" applyBorder="1"/>
    <xf numFmtId="166" fontId="4" fillId="0" borderId="0" xfId="0" applyNumberFormat="1" applyFont="1" applyAlignment="1">
      <alignment horizontal="left"/>
    </xf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Dec%20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Crisil data 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INE0CCU25019</v>
          </cell>
          <cell r="F2" t="str">
            <v>Mindspace Business Parks REIT</v>
          </cell>
          <cell r="G2" t="str">
            <v>MINDSPACE BUSINESS PARKS REIT</v>
          </cell>
          <cell r="H2" t="str">
            <v>68100</v>
          </cell>
          <cell r="I2" t="str">
            <v>Real estate activities with own or leased property</v>
          </cell>
          <cell r="J2" t="str">
            <v>Social and
Commercial
Infrastructure</v>
          </cell>
          <cell r="K2" t="str">
            <v>REITS</v>
          </cell>
          <cell r="L2">
            <v>5990</v>
          </cell>
          <cell r="M2">
            <v>1960527</v>
          </cell>
          <cell r="N2">
            <v>0.11900824631837899</v>
          </cell>
          <cell r="P2" t="str">
            <v/>
          </cell>
          <cell r="Q2">
            <v>1793637.99</v>
          </cell>
          <cell r="R2">
            <v>1793637.99</v>
          </cell>
          <cell r="V2">
            <v>0</v>
          </cell>
          <cell r="W2">
            <v>0</v>
          </cell>
          <cell r="Y2" t="str">
            <v/>
          </cell>
          <cell r="Z2">
            <v>327.3</v>
          </cell>
          <cell r="AA2">
            <v>327.44</v>
          </cell>
          <cell r="AB2" t="str">
            <v>AAA</v>
          </cell>
          <cell r="AC2" t="str">
            <v>AAA</v>
          </cell>
          <cell r="AI2" t="str">
            <v>Scheme A TIER I</v>
          </cell>
          <cell r="AJ2" t="e">
            <v>#N/A</v>
          </cell>
        </row>
        <row r="3">
          <cell r="E3" t="str">
            <v>INE041025011</v>
          </cell>
          <cell r="F3" t="str">
            <v>Embassy Office Parks REIT</v>
          </cell>
          <cell r="G3" t="str">
            <v>EMBASSY OFFICE PARKS REIT</v>
          </cell>
          <cell r="H3" t="str">
            <v>68100</v>
          </cell>
          <cell r="I3" t="str">
            <v>Real estate activities with own or leased property</v>
          </cell>
          <cell r="J3" t="str">
            <v>Social and
Commercial
Infrastructure</v>
          </cell>
          <cell r="K3" t="str">
            <v>REITS</v>
          </cell>
          <cell r="L3">
            <v>5190</v>
          </cell>
          <cell r="M3">
            <v>1762679.7</v>
          </cell>
          <cell r="N3">
            <v>0.10699848556944454</v>
          </cell>
          <cell r="P3" t="str">
            <v/>
          </cell>
          <cell r="Q3">
            <v>1840503.75</v>
          </cell>
          <cell r="R3">
            <v>1840503.75</v>
          </cell>
          <cell r="V3">
            <v>0</v>
          </cell>
          <cell r="W3">
            <v>0</v>
          </cell>
          <cell r="Y3" t="str">
            <v/>
          </cell>
          <cell r="Z3">
            <v>339.63</v>
          </cell>
          <cell r="AA3">
            <v>339.58</v>
          </cell>
          <cell r="AC3" t="str">
            <v>AAA</v>
          </cell>
          <cell r="AD3" t="str">
            <v>AAA</v>
          </cell>
          <cell r="AI3" t="str">
            <v>Scheme A TIER I</v>
          </cell>
          <cell r="AJ3" t="e">
            <v>#N/A</v>
          </cell>
        </row>
        <row r="4">
          <cell r="E4" t="str">
            <v>INE0GGX23010</v>
          </cell>
          <cell r="F4" t="str">
            <v>POWERGRID Infrastructure Investment Trust</v>
          </cell>
          <cell r="G4" t="str">
            <v>POWERGRID INFRASTRUCTURE INVESTMENT</v>
          </cell>
          <cell r="H4" t="str">
            <v>35107</v>
          </cell>
          <cell r="I4" t="str">
            <v>Transmission of electric energy</v>
          </cell>
          <cell r="J4" t="str">
            <v>Social and
Commercial
Infrastructure</v>
          </cell>
          <cell r="K4" t="str">
            <v>INVIT</v>
          </cell>
          <cell r="L4">
            <v>14770</v>
          </cell>
          <cell r="M4">
            <v>1786579.2</v>
          </cell>
          <cell r="N4">
            <v>0.10844923711884227</v>
          </cell>
          <cell r="P4" t="str">
            <v/>
          </cell>
          <cell r="Q4">
            <v>1726773.38</v>
          </cell>
          <cell r="R4">
            <v>1726773.38</v>
          </cell>
          <cell r="V4">
            <v>0</v>
          </cell>
          <cell r="W4">
            <v>0</v>
          </cell>
          <cell r="Y4" t="str">
            <v/>
          </cell>
          <cell r="Z4">
            <v>120.96</v>
          </cell>
          <cell r="AA4">
            <v>121</v>
          </cell>
          <cell r="AB4" t="str">
            <v>AAA</v>
          </cell>
          <cell r="AC4" t="str">
            <v>AAA</v>
          </cell>
          <cell r="AI4" t="str">
            <v>Scheme A TIER I</v>
          </cell>
          <cell r="AJ4" t="e">
            <v>#N/A</v>
          </cell>
        </row>
        <row r="5">
          <cell r="E5" t="str">
            <v>INE219X23014</v>
          </cell>
          <cell r="F5" t="str">
            <v>India Grid Trust - InvITs</v>
          </cell>
          <cell r="G5" t="str">
            <v>INDIA GRID TRUST - INVIT</v>
          </cell>
          <cell r="H5" t="str">
            <v>35107</v>
          </cell>
          <cell r="I5" t="str">
            <v>Transmission of electric energy</v>
          </cell>
          <cell r="J5" t="str">
            <v>Social and
Commercial
Infrastructure</v>
          </cell>
          <cell r="K5" t="str">
            <v>INVIT</v>
          </cell>
          <cell r="L5">
            <v>11601</v>
          </cell>
          <cell r="M5">
            <v>1695138.12</v>
          </cell>
          <cell r="N5">
            <v>0.10289856499228722</v>
          </cell>
          <cell r="P5" t="str">
            <v/>
          </cell>
          <cell r="Q5">
            <v>1591225.95</v>
          </cell>
          <cell r="R5">
            <v>1591225.95</v>
          </cell>
          <cell r="V5">
            <v>0</v>
          </cell>
          <cell r="W5">
            <v>0</v>
          </cell>
          <cell r="Y5" t="str">
            <v/>
          </cell>
          <cell r="Z5">
            <v>146.12</v>
          </cell>
          <cell r="AA5">
            <v>146.04</v>
          </cell>
          <cell r="AD5" t="str">
            <v>AAA</v>
          </cell>
          <cell r="AI5" t="str">
            <v>Scheme A TIER I</v>
          </cell>
          <cell r="AJ5" t="e">
            <v>#N/A</v>
          </cell>
        </row>
        <row r="6">
          <cell r="E6" t="str">
            <v/>
          </cell>
          <cell r="F6" t="str">
            <v>Net Current Asset</v>
          </cell>
          <cell r="G6" t="str">
            <v/>
          </cell>
          <cell r="H6" t="str">
            <v/>
          </cell>
          <cell r="I6" t="str">
            <v>NCA</v>
          </cell>
          <cell r="K6" t="str">
            <v>NCA</v>
          </cell>
          <cell r="L6">
            <v>0</v>
          </cell>
          <cell r="M6">
            <v>270197.07</v>
          </cell>
          <cell r="N6">
            <v>1.6401548900404989E-2</v>
          </cell>
          <cell r="P6" t="str">
            <v/>
          </cell>
          <cell r="Q6">
            <v>0</v>
          </cell>
          <cell r="R6">
            <v>270197.07</v>
          </cell>
          <cell r="V6">
            <v>0</v>
          </cell>
          <cell r="W6">
            <v>0</v>
          </cell>
          <cell r="Z6">
            <v>0</v>
          </cell>
          <cell r="AA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INE062A08249</v>
          </cell>
          <cell r="F7" t="str">
            <v>7.74%SBI Perpetual 09-Sept-2099(call 09.09.2025)</v>
          </cell>
          <cell r="G7" t="str">
            <v>STATE BANK OF INDIA</v>
          </cell>
          <cell r="H7" t="str">
            <v>64191</v>
          </cell>
          <cell r="I7" t="str">
            <v>Monetary intermediation of commercial banks, saving banks. postal savings</v>
          </cell>
          <cell r="J7" t="str">
            <v>Social and
Commercial
Infrastructure</v>
          </cell>
          <cell r="K7" t="str">
            <v>AT1 Bond</v>
          </cell>
          <cell r="L7">
            <v>6</v>
          </cell>
          <cell r="M7">
            <v>6024852</v>
          </cell>
          <cell r="N7">
            <v>0.3657215997779058</v>
          </cell>
          <cell r="O7">
            <v>7.7399999999999997E-2</v>
          </cell>
          <cell r="P7" t="str">
            <v>Yearly</v>
          </cell>
          <cell r="Q7">
            <v>6093336</v>
          </cell>
          <cell r="R7">
            <v>6093336</v>
          </cell>
          <cell r="S7">
            <v>45909</v>
          </cell>
          <cell r="U7">
            <v>45909</v>
          </cell>
          <cell r="V7">
            <v>3.7780821917808218</v>
          </cell>
          <cell r="W7">
            <v>3.1461993613567514</v>
          </cell>
          <cell r="X7">
            <v>6.7676E-2</v>
          </cell>
          <cell r="Y7">
            <v>7.0942646683183286E-2</v>
          </cell>
          <cell r="Z7">
            <v>0</v>
          </cell>
          <cell r="AA7">
            <v>0</v>
          </cell>
          <cell r="AI7" t="str">
            <v>Scheme A TIER I</v>
          </cell>
          <cell r="AJ7" t="str">
            <v>[ICRA]AA+</v>
          </cell>
        </row>
        <row r="8">
          <cell r="E8" t="str">
            <v>INE062A08199</v>
          </cell>
          <cell r="F8" t="str">
            <v>9.45% SBI 22-March-2099 BASEL III (CALL OPT 22-MARCH-2024)</v>
          </cell>
          <cell r="G8" t="str">
            <v>STATE BANK OF INDIA</v>
          </cell>
          <cell r="H8" t="str">
            <v>64191</v>
          </cell>
          <cell r="I8" t="str">
            <v>Monetary intermediation of commercial banks, saving banks. postal savings</v>
          </cell>
          <cell r="J8" t="str">
            <v>Social and
Commercial
Infrastructure</v>
          </cell>
          <cell r="K8" t="str">
            <v>AT1 Bond</v>
          </cell>
          <cell r="L8">
            <v>1</v>
          </cell>
          <cell r="M8">
            <v>1072743</v>
          </cell>
          <cell r="N8">
            <v>6.5117829634744551E-2</v>
          </cell>
          <cell r="O8">
            <v>9.4499999999999987E-2</v>
          </cell>
          <cell r="P8" t="str">
            <v>Yearly</v>
          </cell>
          <cell r="Q8">
            <v>1055236</v>
          </cell>
          <cell r="R8">
            <v>1055236</v>
          </cell>
          <cell r="S8">
            <v>45373</v>
          </cell>
          <cell r="U8">
            <v>45373</v>
          </cell>
          <cell r="V8">
            <v>2.3095890410958906</v>
          </cell>
          <cell r="W8">
            <v>1.9466843650508616</v>
          </cell>
          <cell r="X8">
            <v>8.9403999999999997E-2</v>
          </cell>
          <cell r="Y8">
            <v>6.1369582962427671E-2</v>
          </cell>
          <cell r="Z8">
            <v>0</v>
          </cell>
          <cell r="AA8">
            <v>0</v>
          </cell>
          <cell r="AI8" t="str">
            <v>Scheme A TIER I</v>
          </cell>
          <cell r="AJ8" t="str">
            <v>CRISIL AA+</v>
          </cell>
        </row>
        <row r="9">
          <cell r="E9" t="str">
            <v>INE090A08UB4</v>
          </cell>
          <cell r="F9" t="str">
            <v>9.15% ICICI 20-March-2099 BASEL III (CALL OPT 20-JUNE-2023)</v>
          </cell>
          <cell r="G9" t="str">
            <v>ICICI BANK LTD</v>
          </cell>
          <cell r="H9" t="str">
            <v>64191</v>
          </cell>
          <cell r="I9" t="str">
            <v>Monetary intermediation of commercial banks, saving banks. postal savings</v>
          </cell>
          <cell r="J9" t="str">
            <v>Social and
Commercial
Infrastructure</v>
          </cell>
          <cell r="K9" t="str">
            <v>AT1 Bond</v>
          </cell>
          <cell r="L9">
            <v>1</v>
          </cell>
          <cell r="M9">
            <v>1045852</v>
          </cell>
          <cell r="N9">
            <v>6.3485487539100105E-2</v>
          </cell>
          <cell r="O9">
            <v>9.1499999999999998E-2</v>
          </cell>
          <cell r="P9" t="str">
            <v>Yearly</v>
          </cell>
          <cell r="Q9">
            <v>1043960</v>
          </cell>
          <cell r="R9">
            <v>1043960</v>
          </cell>
          <cell r="S9">
            <v>45097</v>
          </cell>
          <cell r="U9">
            <v>45097</v>
          </cell>
          <cell r="V9">
            <v>1.5534246575342465</v>
          </cell>
          <cell r="W9">
            <v>1.3914700532660562</v>
          </cell>
          <cell r="X9">
            <v>8.7524999999999992E-2</v>
          </cell>
          <cell r="Y9">
            <v>5.7851606827439062E-2</v>
          </cell>
          <cell r="Z9">
            <v>0</v>
          </cell>
          <cell r="AA9">
            <v>0</v>
          </cell>
          <cell r="AI9" t="str">
            <v>Scheme A TIER I</v>
          </cell>
          <cell r="AJ9" t="str">
            <v>[ICRA]AA+</v>
          </cell>
        </row>
        <row r="10">
          <cell r="E10" t="str">
            <v>INF846K01N65</v>
          </cell>
          <cell r="F10" t="str">
            <v>AXIS OVERNIGHT FUND - DIRECT PLAN- GROWTH OPTION</v>
          </cell>
          <cell r="G10" t="str">
            <v>AXIS MUTUAL FUND</v>
          </cell>
          <cell r="H10">
            <v>66301</v>
          </cell>
          <cell r="I10" t="str">
            <v>Other financial service activities, except insurance and pension funding activities</v>
          </cell>
          <cell r="J10" t="str">
            <v>Social and
Commercial
Infrastructure</v>
          </cell>
          <cell r="K10" t="str">
            <v>MF</v>
          </cell>
          <cell r="L10">
            <v>767.56899999999996</v>
          </cell>
          <cell r="M10">
            <v>855307.13</v>
          </cell>
          <cell r="N10">
            <v>5.1919000148891496E-2</v>
          </cell>
          <cell r="P10" t="str">
            <v/>
          </cell>
          <cell r="Q10">
            <v>854144.07</v>
          </cell>
          <cell r="R10">
            <v>854144.07</v>
          </cell>
          <cell r="V10">
            <v>2.7397260273972603E-3</v>
          </cell>
          <cell r="W10">
            <v>2.7397260273972603E-3</v>
          </cell>
          <cell r="X10">
            <v>0</v>
          </cell>
          <cell r="Y10">
            <v>3.2500000000000001E-2</v>
          </cell>
          <cell r="Z10">
            <v>0</v>
          </cell>
          <cell r="AA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INE296A07RN0</v>
          </cell>
          <cell r="F11" t="str">
            <v>6.92% Bajaj Finance 24-Dec-2030</v>
          </cell>
          <cell r="G11" t="str">
            <v>BAJAJ FINANCE LIMITED</v>
          </cell>
          <cell r="H11" t="str">
            <v>64920</v>
          </cell>
          <cell r="I11" t="str">
            <v>Other credit granting</v>
          </cell>
          <cell r="J11" t="str">
            <v>Social and
Commercial
Infrastructure</v>
          </cell>
          <cell r="K11" t="str">
            <v>Bonds</v>
          </cell>
          <cell r="L11">
            <v>3</v>
          </cell>
          <cell r="M11">
            <v>2951421</v>
          </cell>
          <cell r="N11">
            <v>2.8984790790422734E-3</v>
          </cell>
          <cell r="O11">
            <v>6.9199999999999998E-2</v>
          </cell>
          <cell r="P11" t="str">
            <v>Yearly</v>
          </cell>
          <cell r="Q11">
            <v>2996595</v>
          </cell>
          <cell r="R11">
            <v>2996595</v>
          </cell>
          <cell r="U11">
            <v>47841</v>
          </cell>
          <cell r="V11">
            <v>9.0712328767123296</v>
          </cell>
          <cell r="W11">
            <v>6.1507269534327103</v>
          </cell>
          <cell r="X11">
            <v>6.9596999999999992E-2</v>
          </cell>
          <cell r="Y11">
            <v>7.0900000000000005E-2</v>
          </cell>
          <cell r="Z11">
            <v>0</v>
          </cell>
          <cell r="AA11">
            <v>0</v>
          </cell>
          <cell r="AB11" t="str">
            <v>AAA</v>
          </cell>
          <cell r="AI11" t="str">
            <v>Scheme C TIER I</v>
          </cell>
          <cell r="AJ11" t="str">
            <v>[ICRA]AAA</v>
          </cell>
        </row>
        <row r="12">
          <cell r="E12" t="str">
            <v>INE001A07SW3</v>
          </cell>
          <cell r="F12" t="str">
            <v>6.83% HDFC 2031 08-Jan-2031</v>
          </cell>
          <cell r="G12" t="str">
            <v>HOUSING DEVELOPMENT FINANCE CORPORA</v>
          </cell>
          <cell r="H12" t="str">
            <v>64192</v>
          </cell>
          <cell r="I12" t="str">
            <v>Activities of specialized institutions granting credit for house purchases</v>
          </cell>
          <cell r="J12" t="str">
            <v>Social and
Commercial
Infrastructure</v>
          </cell>
          <cell r="K12" t="str">
            <v>Bonds</v>
          </cell>
          <cell r="L12">
            <v>14</v>
          </cell>
          <cell r="M12">
            <v>13708898</v>
          </cell>
          <cell r="N12">
            <v>1.3462990894801E-2</v>
          </cell>
          <cell r="O12">
            <v>6.83E-2</v>
          </cell>
          <cell r="P12" t="str">
            <v>Yearly</v>
          </cell>
          <cell r="Q12">
            <v>13877900</v>
          </cell>
          <cell r="R12">
            <v>13877900</v>
          </cell>
          <cell r="U12">
            <v>47856</v>
          </cell>
          <cell r="V12">
            <v>9.1123287671232873</v>
          </cell>
          <cell r="W12">
            <v>6.2178768942942924</v>
          </cell>
          <cell r="X12">
            <v>6.9172999999999998E-2</v>
          </cell>
          <cell r="Y12">
            <v>7.0000000000000007E-2</v>
          </cell>
          <cell r="Z12">
            <v>0</v>
          </cell>
          <cell r="AA12">
            <v>0</v>
          </cell>
          <cell r="AI12" t="str">
            <v>Scheme C TIER I</v>
          </cell>
          <cell r="AJ12" t="str">
            <v>[ICRA]AAA</v>
          </cell>
        </row>
        <row r="13">
          <cell r="E13" t="str">
            <v>INE296A07RO8</v>
          </cell>
          <cell r="F13" t="str">
            <v>6% Bajaj Finance 24-Dec-2025</v>
          </cell>
          <cell r="G13" t="str">
            <v>BAJAJ FINANCE LIMITED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9</v>
          </cell>
          <cell r="M13">
            <v>8901063</v>
          </cell>
          <cell r="N13">
            <v>8.7413977493340511E-3</v>
          </cell>
          <cell r="O13">
            <v>0.06</v>
          </cell>
          <cell r="P13" t="str">
            <v>Yearly</v>
          </cell>
          <cell r="Q13">
            <v>9000000</v>
          </cell>
          <cell r="R13">
            <v>9000000</v>
          </cell>
          <cell r="U13">
            <v>46015</v>
          </cell>
          <cell r="V13">
            <v>4.0684931506849313</v>
          </cell>
          <cell r="W13">
            <v>3.3240584347652851</v>
          </cell>
          <cell r="X13">
            <v>5.9962999999999995E-2</v>
          </cell>
          <cell r="Y13">
            <v>6.1600000000000002E-2</v>
          </cell>
          <cell r="Z13">
            <v>0</v>
          </cell>
          <cell r="AA13">
            <v>0</v>
          </cell>
          <cell r="AC13" t="str">
            <v>AAA</v>
          </cell>
          <cell r="AI13" t="str">
            <v>Scheme C TIER I</v>
          </cell>
          <cell r="AJ13" t="str">
            <v>CRISIL AAA</v>
          </cell>
        </row>
        <row r="14">
          <cell r="E14" t="str">
            <v>INE115A07JS8</v>
          </cell>
          <cell r="F14" t="str">
            <v>8.48% LIC Housing 29 Jun 2026</v>
          </cell>
          <cell r="G14" t="str">
            <v>LIC HOUSING FINANCE LTD</v>
          </cell>
          <cell r="H14" t="str">
            <v>64192</v>
          </cell>
          <cell r="I14" t="str">
            <v>Activities of specialized institutions granting credit for house purchases</v>
          </cell>
          <cell r="J14" t="str">
            <v>Social and
Commercial
Infrastructure</v>
          </cell>
          <cell r="K14" t="str">
            <v>Bonds</v>
          </cell>
          <cell r="L14">
            <v>1</v>
          </cell>
          <cell r="M14">
            <v>1074364</v>
          </cell>
          <cell r="N14">
            <v>1.0550923020728568E-3</v>
          </cell>
          <cell r="O14">
            <v>8.48E-2</v>
          </cell>
          <cell r="P14" t="str">
            <v>Yearly</v>
          </cell>
          <cell r="Q14">
            <v>1093396</v>
          </cell>
          <cell r="R14">
            <v>1093396</v>
          </cell>
          <cell r="U14">
            <v>46202</v>
          </cell>
          <cell r="V14">
            <v>4.580821917808219</v>
          </cell>
          <cell r="W14">
            <v>3.6536297353565379</v>
          </cell>
          <cell r="X14">
            <v>6.4000000000000001E-2</v>
          </cell>
          <cell r="Y14">
            <v>6.4000000000000001E-2</v>
          </cell>
          <cell r="Z14">
            <v>0</v>
          </cell>
          <cell r="AA14">
            <v>0</v>
          </cell>
          <cell r="AB14" t="str">
            <v>AA</v>
          </cell>
          <cell r="AI14" t="str">
            <v>Scheme C TIER I</v>
          </cell>
          <cell r="AJ14" t="str">
            <v>CRISIL AAA</v>
          </cell>
        </row>
        <row r="15">
          <cell r="E15" t="str">
            <v>INE261F08832</v>
          </cell>
          <cell r="F15" t="str">
            <v>7.69% Nabard 31-Mar-2032</v>
          </cell>
          <cell r="G15" t="str">
            <v>NABARD</v>
          </cell>
          <cell r="H15" t="str">
            <v>64199</v>
          </cell>
          <cell r="I15" t="str">
            <v>Other monetary intermediation services n.e.c.</v>
          </cell>
          <cell r="J15" t="str">
            <v>Social and
Commercial
Infrastructure</v>
          </cell>
          <cell r="K15" t="str">
            <v>Bonds</v>
          </cell>
          <cell r="L15">
            <v>1</v>
          </cell>
          <cell r="M15">
            <v>1057708</v>
          </cell>
          <cell r="N15">
            <v>1.0387350736257705E-3</v>
          </cell>
          <cell r="O15">
            <v>7.690000000000001E-2</v>
          </cell>
          <cell r="P15" t="str">
            <v>Yearly</v>
          </cell>
          <cell r="Q15">
            <v>1083310</v>
          </cell>
          <cell r="R15">
            <v>1083310</v>
          </cell>
          <cell r="U15">
            <v>48304</v>
          </cell>
          <cell r="V15">
            <v>10.33972602739726</v>
          </cell>
          <cell r="W15">
            <v>6.7554318207873179</v>
          </cell>
          <cell r="X15">
            <v>6.6100000000000006E-2</v>
          </cell>
          <cell r="Y15">
            <v>6.9699999999999998E-2</v>
          </cell>
          <cell r="Z15">
            <v>0</v>
          </cell>
          <cell r="AA15">
            <v>0</v>
          </cell>
          <cell r="AC15" t="str">
            <v>AAA</v>
          </cell>
          <cell r="AI15" t="str">
            <v>Scheme C TIER I</v>
          </cell>
          <cell r="AJ15" t="str">
            <v>CRISIL AAA</v>
          </cell>
        </row>
        <row r="16">
          <cell r="E16" t="str">
            <v>INE752E07OB6</v>
          </cell>
          <cell r="F16" t="str">
            <v>7.55% Power Grid Corporation 21-Sept-2031</v>
          </cell>
          <cell r="G16" t="str">
            <v>POWER GRID CORPN OF INDIA LTD</v>
          </cell>
          <cell r="H16" t="str">
            <v>35107</v>
          </cell>
          <cell r="I16" t="str">
            <v>Transmission of electric energy</v>
          </cell>
          <cell r="J16" t="str">
            <v>Social and
Commercial
Infrastructure</v>
          </cell>
          <cell r="K16" t="str">
            <v>Bonds</v>
          </cell>
          <cell r="L16">
            <v>17</v>
          </cell>
          <cell r="M16">
            <v>17840616</v>
          </cell>
          <cell r="N16">
            <v>1.752059507377187E-2</v>
          </cell>
          <cell r="O16">
            <v>7.5499999999999998E-2</v>
          </cell>
          <cell r="P16" t="str">
            <v>Yearly</v>
          </cell>
          <cell r="Q16">
            <v>18559665</v>
          </cell>
          <cell r="R16">
            <v>18559665</v>
          </cell>
          <cell r="U16">
            <v>48112</v>
          </cell>
          <cell r="V16">
            <v>9.8136986301369866</v>
          </cell>
          <cell r="W16">
            <v>6.7953526187963407</v>
          </cell>
          <cell r="X16">
            <v>6.3500000000000001E-2</v>
          </cell>
          <cell r="Y16">
            <v>6.7400000000000002E-2</v>
          </cell>
          <cell r="Z16">
            <v>0</v>
          </cell>
          <cell r="AA16">
            <v>0</v>
          </cell>
          <cell r="AC16" t="str">
            <v>AAA</v>
          </cell>
          <cell r="AI16" t="str">
            <v>Scheme C TIER I</v>
          </cell>
          <cell r="AJ16" t="str">
            <v>[ICRA]AAA</v>
          </cell>
        </row>
        <row r="17">
          <cell r="E17" t="str">
            <v>INE848E07AW7</v>
          </cell>
          <cell r="F17" t="str">
            <v>7.38%NHPC 03.01.2029</v>
          </cell>
          <cell r="G17" t="str">
            <v>NHPC LIMITED</v>
          </cell>
          <cell r="H17" t="str">
            <v>35101</v>
          </cell>
          <cell r="I17" t="str">
            <v>Electric power generation by hydroelectric power plants</v>
          </cell>
          <cell r="J17" t="str">
            <v>Social and
Commercial
Infrastructure</v>
          </cell>
          <cell r="K17" t="str">
            <v>Bonds</v>
          </cell>
          <cell r="L17">
            <v>40</v>
          </cell>
          <cell r="M17">
            <v>8282968</v>
          </cell>
          <cell r="N17">
            <v>8.1343899973526715E-3</v>
          </cell>
          <cell r="O17">
            <v>7.3800000000000004E-2</v>
          </cell>
          <cell r="P17" t="str">
            <v>Yearly</v>
          </cell>
          <cell r="Q17">
            <v>8370960</v>
          </cell>
          <cell r="R17">
            <v>8370960</v>
          </cell>
          <cell r="U17">
            <v>47121</v>
          </cell>
          <cell r="V17">
            <v>7.0986301369863014</v>
          </cell>
          <cell r="W17">
            <v>5.1069349624165632</v>
          </cell>
          <cell r="X17">
            <v>6.6199999999999995E-2</v>
          </cell>
          <cell r="Y17">
            <v>6.7000000000000004E-2</v>
          </cell>
          <cell r="Z17">
            <v>0</v>
          </cell>
          <cell r="AA17">
            <v>0</v>
          </cell>
          <cell r="AC17" t="str">
            <v>AAA</v>
          </cell>
          <cell r="AI17" t="str">
            <v>Scheme C TIER I</v>
          </cell>
          <cell r="AJ17" t="str">
            <v>[ICRA]AAA</v>
          </cell>
        </row>
        <row r="18">
          <cell r="E18" t="str">
            <v>INE206D08204</v>
          </cell>
          <cell r="F18" t="str">
            <v>9.18% Nuclear Power Corporation of India Limited 23-Jan-2028</v>
          </cell>
          <cell r="G18" t="str">
            <v>NUCLEAR POWER CORPORATION OF INDIA</v>
          </cell>
          <cell r="H18" t="str">
            <v>35107</v>
          </cell>
          <cell r="I18" t="str">
            <v>Transmission of electric energy</v>
          </cell>
          <cell r="J18" t="str">
            <v>Social and
Commercial
Infrastructure</v>
          </cell>
          <cell r="K18" t="str">
            <v>Bonds</v>
          </cell>
          <cell r="L18">
            <v>9</v>
          </cell>
          <cell r="M18">
            <v>10242891</v>
          </cell>
          <cell r="N18">
            <v>1.0059156342795687E-2</v>
          </cell>
          <cell r="O18">
            <v>9.1799999999999993E-2</v>
          </cell>
          <cell r="P18" t="str">
            <v>Half Yly</v>
          </cell>
          <cell r="Q18">
            <v>10191966</v>
          </cell>
          <cell r="R18">
            <v>10191966</v>
          </cell>
          <cell r="U18">
            <v>46775</v>
          </cell>
          <cell r="V18">
            <v>6.1506849315068495</v>
          </cell>
          <cell r="W18">
            <v>4.6295505251257927</v>
          </cell>
          <cell r="X18">
            <v>6.7350999999999994E-2</v>
          </cell>
          <cell r="Y18">
            <v>6.6400000000000001E-2</v>
          </cell>
          <cell r="Z18">
            <v>0</v>
          </cell>
          <cell r="AA18">
            <v>0</v>
          </cell>
          <cell r="AI18" t="str">
            <v>Scheme C TIER I</v>
          </cell>
          <cell r="AJ18" t="str">
            <v>CRISIL AAA</v>
          </cell>
        </row>
        <row r="19">
          <cell r="E19" t="str">
            <v>INE206D08162</v>
          </cell>
          <cell r="F19" t="str">
            <v>9.18% Nuclear Power Corporation of India Limited 23-Jan-2029</v>
          </cell>
          <cell r="G19" t="str">
            <v>NUCLEAR POWER CORPORATION OF INDIA</v>
          </cell>
          <cell r="H19" t="str">
            <v>35107</v>
          </cell>
          <cell r="I19" t="str">
            <v>Transmission of electric energy</v>
          </cell>
          <cell r="J19" t="str">
            <v>Social and
Commercial
Infrastructure</v>
          </cell>
          <cell r="K19" t="str">
            <v>Bonds</v>
          </cell>
          <cell r="L19">
            <v>5</v>
          </cell>
          <cell r="M19">
            <v>5710610</v>
          </cell>
          <cell r="N19">
            <v>5.6081743721311181E-3</v>
          </cell>
          <cell r="O19">
            <v>9.1799999999999993E-2</v>
          </cell>
          <cell r="P19" t="str">
            <v>Half Yly</v>
          </cell>
          <cell r="Q19">
            <v>5800000</v>
          </cell>
          <cell r="R19">
            <v>5800000</v>
          </cell>
          <cell r="U19">
            <v>47141</v>
          </cell>
          <cell r="V19">
            <v>7.1534246575342468</v>
          </cell>
          <cell r="W19">
            <v>5.1954160952292385</v>
          </cell>
          <cell r="X19">
            <v>6.6558000000000006E-2</v>
          </cell>
          <cell r="Y19">
            <v>6.7000000000000004E-2</v>
          </cell>
          <cell r="Z19">
            <v>0</v>
          </cell>
          <cell r="AA19">
            <v>0</v>
          </cell>
          <cell r="AC19" t="str">
            <v>AAA</v>
          </cell>
          <cell r="AI19" t="str">
            <v>Scheme C TIER I</v>
          </cell>
          <cell r="AJ19" t="str">
            <v>CRISIL AAA</v>
          </cell>
        </row>
        <row r="20">
          <cell r="E20" t="str">
            <v>INE134E08JR1</v>
          </cell>
          <cell r="F20" t="str">
            <v>8.67%PFC 19-Nov-2028</v>
          </cell>
          <cell r="G20" t="str">
            <v>POWER FINANCE CORPORATION</v>
          </cell>
          <cell r="H20" t="str">
            <v>64920</v>
          </cell>
          <cell r="I20" t="str">
            <v>Other credit granting</v>
          </cell>
          <cell r="J20" t="str">
            <v>Social and
Commercial
Infrastructure</v>
          </cell>
          <cell r="K20" t="str">
            <v>Bonds</v>
          </cell>
          <cell r="L20">
            <v>4</v>
          </cell>
          <cell r="M20">
            <v>4430960</v>
          </cell>
          <cell r="N20">
            <v>4.3514784437981404E-3</v>
          </cell>
          <cell r="O20">
            <v>8.6699999999999999E-2</v>
          </cell>
          <cell r="P20" t="str">
            <v>Half Yly</v>
          </cell>
          <cell r="Q20">
            <v>4414972</v>
          </cell>
          <cell r="R20">
            <v>4414972</v>
          </cell>
          <cell r="U20">
            <v>47076</v>
          </cell>
          <cell r="V20">
            <v>6.9753424657534246</v>
          </cell>
          <cell r="W20">
            <v>5.269641441099445</v>
          </cell>
          <cell r="X20">
            <v>6.9786000000000001E-2</v>
          </cell>
          <cell r="Y20">
            <v>6.7900000000000002E-2</v>
          </cell>
          <cell r="Z20">
            <v>0</v>
          </cell>
          <cell r="AA20">
            <v>0</v>
          </cell>
          <cell r="AC20" t="str">
            <v>AAA</v>
          </cell>
          <cell r="AI20" t="str">
            <v>Scheme C TIER I</v>
          </cell>
          <cell r="AJ20" t="str">
            <v>[ICRA]AAA</v>
          </cell>
        </row>
        <row r="21">
          <cell r="E21" t="str">
            <v>INE062A08231</v>
          </cell>
          <cell r="F21" t="str">
            <v>6.80% SBI BasellI Tier II 21 Aug 2035 Call 21 Aug 2030</v>
          </cell>
          <cell r="G21" t="str">
            <v>STATE BANK OF INDIA</v>
          </cell>
          <cell r="H21" t="str">
            <v>64191</v>
          </cell>
          <cell r="I21" t="str">
            <v>Monetary intermediation of commercial banks, saving banks. postal savings</v>
          </cell>
          <cell r="J21" t="str">
            <v>Social and
Commercial
Infrastructure</v>
          </cell>
          <cell r="K21" t="str">
            <v>Bonds</v>
          </cell>
          <cell r="L21">
            <v>9</v>
          </cell>
          <cell r="M21">
            <v>8985069</v>
          </cell>
          <cell r="N21">
            <v>8.8238968687460312E-3</v>
          </cell>
          <cell r="O21">
            <v>6.8000000000000005E-2</v>
          </cell>
          <cell r="P21" t="str">
            <v>Yearly</v>
          </cell>
          <cell r="Q21">
            <v>9000000</v>
          </cell>
          <cell r="R21">
            <v>9000000</v>
          </cell>
          <cell r="U21">
            <v>49542</v>
          </cell>
          <cell r="V21">
            <v>8.7287671232876711</v>
          </cell>
          <cell r="W21">
            <v>6.2900329350702675</v>
          </cell>
          <cell r="X21">
            <v>6.7960999999999994E-2</v>
          </cell>
          <cell r="Y21">
            <v>6.9720400205099065E-2</v>
          </cell>
          <cell r="Z21">
            <v>0</v>
          </cell>
          <cell r="AA21">
            <v>0</v>
          </cell>
          <cell r="AC21" t="str">
            <v>AAA</v>
          </cell>
          <cell r="AI21" t="str">
            <v>Scheme C TIER I</v>
          </cell>
          <cell r="AJ21" t="str">
            <v>CRISIL AAA</v>
          </cell>
        </row>
        <row r="22">
          <cell r="E22" t="str">
            <v>INE296A07RA7</v>
          </cell>
          <cell r="F22" t="str">
            <v>7.90% Bajaj Finance 10-Jan-2030</v>
          </cell>
          <cell r="G22" t="str">
            <v>BAJAJ FINANCE LIMITED</v>
          </cell>
          <cell r="H22" t="str">
            <v>64920</v>
          </cell>
          <cell r="I22" t="str">
            <v>Other credit granting</v>
          </cell>
          <cell r="J22" t="str">
            <v>Social and
Commercial
Infrastructure</v>
          </cell>
          <cell r="K22" t="str">
            <v>Bonds</v>
          </cell>
          <cell r="L22">
            <v>1</v>
          </cell>
          <cell r="M22">
            <v>1043290</v>
          </cell>
          <cell r="N22">
            <v>1.0245757004419273E-3</v>
          </cell>
          <cell r="O22">
            <v>7.9000000000000001E-2</v>
          </cell>
          <cell r="P22" t="str">
            <v>Yearly</v>
          </cell>
          <cell r="Q22">
            <v>1041175</v>
          </cell>
          <cell r="R22">
            <v>1041175</v>
          </cell>
          <cell r="U22">
            <v>47493</v>
          </cell>
          <cell r="V22">
            <v>8.117808219178082</v>
          </cell>
          <cell r="W22">
            <v>5.5493246761254618</v>
          </cell>
          <cell r="X22">
            <v>7.2680999999999996E-2</v>
          </cell>
          <cell r="Y22">
            <v>7.0900000000000005E-2</v>
          </cell>
          <cell r="Z22">
            <v>0</v>
          </cell>
          <cell r="AA22">
            <v>0</v>
          </cell>
          <cell r="AB22" t="str">
            <v>AAA</v>
          </cell>
          <cell r="AI22" t="str">
            <v>Scheme C TIER I</v>
          </cell>
          <cell r="AJ22" t="str">
            <v>CRISIL AAA</v>
          </cell>
        </row>
        <row r="23">
          <cell r="E23" t="str">
            <v>INE906B07ID2</v>
          </cell>
          <cell r="F23" t="str">
            <v>6.98% NHAI 29 June 2035</v>
          </cell>
          <cell r="G23" t="str">
            <v>NATIONAL HIGHWAYS AUTHORITY OF INDI</v>
          </cell>
          <cell r="H23" t="str">
            <v>42101</v>
          </cell>
          <cell r="I23" t="str">
            <v>Construction and maintenance of motorways, streets, roads, other vehicular ways</v>
          </cell>
          <cell r="J23" t="str">
            <v>Social and
Commercial
Infrastructure</v>
          </cell>
          <cell r="K23" t="str">
            <v>Bonds</v>
          </cell>
          <cell r="L23">
            <v>5</v>
          </cell>
          <cell r="M23">
            <v>4975695</v>
          </cell>
          <cell r="N23">
            <v>4.8864421108324582E-3</v>
          </cell>
          <cell r="O23">
            <v>6.9800000000000001E-2</v>
          </cell>
          <cell r="P23" t="str">
            <v>Yearly</v>
          </cell>
          <cell r="Q23">
            <v>5143785</v>
          </cell>
          <cell r="R23">
            <v>5143785</v>
          </cell>
          <cell r="U23">
            <v>49489</v>
          </cell>
          <cell r="V23">
            <v>13.586301369863014</v>
          </cell>
          <cell r="W23">
            <v>8.3840271722013</v>
          </cell>
          <cell r="X23">
            <v>6.8436999999999998E-2</v>
          </cell>
          <cell r="Y23">
            <v>6.9000000000000006E-2</v>
          </cell>
          <cell r="Z23">
            <v>0</v>
          </cell>
          <cell r="AA23">
            <v>0</v>
          </cell>
          <cell r="AB23" t="str">
            <v>AAA</v>
          </cell>
          <cell r="AI23" t="str">
            <v>Scheme C TIER I</v>
          </cell>
          <cell r="AJ23" t="str">
            <v>[ICRA]AAA</v>
          </cell>
        </row>
        <row r="24">
          <cell r="E24" t="str">
            <v>INE053F07BC1</v>
          </cell>
          <cell r="F24" t="str">
            <v>8.35% IRFC 13 Mar 2029</v>
          </cell>
          <cell r="G24" t="str">
            <v>INDIAN RAILWAY FINANCE CORPN. LTD</v>
          </cell>
          <cell r="H24" t="str">
            <v>64920</v>
          </cell>
          <cell r="I24" t="str">
            <v>Other credit granting</v>
          </cell>
          <cell r="J24" t="str">
            <v>Social and
Commercial
Infrastructure</v>
          </cell>
          <cell r="K24" t="str">
            <v>Bonds</v>
          </cell>
          <cell r="L24">
            <v>5</v>
          </cell>
          <cell r="M24">
            <v>5450060</v>
          </cell>
          <cell r="N24">
            <v>5.3522980589773986E-3</v>
          </cell>
          <cell r="O24">
            <v>8.3499999999999991E-2</v>
          </cell>
          <cell r="P24" t="str">
            <v>Yearly</v>
          </cell>
          <cell r="Q24">
            <v>5496000</v>
          </cell>
          <cell r="R24">
            <v>5496000</v>
          </cell>
          <cell r="U24">
            <v>47190</v>
          </cell>
          <cell r="V24">
            <v>7.2876712328767121</v>
          </cell>
          <cell r="W24">
            <v>5.1755022640326604</v>
          </cell>
          <cell r="X24">
            <v>6.7892000000000008E-2</v>
          </cell>
          <cell r="Y24">
            <v>6.6900000000000001E-2</v>
          </cell>
          <cell r="Z24">
            <v>0</v>
          </cell>
          <cell r="AA24">
            <v>0</v>
          </cell>
          <cell r="AI24" t="str">
            <v>Scheme C TIER I</v>
          </cell>
          <cell r="AJ24" t="str">
            <v>[ICRA]AAA</v>
          </cell>
        </row>
        <row r="25">
          <cell r="E25" t="str">
            <v>INE752E07JM3</v>
          </cell>
          <cell r="F25" t="str">
            <v>9.25% PGC_DEC 26</v>
          </cell>
          <cell r="G25" t="str">
            <v>POWER GRID CORPN OF INDIA LTD</v>
          </cell>
          <cell r="H25" t="str">
            <v>35107</v>
          </cell>
          <cell r="I25" t="str">
            <v>Transmission of electric energy</v>
          </cell>
          <cell r="J25" t="str">
            <v>Social and
Commercial
Infrastructure</v>
          </cell>
          <cell r="K25" t="str">
            <v>Bonds</v>
          </cell>
          <cell r="L25">
            <v>8</v>
          </cell>
          <cell r="M25">
            <v>11387600</v>
          </cell>
          <cell r="N25">
            <v>1.1183331812202255E-2</v>
          </cell>
          <cell r="O25">
            <v>9.2499999999999999E-2</v>
          </cell>
          <cell r="P25" t="str">
            <v>Yearly</v>
          </cell>
          <cell r="Q25">
            <v>10936230</v>
          </cell>
          <cell r="R25">
            <v>10936230</v>
          </cell>
          <cell r="U25">
            <v>46382</v>
          </cell>
          <cell r="V25">
            <v>5.0739726027397261</v>
          </cell>
          <cell r="W25">
            <v>3.8007639710401624</v>
          </cell>
          <cell r="X25">
            <v>7.46E-2</v>
          </cell>
          <cell r="Y25">
            <v>5.9299999999999999E-2</v>
          </cell>
          <cell r="Z25">
            <v>0</v>
          </cell>
          <cell r="AA25">
            <v>0</v>
          </cell>
          <cell r="AB25" t="str">
            <v>AAA</v>
          </cell>
          <cell r="AI25" t="str">
            <v>Scheme C TIER I</v>
          </cell>
          <cell r="AJ25" t="str">
            <v>[ICRA]AAA</v>
          </cell>
        </row>
        <row r="26">
          <cell r="E26" t="str">
            <v>INE001A07FG3</v>
          </cell>
          <cell r="F26" t="str">
            <v>8.96% HDFC Ltd 8 Apr 2025</v>
          </cell>
          <cell r="G26" t="str">
            <v>HOUSING DEVELOPMENT FINANCE CORPORA</v>
          </cell>
          <cell r="H26" t="str">
            <v>64192</v>
          </cell>
          <cell r="I26" t="str">
            <v>Activities of specialized institutions granting credit for house purchases</v>
          </cell>
          <cell r="J26" t="str">
            <v>Social and
Commercial
Infrastructure</v>
          </cell>
          <cell r="K26" t="str">
            <v>Bonds</v>
          </cell>
          <cell r="L26">
            <v>2</v>
          </cell>
          <cell r="M26">
            <v>2166886</v>
          </cell>
          <cell r="N26">
            <v>2.1280168900572288E-3</v>
          </cell>
          <cell r="O26">
            <v>8.9600000000000013E-2</v>
          </cell>
          <cell r="P26" t="str">
            <v>Yearly</v>
          </cell>
          <cell r="Q26">
            <v>2099684</v>
          </cell>
          <cell r="R26">
            <v>2099684</v>
          </cell>
          <cell r="U26">
            <v>45755</v>
          </cell>
          <cell r="V26">
            <v>3.3561643835616439</v>
          </cell>
          <cell r="W26">
            <v>2.7501566339669234</v>
          </cell>
          <cell r="X26">
            <v>7.7499999999999999E-2</v>
          </cell>
          <cell r="Y26">
            <v>5.8700000000000002E-2</v>
          </cell>
          <cell r="Z26">
            <v>0</v>
          </cell>
          <cell r="AA26">
            <v>0</v>
          </cell>
          <cell r="AC26" t="str">
            <v>AAA</v>
          </cell>
          <cell r="AI26" t="str">
            <v>Scheme C TIER I</v>
          </cell>
          <cell r="AJ26" t="str">
            <v>[ICRA]AAA</v>
          </cell>
        </row>
        <row r="27">
          <cell r="E27" t="str">
            <v>INE906B07HH5</v>
          </cell>
          <cell r="F27" t="str">
            <v>7.70% NHAI 13 Sep 2029</v>
          </cell>
          <cell r="G27" t="str">
            <v>NATIONAL HIGHWAYS AUTHORITY OF INDI</v>
          </cell>
          <cell r="H27" t="str">
            <v>42101</v>
          </cell>
          <cell r="I27" t="str">
            <v>Construction and maintenance of motorways, streets, roads, other vehicular ways</v>
          </cell>
          <cell r="J27" t="str">
            <v>Social and
Commercial
Infrastructure</v>
          </cell>
          <cell r="K27" t="str">
            <v>Bonds</v>
          </cell>
          <cell r="L27">
            <v>21</v>
          </cell>
          <cell r="M27">
            <v>22144248</v>
          </cell>
          <cell r="N27">
            <v>2.1747029498375089E-2</v>
          </cell>
          <cell r="O27">
            <v>7.6999999999999999E-2</v>
          </cell>
          <cell r="P27" t="str">
            <v>Yearly</v>
          </cell>
          <cell r="Q27">
            <v>21394539</v>
          </cell>
          <cell r="R27">
            <v>21394539</v>
          </cell>
          <cell r="U27">
            <v>47374</v>
          </cell>
          <cell r="V27">
            <v>7.7917808219178086</v>
          </cell>
          <cell r="W27">
            <v>5.720113125915864</v>
          </cell>
          <cell r="X27">
            <v>7.4135999999999994E-2</v>
          </cell>
          <cell r="Y27">
            <v>6.6900000000000001E-2</v>
          </cell>
          <cell r="Z27">
            <v>0</v>
          </cell>
          <cell r="AA27">
            <v>0</v>
          </cell>
          <cell r="AC27" t="str">
            <v>AAA</v>
          </cell>
          <cell r="AI27" t="str">
            <v>Scheme C TIER I</v>
          </cell>
          <cell r="AJ27" t="str">
            <v>CRISIL AAA</v>
          </cell>
        </row>
        <row r="28">
          <cell r="E28" t="str">
            <v>INE906B07HG7</v>
          </cell>
          <cell r="F28" t="str">
            <v>7.49% NHAI 1 Aug 2029</v>
          </cell>
          <cell r="G28" t="str">
            <v>NATIONAL HIGHWAYS AUTHORITY OF INDI</v>
          </cell>
          <cell r="H28" t="str">
            <v>42101</v>
          </cell>
          <cell r="I28" t="str">
            <v>Construction and maintenance of motorways, streets, roads, other vehicular ways</v>
          </cell>
          <cell r="J28" t="str">
            <v>Social and
Commercial
Infrastructure</v>
          </cell>
          <cell r="K28" t="str">
            <v>Bonds</v>
          </cell>
          <cell r="L28">
            <v>2</v>
          </cell>
          <cell r="M28">
            <v>2083250</v>
          </cell>
          <cell r="N28">
            <v>2.0458811336691095E-3</v>
          </cell>
          <cell r="O28">
            <v>7.4900000000000008E-2</v>
          </cell>
          <cell r="P28" t="str">
            <v>Yearly</v>
          </cell>
          <cell r="Q28">
            <v>2004000</v>
          </cell>
          <cell r="R28">
            <v>2004000</v>
          </cell>
          <cell r="U28">
            <v>47331</v>
          </cell>
          <cell r="V28">
            <v>7.6739726027397257</v>
          </cell>
          <cell r="W28">
            <v>5.6341446939224182</v>
          </cell>
          <cell r="X28">
            <v>7.5450000000000003E-2</v>
          </cell>
          <cell r="Y28">
            <v>6.6900000000000001E-2</v>
          </cell>
          <cell r="Z28">
            <v>0</v>
          </cell>
          <cell r="AA28">
            <v>0</v>
          </cell>
          <cell r="AC28" t="str">
            <v>AAA</v>
          </cell>
          <cell r="AI28" t="str">
            <v>Scheme C TIER I</v>
          </cell>
          <cell r="AJ28" t="str">
            <v>CRISIL AAA</v>
          </cell>
        </row>
        <row r="29">
          <cell r="E29" t="str">
            <v>INE001A07SB7</v>
          </cell>
          <cell r="F29" t="str">
            <v>8.05% HDFC Ltd 22 Oct 2029</v>
          </cell>
          <cell r="G29" t="str">
            <v>HOUSING DEVELOPMENT FINANCE CORPORA</v>
          </cell>
          <cell r="H29" t="str">
            <v>64192</v>
          </cell>
          <cell r="I29" t="str">
            <v>Activities of specialized institutions granting credit for house purchases</v>
          </cell>
          <cell r="J29" t="str">
            <v>Social and
Commercial
Infrastructure</v>
          </cell>
          <cell r="K29" t="str">
            <v>Bonds</v>
          </cell>
          <cell r="L29">
            <v>13</v>
          </cell>
          <cell r="M29">
            <v>13754962</v>
          </cell>
          <cell r="N29">
            <v>1.3508228609209418E-2</v>
          </cell>
          <cell r="O29">
            <v>8.0500000000000002E-2</v>
          </cell>
          <cell r="P29" t="str">
            <v>Yearly</v>
          </cell>
          <cell r="Q29">
            <v>13342264</v>
          </cell>
          <cell r="R29">
            <v>13342264</v>
          </cell>
          <cell r="U29">
            <v>47413</v>
          </cell>
          <cell r="V29">
            <v>7.8986301369863012</v>
          </cell>
          <cell r="W29">
            <v>5.7658611760960383</v>
          </cell>
          <cell r="X29">
            <v>7.8284999999999993E-2</v>
          </cell>
          <cell r="Y29">
            <v>6.83E-2</v>
          </cell>
          <cell r="Z29">
            <v>0</v>
          </cell>
          <cell r="AA29">
            <v>0</v>
          </cell>
          <cell r="AC29" t="str">
            <v>AAA</v>
          </cell>
          <cell r="AI29" t="str">
            <v>Scheme C TIER I</v>
          </cell>
          <cell r="AJ29" t="str">
            <v>[ICRA]AAA</v>
          </cell>
        </row>
        <row r="30">
          <cell r="E30" t="str">
            <v>INE733E07KL3</v>
          </cell>
          <cell r="F30" t="str">
            <v>7.32% NTPC 17 Jul 2029</v>
          </cell>
          <cell r="G30" t="str">
            <v>NTPC LIMITED</v>
          </cell>
          <cell r="H30" t="str">
            <v>35102</v>
          </cell>
          <cell r="I30" t="str">
            <v>Electric power generation by coal based thermal power plants</v>
          </cell>
          <cell r="J30" t="str">
            <v>Social and
Commercial
Infrastructure</v>
          </cell>
          <cell r="K30" t="str">
            <v>Bonds</v>
          </cell>
          <cell r="L30">
            <v>8</v>
          </cell>
          <cell r="M30">
            <v>8305288</v>
          </cell>
          <cell r="N30">
            <v>8.156309626251506E-3</v>
          </cell>
          <cell r="O30">
            <v>7.3200000000000001E-2</v>
          </cell>
          <cell r="P30" t="str">
            <v>Yearly</v>
          </cell>
          <cell r="Q30">
            <v>8421016</v>
          </cell>
          <cell r="R30">
            <v>8421016</v>
          </cell>
          <cell r="U30">
            <v>47316</v>
          </cell>
          <cell r="V30">
            <v>7.6328767123287671</v>
          </cell>
          <cell r="W30">
            <v>5.6220816033251664</v>
          </cell>
          <cell r="X30">
            <v>6.9333000000000006E-2</v>
          </cell>
          <cell r="Y30">
            <v>6.6299999999999998E-2</v>
          </cell>
          <cell r="Z30">
            <v>0</v>
          </cell>
          <cell r="AA30">
            <v>0</v>
          </cell>
          <cell r="AB30" t="str">
            <v>AAA</v>
          </cell>
          <cell r="AI30" t="str">
            <v>Scheme C TIER I</v>
          </cell>
          <cell r="AJ30" t="str">
            <v>[ICRA]AAA</v>
          </cell>
        </row>
        <row r="31">
          <cell r="E31" t="str">
            <v>INE031A08699</v>
          </cell>
          <cell r="F31" t="str">
            <v>8.41% HUDCO GOI 15 Mar 2029 (GOI Service)</v>
          </cell>
          <cell r="G31" t="str">
            <v>HOUSING AND URBAN DEVELOPMENT CORPO</v>
          </cell>
          <cell r="H31" t="str">
            <v>64192</v>
          </cell>
          <cell r="I31" t="str">
            <v>Activities of specialized institutions granting credit for house purchases</v>
          </cell>
          <cell r="J31" t="str">
            <v>Social and
Commercial
Infrastructure</v>
          </cell>
          <cell r="K31" t="str">
            <v>Bonds</v>
          </cell>
          <cell r="L31">
            <v>4</v>
          </cell>
          <cell r="M31">
            <v>4411092</v>
          </cell>
          <cell r="N31">
            <v>4.3319668314790536E-3</v>
          </cell>
          <cell r="O31">
            <v>8.4100000000000008E-2</v>
          </cell>
          <cell r="P31" t="str">
            <v>Half Yly</v>
          </cell>
          <cell r="Q31">
            <v>4254560</v>
          </cell>
          <cell r="R31">
            <v>4254560</v>
          </cell>
          <cell r="U31">
            <v>47192</v>
          </cell>
          <cell r="V31">
            <v>7.2931506849315069</v>
          </cell>
          <cell r="W31">
            <v>5.4141120320987071</v>
          </cell>
          <cell r="X31">
            <v>7.4607999999999994E-2</v>
          </cell>
          <cell r="Y31">
            <v>6.7000000000000004E-2</v>
          </cell>
          <cell r="Z31">
            <v>0</v>
          </cell>
          <cell r="AA31">
            <v>0</v>
          </cell>
          <cell r="AC31" t="str">
            <v>AAA</v>
          </cell>
          <cell r="AI31" t="str">
            <v>Scheme C TIER I</v>
          </cell>
          <cell r="AJ31" t="str">
            <v>[ICRA]AAA</v>
          </cell>
        </row>
        <row r="32">
          <cell r="E32" t="str">
            <v>INE115A07OF5</v>
          </cell>
          <cell r="F32" t="str">
            <v>7.99% LIC Housing 12 July 2029 Put Option (12July2021)</v>
          </cell>
          <cell r="G32" t="str">
            <v>LIC HOUSING FINANCE LTD</v>
          </cell>
          <cell r="H32" t="str">
            <v>64192</v>
          </cell>
          <cell r="I32" t="str">
            <v>Activities of specialized institutions granting credit for house purchases</v>
          </cell>
          <cell r="J32" t="str">
            <v>Social and
Commercial
Infrastructure</v>
          </cell>
          <cell r="K32" t="str">
            <v>Bonds</v>
          </cell>
          <cell r="L32">
            <v>17</v>
          </cell>
          <cell r="M32">
            <v>17777954</v>
          </cell>
          <cell r="N32">
            <v>1.7459057090525514E-2</v>
          </cell>
          <cell r="O32">
            <v>7.9899999999999999E-2</v>
          </cell>
          <cell r="P32" t="str">
            <v>Yearly</v>
          </cell>
          <cell r="Q32">
            <v>17730586</v>
          </cell>
          <cell r="R32">
            <v>17730586</v>
          </cell>
          <cell r="U32">
            <v>47311</v>
          </cell>
          <cell r="V32">
            <v>7.6191780821917812</v>
          </cell>
          <cell r="W32">
            <v>5.498468324055267</v>
          </cell>
          <cell r="X32">
            <v>7.2999999999999995E-2</v>
          </cell>
          <cell r="Y32">
            <v>6.9500000000000006E-2</v>
          </cell>
          <cell r="Z32">
            <v>0</v>
          </cell>
          <cell r="AA32">
            <v>0</v>
          </cell>
          <cell r="AB32" t="str">
            <v>AAA</v>
          </cell>
          <cell r="AI32" t="str">
            <v>Scheme C TIER I</v>
          </cell>
          <cell r="AJ32" t="str">
            <v>CRISIL AAA</v>
          </cell>
        </row>
        <row r="33">
          <cell r="E33" t="str">
            <v>INE206D08477</v>
          </cell>
          <cell r="F33" t="str">
            <v>6.80% Nuclear Power Corporation of India Limited 24-Mar-2031</v>
          </cell>
          <cell r="G33" t="str">
            <v>NUCLEAR POWER CORPORATION OF INDIA</v>
          </cell>
          <cell r="H33" t="str">
            <v>35107</v>
          </cell>
          <cell r="I33" t="str">
            <v>Transmission of electric energy</v>
          </cell>
          <cell r="J33" t="str">
            <v>Social and
Commercial
Infrastructure</v>
          </cell>
          <cell r="K33" t="str">
            <v>Bonds</v>
          </cell>
          <cell r="L33">
            <v>25</v>
          </cell>
          <cell r="M33">
            <v>24978800</v>
          </cell>
          <cell r="N33">
            <v>2.4530735947050977E-2</v>
          </cell>
          <cell r="O33">
            <v>6.8000000000000005E-2</v>
          </cell>
          <cell r="P33" t="str">
            <v>Yearly</v>
          </cell>
          <cell r="Q33">
            <v>25000000</v>
          </cell>
          <cell r="R33">
            <v>25000000</v>
          </cell>
          <cell r="U33">
            <v>47930</v>
          </cell>
          <cell r="V33">
            <v>9.3150684931506849</v>
          </cell>
          <cell r="W33">
            <v>6.4545302126294866</v>
          </cell>
          <cell r="X33">
            <v>6.7957000000000004E-2</v>
          </cell>
          <cell r="Y33">
            <v>6.7199999999999996E-2</v>
          </cell>
          <cell r="Z33">
            <v>0</v>
          </cell>
          <cell r="AA33">
            <v>0</v>
          </cell>
          <cell r="AC33" t="str">
            <v>AAA</v>
          </cell>
          <cell r="AI33" t="str">
            <v>Scheme C TIER I</v>
          </cell>
          <cell r="AJ33" t="str">
            <v>[ICRA]AAA</v>
          </cell>
        </row>
        <row r="34">
          <cell r="E34" t="str">
            <v>INE848E07476</v>
          </cell>
          <cell r="F34" t="str">
            <v>8.78% NHPC 11-Sept-2027</v>
          </cell>
          <cell r="G34" t="str">
            <v>NHPC LIMITED</v>
          </cell>
          <cell r="H34" t="str">
            <v>35101</v>
          </cell>
          <cell r="I34" t="str">
            <v>Electric power generation by hydroelectric power plants</v>
          </cell>
          <cell r="J34" t="str">
            <v>Social and
Commercial
Infrastructure</v>
          </cell>
          <cell r="K34" t="str">
            <v>Bonds</v>
          </cell>
          <cell r="L34">
            <v>130</v>
          </cell>
          <cell r="M34">
            <v>14452529</v>
          </cell>
          <cell r="N34">
            <v>1.4193282810467145E-2</v>
          </cell>
          <cell r="O34">
            <v>8.7799999999999989E-2</v>
          </cell>
          <cell r="P34" t="str">
            <v>Yearly</v>
          </cell>
          <cell r="Q34">
            <v>14528022</v>
          </cell>
          <cell r="R34">
            <v>14528022</v>
          </cell>
          <cell r="U34">
            <v>46429</v>
          </cell>
          <cell r="V34">
            <v>5.2027397260273975</v>
          </cell>
          <cell r="W34">
            <v>3.9391828202186479</v>
          </cell>
          <cell r="X34">
            <v>6.3E-2</v>
          </cell>
          <cell r="Y34">
            <v>6.1600000000000002E-2</v>
          </cell>
          <cell r="Z34">
            <v>0</v>
          </cell>
          <cell r="AA34">
            <v>0</v>
          </cell>
          <cell r="AC34" t="str">
            <v>AAA</v>
          </cell>
          <cell r="AI34" t="str">
            <v>Scheme C TIER I</v>
          </cell>
          <cell r="AJ34" t="str">
            <v>[ICRA]AAA</v>
          </cell>
        </row>
        <row r="35">
          <cell r="E35" t="str">
            <v>INE094A08093</v>
          </cell>
          <cell r="F35" t="str">
            <v>6.63% HPCL(Hindustan Petroleum Corporation Ltd)11.04.2031</v>
          </cell>
          <cell r="G35" t="str">
            <v>HINDUSTAN PETROLEUM CORPORATION LIM</v>
          </cell>
          <cell r="H35" t="str">
            <v>19201</v>
          </cell>
          <cell r="I35" t="str">
            <v>Production of liquid and gaseous fuels, illuminating oils, lubricating</v>
          </cell>
          <cell r="J35" t="str">
            <v>Social and
Commercial
Infrastructure</v>
          </cell>
          <cell r="K35" t="str">
            <v>Bonds</v>
          </cell>
          <cell r="L35">
            <v>1</v>
          </cell>
          <cell r="M35">
            <v>990171</v>
          </cell>
          <cell r="N35">
            <v>9.7240953702449327E-4</v>
          </cell>
          <cell r="O35">
            <v>6.6299999999999998E-2</v>
          </cell>
          <cell r="P35" t="str">
            <v>Yearly</v>
          </cell>
          <cell r="Q35">
            <v>1000001</v>
          </cell>
          <cell r="R35">
            <v>1000001</v>
          </cell>
          <cell r="U35">
            <v>47949</v>
          </cell>
          <cell r="V35">
            <v>9.367123287671232</v>
          </cell>
          <cell r="W35">
            <v>6.53911242653722</v>
          </cell>
          <cell r="X35">
            <v>6.6239999999999993E-2</v>
          </cell>
          <cell r="Y35">
            <v>6.6799999999999998E-2</v>
          </cell>
          <cell r="Z35">
            <v>0</v>
          </cell>
          <cell r="AA35">
            <v>0</v>
          </cell>
          <cell r="AB35" t="str">
            <v>AAA</v>
          </cell>
          <cell r="AI35" t="str">
            <v>Scheme C TIER I</v>
          </cell>
          <cell r="AJ35" t="str">
            <v>[ICRA]AAA</v>
          </cell>
        </row>
        <row r="36">
          <cell r="E36" t="str">
            <v>INE848E07369</v>
          </cell>
          <cell r="F36" t="str">
            <v>8.85% NHPC 11.02.2025</v>
          </cell>
          <cell r="G36" t="str">
            <v>NHPC LIMITED</v>
          </cell>
          <cell r="H36" t="str">
            <v>35101</v>
          </cell>
          <cell r="I36" t="str">
            <v>Electric power generation by hydroelectric power plants</v>
          </cell>
          <cell r="J36" t="str">
            <v>Social and
Commercial
Infrastructure</v>
          </cell>
          <cell r="K36" t="str">
            <v>Bonds</v>
          </cell>
          <cell r="L36">
            <v>100</v>
          </cell>
          <cell r="M36">
            <v>10932530</v>
          </cell>
          <cell r="N36">
            <v>1.0736424754720532E-2</v>
          </cell>
          <cell r="O36">
            <v>8.8499999999999995E-2</v>
          </cell>
          <cell r="P36" t="str">
            <v>Yearly</v>
          </cell>
          <cell r="Q36">
            <v>11043011</v>
          </cell>
          <cell r="R36">
            <v>11043011</v>
          </cell>
          <cell r="U36">
            <v>45699</v>
          </cell>
          <cell r="V36">
            <v>3.2027397260273971</v>
          </cell>
          <cell r="W36">
            <v>2.622170748651607</v>
          </cell>
          <cell r="X36">
            <v>5.6241000000000006E-2</v>
          </cell>
          <cell r="Y36">
            <v>5.4600000000000003E-2</v>
          </cell>
          <cell r="Z36">
            <v>0</v>
          </cell>
          <cell r="AA36">
            <v>0</v>
          </cell>
          <cell r="AC36" t="str">
            <v>AAA</v>
          </cell>
          <cell r="AI36" t="str">
            <v>Scheme C TIER I</v>
          </cell>
          <cell r="AJ36" t="str">
            <v>[ICRA]AAA</v>
          </cell>
        </row>
        <row r="37">
          <cell r="E37" t="str">
            <v>INE090A08UE8</v>
          </cell>
          <cell r="F37" t="str">
            <v>6.45%ICICI Bank (Infrastructure Bond) 15.06.2028</v>
          </cell>
          <cell r="G37" t="str">
            <v>ICICI BANK LTD</v>
          </cell>
          <cell r="H37" t="str">
            <v>64191</v>
          </cell>
          <cell r="I37" t="str">
            <v>Monetary intermediation of commercial banks, saving banks. postal savings</v>
          </cell>
          <cell r="J37" t="str">
            <v>Social and
Commercial
Infrastructure</v>
          </cell>
          <cell r="K37" t="str">
            <v>Bonds</v>
          </cell>
          <cell r="L37">
            <v>10</v>
          </cell>
          <cell r="M37">
            <v>9806650</v>
          </cell>
          <cell r="N37">
            <v>9.6307405349795611E-3</v>
          </cell>
          <cell r="O37">
            <v>6.4500000000000002E-2</v>
          </cell>
          <cell r="P37" t="str">
            <v>Yearly</v>
          </cell>
          <cell r="Q37">
            <v>10000000</v>
          </cell>
          <cell r="R37">
            <v>10000000</v>
          </cell>
          <cell r="U37">
            <v>46919</v>
          </cell>
          <cell r="V37">
            <v>6.5452054794520551</v>
          </cell>
          <cell r="W37">
            <v>5.0447584248278288</v>
          </cell>
          <cell r="X37">
            <v>6.4450999999999994E-2</v>
          </cell>
          <cell r="Y37">
            <v>6.6600000000000006E-2</v>
          </cell>
          <cell r="Z37">
            <v>0</v>
          </cell>
          <cell r="AA37">
            <v>0</v>
          </cell>
          <cell r="AC37" t="str">
            <v>AAA</v>
          </cell>
          <cell r="AI37" t="str">
            <v>Scheme C TIER I</v>
          </cell>
          <cell r="AJ37" t="str">
            <v>[ICRA]AAA</v>
          </cell>
        </row>
        <row r="38">
          <cell r="E38" t="str">
            <v>INE733E08163</v>
          </cell>
          <cell r="F38" t="str">
            <v>05.45% NTPC 15-Oct-2025</v>
          </cell>
          <cell r="G38" t="str">
            <v>NTPC LIMITED</v>
          </cell>
          <cell r="H38" t="str">
            <v>35102</v>
          </cell>
          <cell r="I38" t="str">
            <v>Electric power generation by coal based thermal power plants</v>
          </cell>
          <cell r="J38" t="str">
            <v>Social and
Commercial
Infrastructure</v>
          </cell>
          <cell r="K38" t="str">
            <v>Bonds</v>
          </cell>
          <cell r="L38">
            <v>50</v>
          </cell>
          <cell r="M38">
            <v>49621850</v>
          </cell>
          <cell r="N38">
            <v>4.8731744501504137E-2</v>
          </cell>
          <cell r="O38">
            <v>5.45E-2</v>
          </cell>
          <cell r="P38" t="str">
            <v>Yearly</v>
          </cell>
          <cell r="Q38">
            <v>49461511</v>
          </cell>
          <cell r="R38">
            <v>49461511</v>
          </cell>
          <cell r="U38">
            <v>45945</v>
          </cell>
          <cell r="V38">
            <v>3.8767123287671232</v>
          </cell>
          <cell r="W38">
            <v>3.3825304535605958</v>
          </cell>
          <cell r="X38">
            <v>5.7374000000000001E-2</v>
          </cell>
          <cell r="Y38">
            <v>5.6399999999999999E-2</v>
          </cell>
          <cell r="Z38">
            <v>0</v>
          </cell>
          <cell r="AA38">
            <v>0</v>
          </cell>
          <cell r="AC38" t="str">
            <v>AAA</v>
          </cell>
          <cell r="AI38" t="str">
            <v>Scheme C TIER I</v>
          </cell>
          <cell r="AJ38" t="str">
            <v>[ICRA]AAA</v>
          </cell>
        </row>
        <row r="39">
          <cell r="E39" t="str">
            <v>INE206D08170</v>
          </cell>
          <cell r="F39" t="str">
            <v>09.18% NUCLEAR POWER CORPORATION OF INDIA LTD 23-Jan-2025</v>
          </cell>
          <cell r="G39" t="str">
            <v>NUCLEAR POWER CORPORATION OF INDIA</v>
          </cell>
          <cell r="H39" t="str">
            <v>35107</v>
          </cell>
          <cell r="I39" t="str">
            <v>Transmission of electric energy</v>
          </cell>
          <cell r="J39" t="str">
            <v>Social and
Commercial
Infrastructure</v>
          </cell>
          <cell r="K39" t="str">
            <v>Bonds</v>
          </cell>
          <cell r="L39">
            <v>10</v>
          </cell>
          <cell r="M39">
            <v>11056300</v>
          </cell>
          <cell r="N39">
            <v>1.0857974596513031E-2</v>
          </cell>
          <cell r="O39">
            <v>9.1799999999999993E-2</v>
          </cell>
          <cell r="P39" t="str">
            <v>Half Yly</v>
          </cell>
          <cell r="Q39">
            <v>11126011</v>
          </cell>
          <cell r="R39">
            <v>11126011</v>
          </cell>
          <cell r="U39">
            <v>45680</v>
          </cell>
          <cell r="V39">
            <v>3.1506849315068495</v>
          </cell>
          <cell r="W39">
            <v>2.6727282430140944</v>
          </cell>
          <cell r="X39">
            <v>5.5496999999999998E-2</v>
          </cell>
          <cell r="Y39">
            <v>5.4199999999999998E-2</v>
          </cell>
          <cell r="Z39">
            <v>0</v>
          </cell>
          <cell r="AA39">
            <v>0</v>
          </cell>
          <cell r="AC39" t="str">
            <v>AAA</v>
          </cell>
          <cell r="AI39" t="str">
            <v>Scheme C TIER I</v>
          </cell>
          <cell r="AJ39" t="str">
            <v>CRISIL AAA</v>
          </cell>
        </row>
        <row r="40">
          <cell r="E40" t="str">
            <v>INE134E08CS4</v>
          </cell>
          <cell r="F40" t="str">
            <v>08.90% POWER FINANCE CORPORATION 15-03-2025</v>
          </cell>
          <cell r="G40" t="str">
            <v>POWER FINANCE CORPORATION</v>
          </cell>
          <cell r="H40" t="str">
            <v>64920</v>
          </cell>
          <cell r="I40" t="str">
            <v>Other credit granting</v>
          </cell>
          <cell r="J40" t="str">
            <v>Social and
Commercial
Infrastructure</v>
          </cell>
          <cell r="K40" t="str">
            <v>Bonds</v>
          </cell>
          <cell r="L40">
            <v>7</v>
          </cell>
          <cell r="M40">
            <v>7616910</v>
          </cell>
          <cell r="N40">
            <v>7.4802795947944674E-3</v>
          </cell>
          <cell r="O40">
            <v>8.900000000000001E-2</v>
          </cell>
          <cell r="P40" t="str">
            <v>Yearly</v>
          </cell>
          <cell r="Q40">
            <v>7463419</v>
          </cell>
          <cell r="R40">
            <v>7463419</v>
          </cell>
          <cell r="U40">
            <v>45731</v>
          </cell>
          <cell r="V40">
            <v>3.2904109589041095</v>
          </cell>
          <cell r="W40">
            <v>2.6979884017157012</v>
          </cell>
          <cell r="X40">
            <v>6.8000000000000005E-2</v>
          </cell>
          <cell r="Y40">
            <v>5.6300000000000003E-2</v>
          </cell>
          <cell r="Z40">
            <v>0</v>
          </cell>
          <cell r="AA40">
            <v>0</v>
          </cell>
          <cell r="AC40" t="str">
            <v>AAA</v>
          </cell>
          <cell r="AI40" t="str">
            <v>Scheme C TIER I</v>
          </cell>
          <cell r="AJ40" t="str">
            <v>[ICRA]AAA</v>
          </cell>
        </row>
        <row r="41">
          <cell r="E41" t="str">
            <v>INE261F08BZ9</v>
          </cell>
          <cell r="F41" t="str">
            <v>07.27% NABARD 14-Feb-2030</v>
          </cell>
          <cell r="G41" t="str">
            <v>NABARD</v>
          </cell>
          <cell r="H41" t="str">
            <v>64199</v>
          </cell>
          <cell r="I41" t="str">
            <v>Other monetary intermediation services n.e.c.</v>
          </cell>
          <cell r="J41" t="str">
            <v>Social and
Commercial
Infrastructure</v>
          </cell>
          <cell r="K41" t="str">
            <v>Bonds</v>
          </cell>
          <cell r="L41">
            <v>2</v>
          </cell>
          <cell r="M41">
            <v>2048042</v>
          </cell>
          <cell r="N41">
            <v>2.0113046867932076E-3</v>
          </cell>
          <cell r="O41">
            <v>7.2700000000000001E-2</v>
          </cell>
          <cell r="P41" t="str">
            <v>Yearly</v>
          </cell>
          <cell r="Q41">
            <v>2019376</v>
          </cell>
          <cell r="R41">
            <v>2019376</v>
          </cell>
          <cell r="U41">
            <v>47528</v>
          </cell>
          <cell r="V41">
            <v>8.213698630136987</v>
          </cell>
          <cell r="W41">
            <v>5.7682349735731329</v>
          </cell>
          <cell r="X41">
            <v>7.0999999999999994E-2</v>
          </cell>
          <cell r="Y41">
            <v>6.7400000000000002E-2</v>
          </cell>
          <cell r="Z41">
            <v>0</v>
          </cell>
          <cell r="AA41">
            <v>0</v>
          </cell>
          <cell r="AB41" t="str">
            <v>AAA</v>
          </cell>
          <cell r="AI41" t="str">
            <v>Scheme C TIER I</v>
          </cell>
          <cell r="AJ41" t="str">
            <v>CRISIL AAA</v>
          </cell>
        </row>
        <row r="42">
          <cell r="E42" t="str">
            <v>INE134E08CP0</v>
          </cell>
          <cell r="F42" t="str">
            <v>08.80% POWER FINANCE CORPORATION 15-Jan-2025</v>
          </cell>
          <cell r="G42" t="str">
            <v>POWER FINANCE CORPORATION</v>
          </cell>
          <cell r="H42" t="str">
            <v>64920</v>
          </cell>
          <cell r="I42" t="str">
            <v>Other credit granting</v>
          </cell>
          <cell r="J42" t="str">
            <v>Social and
Commercial
Infrastructure</v>
          </cell>
          <cell r="K42" t="str">
            <v>Bonds</v>
          </cell>
          <cell r="L42">
            <v>2</v>
          </cell>
          <cell r="M42">
            <v>2163252</v>
          </cell>
          <cell r="N42">
            <v>2.1244480759255815E-3</v>
          </cell>
          <cell r="O42">
            <v>8.8000000000000009E-2</v>
          </cell>
          <cell r="P42" t="str">
            <v>Yearly</v>
          </cell>
          <cell r="Q42">
            <v>2117098</v>
          </cell>
          <cell r="R42">
            <v>2117098</v>
          </cell>
          <cell r="U42">
            <v>45672</v>
          </cell>
          <cell r="V42">
            <v>3.128767123287671</v>
          </cell>
          <cell r="W42">
            <v>2.548327557978797</v>
          </cell>
          <cell r="X42">
            <v>6.8000000000000005E-2</v>
          </cell>
          <cell r="Y42">
            <v>5.6300000000000003E-2</v>
          </cell>
          <cell r="Z42">
            <v>0</v>
          </cell>
          <cell r="AA42">
            <v>0</v>
          </cell>
          <cell r="AB42" t="str">
            <v>AAA</v>
          </cell>
          <cell r="AI42" t="str">
            <v>Scheme C TIER I</v>
          </cell>
          <cell r="AJ42" t="str">
            <v>[ICRA]AAA</v>
          </cell>
        </row>
        <row r="43">
          <cell r="E43" t="str">
            <v>INE018A08BA7</v>
          </cell>
          <cell r="F43" t="str">
            <v>07.70% LARSEN AND TOUBRO LTD 28-April-2025</v>
          </cell>
          <cell r="G43" t="str">
            <v>LARSEN AND TOUBRO LTD</v>
          </cell>
          <cell r="H43" t="str">
            <v>42909</v>
          </cell>
          <cell r="I43" t="str">
            <v>Other civil engineering projects n.e.c.</v>
          </cell>
          <cell r="J43" t="str">
            <v>Social and
Commercial
Infrastructure</v>
          </cell>
          <cell r="K43" t="str">
            <v>Bonds</v>
          </cell>
          <cell r="L43">
            <v>50</v>
          </cell>
          <cell r="M43">
            <v>52972400</v>
          </cell>
          <cell r="N43">
            <v>5.2022193095007094E-2</v>
          </cell>
          <cell r="O43">
            <v>7.6999999999999999E-2</v>
          </cell>
          <cell r="P43" t="str">
            <v>Yearly</v>
          </cell>
          <cell r="Q43">
            <v>53311455</v>
          </cell>
          <cell r="R43">
            <v>53311455</v>
          </cell>
          <cell r="U43">
            <v>45775</v>
          </cell>
          <cell r="V43">
            <v>3.4109589041095889</v>
          </cell>
          <cell r="W43">
            <v>2.8556688771722332</v>
          </cell>
          <cell r="X43">
            <v>5.6341000000000002E-2</v>
          </cell>
          <cell r="Y43">
            <v>5.5800000000000002E-2</v>
          </cell>
          <cell r="Z43">
            <v>0</v>
          </cell>
          <cell r="AA43">
            <v>0</v>
          </cell>
          <cell r="AC43" t="str">
            <v>AAA</v>
          </cell>
          <cell r="AI43" t="str">
            <v>Scheme C TIER I</v>
          </cell>
          <cell r="AJ43" t="str">
            <v>CRISIL AAA</v>
          </cell>
        </row>
        <row r="44">
          <cell r="E44" t="str">
            <v>INE514E08FG5</v>
          </cell>
          <cell r="F44" t="str">
            <v>07.62% EXPORT IMPORT BANK OF INDIA 01-Sept-2026</v>
          </cell>
          <cell r="G44" t="str">
            <v>EXPORT IMPORT BANK OF INDIA</v>
          </cell>
          <cell r="H44" t="str">
            <v>64199</v>
          </cell>
          <cell r="I44" t="str">
            <v>Other monetary intermediation services n.e.c.</v>
          </cell>
          <cell r="J44" t="str">
            <v>Social and
Commercial
Infrastructure</v>
          </cell>
          <cell r="K44" t="str">
            <v>Bonds</v>
          </cell>
          <cell r="L44">
            <v>50</v>
          </cell>
          <cell r="M44">
            <v>53085600</v>
          </cell>
          <cell r="N44">
            <v>5.21333625390639E-2</v>
          </cell>
          <cell r="O44">
            <v>7.6200000000000004E-2</v>
          </cell>
          <cell r="P44" t="str">
            <v>Yearly</v>
          </cell>
          <cell r="Q44">
            <v>53486253</v>
          </cell>
          <cell r="R44">
            <v>53486253</v>
          </cell>
          <cell r="U44">
            <v>46266</v>
          </cell>
          <cell r="V44">
            <v>4.7561643835616438</v>
          </cell>
          <cell r="W44">
            <v>3.8859487521204406</v>
          </cell>
          <cell r="X44">
            <v>5.9699999999999996E-2</v>
          </cell>
          <cell r="Y44">
            <v>5.9700000000000003E-2</v>
          </cell>
          <cell r="Z44">
            <v>0</v>
          </cell>
          <cell r="AA44">
            <v>0</v>
          </cell>
          <cell r="AC44" t="str">
            <v>AAA</v>
          </cell>
          <cell r="AI44" t="str">
            <v>Scheme C TIER I</v>
          </cell>
          <cell r="AJ44" t="str">
            <v>[ICRA]AAA</v>
          </cell>
        </row>
        <row r="45">
          <cell r="E45" t="str">
            <v>INE001A07PB3</v>
          </cell>
          <cell r="F45" t="str">
            <v>8.44% HOUSING DEVELOPMENT FINANCE CORPORA 01-June-2026</v>
          </cell>
          <cell r="G45" t="str">
            <v>HOUSING DEVELOPMENT FINANCE CORPORA</v>
          </cell>
          <cell r="H45" t="str">
            <v>64192</v>
          </cell>
          <cell r="I45" t="str">
            <v>Activities of specialized institutions granting credit for house purchases</v>
          </cell>
          <cell r="J45" t="str">
            <v>Social and
Commercial
Infrastructure</v>
          </cell>
          <cell r="K45" t="str">
            <v>Bonds</v>
          </cell>
          <cell r="L45">
            <v>1</v>
          </cell>
          <cell r="M45">
            <v>10784730</v>
          </cell>
          <cell r="N45">
            <v>1.0591275957621627E-2</v>
          </cell>
          <cell r="O45">
            <v>8.4399999999999989E-2</v>
          </cell>
          <cell r="P45" t="str">
            <v>Yearly</v>
          </cell>
          <cell r="Q45">
            <v>10795091</v>
          </cell>
          <cell r="R45">
            <v>10795091</v>
          </cell>
          <cell r="U45">
            <v>46174</v>
          </cell>
          <cell r="V45">
            <v>4.5041095890410956</v>
          </cell>
          <cell r="W45">
            <v>3.5961344283154166</v>
          </cell>
          <cell r="X45">
            <v>6.4399999999999999E-2</v>
          </cell>
          <cell r="Y45">
            <v>6.1400000000000003E-2</v>
          </cell>
          <cell r="Z45">
            <v>0</v>
          </cell>
          <cell r="AA45">
            <v>0</v>
          </cell>
          <cell r="AC45" t="str">
            <v>AAA</v>
          </cell>
          <cell r="AI45" t="str">
            <v>Scheme C TIER I</v>
          </cell>
          <cell r="AJ45" t="str">
            <v>[ICRA]AAA</v>
          </cell>
        </row>
        <row r="46">
          <cell r="E46" t="str">
            <v>INE020B08443</v>
          </cell>
          <cell r="F46" t="str">
            <v>8.75% RURAL ELECTRIFICATION CORPORATION 12-July-2025</v>
          </cell>
          <cell r="G46" t="str">
            <v>RURAL ELECTRIFICATION CORP LTD.</v>
          </cell>
          <cell r="H46" t="str">
            <v>64920</v>
          </cell>
          <cell r="I46" t="str">
            <v>Other credit granting</v>
          </cell>
          <cell r="J46" t="str">
            <v>Social and
Commercial
Infrastructure</v>
          </cell>
          <cell r="K46" t="str">
            <v>Bonds</v>
          </cell>
          <cell r="L46">
            <v>19</v>
          </cell>
          <cell r="M46">
            <v>20630257</v>
          </cell>
          <cell r="N46">
            <v>2.0260196125786667E-2</v>
          </cell>
          <cell r="O46">
            <v>8.7499999999999994E-2</v>
          </cell>
          <cell r="P46" t="str">
            <v>Yearly</v>
          </cell>
          <cell r="Q46">
            <v>20901160.84</v>
          </cell>
          <cell r="R46">
            <v>20901160.84</v>
          </cell>
          <cell r="U46">
            <v>45850</v>
          </cell>
          <cell r="V46">
            <v>3.6164383561643834</v>
          </cell>
          <cell r="W46">
            <v>3.0066647458409159</v>
          </cell>
          <cell r="X46">
            <v>3.0828999999999999E-2</v>
          </cell>
          <cell r="Y46">
            <v>5.7700000000000001E-2</v>
          </cell>
          <cell r="Z46">
            <v>0</v>
          </cell>
          <cell r="AA46">
            <v>0</v>
          </cell>
          <cell r="AC46" t="str">
            <v>AAA</v>
          </cell>
          <cell r="AI46" t="str">
            <v>Scheme C TIER I</v>
          </cell>
          <cell r="AJ46" t="str">
            <v>[ICRA]AAA</v>
          </cell>
        </row>
        <row r="47">
          <cell r="E47" t="str">
            <v>INE261F08BM7</v>
          </cell>
          <cell r="F47" t="str">
            <v>7.41% NABARD(Non GOI) 18-July-2029</v>
          </cell>
          <cell r="G47" t="str">
            <v>NABARD</v>
          </cell>
          <cell r="H47" t="str">
            <v>64199</v>
          </cell>
          <cell r="I47" t="str">
            <v>Other monetary intermediation services n.e.c.</v>
          </cell>
          <cell r="J47" t="str">
            <v>Social and
Commercial
Infrastructure</v>
          </cell>
          <cell r="K47" t="str">
            <v>Bonds</v>
          </cell>
          <cell r="L47">
            <v>49</v>
          </cell>
          <cell r="M47">
            <v>50776446</v>
          </cell>
          <cell r="N47">
            <v>4.9865629620145596E-2</v>
          </cell>
          <cell r="O47">
            <v>7.4099999999999999E-2</v>
          </cell>
          <cell r="P47" t="str">
            <v>Yearly</v>
          </cell>
          <cell r="Q47">
            <v>51033993</v>
          </cell>
          <cell r="R47">
            <v>51033993</v>
          </cell>
          <cell r="U47">
            <v>47317</v>
          </cell>
          <cell r="V47">
            <v>7.6356164383561644</v>
          </cell>
          <cell r="W47">
            <v>5.6024769414481712</v>
          </cell>
          <cell r="X47">
            <v>5.6767999999999999E-2</v>
          </cell>
          <cell r="Y47">
            <v>6.7400000000000002E-2</v>
          </cell>
          <cell r="Z47">
            <v>0</v>
          </cell>
          <cell r="AA47">
            <v>0</v>
          </cell>
          <cell r="AC47" t="str">
            <v>AAA</v>
          </cell>
          <cell r="AI47" t="str">
            <v>Scheme C TIER I</v>
          </cell>
          <cell r="AJ47" t="str">
            <v>CRISIL AAA</v>
          </cell>
        </row>
        <row r="48">
          <cell r="E48" t="str">
            <v>INE115A07NP6</v>
          </cell>
          <cell r="F48" t="str">
            <v>8.75% LIC Housing Finance 08-Dec-2028</v>
          </cell>
          <cell r="G48" t="str">
            <v>LIC HOUSING FINANCE LTD</v>
          </cell>
          <cell r="H48" t="str">
            <v>64192</v>
          </cell>
          <cell r="I48" t="str">
            <v>Activities of specialized institutions granting credit for house purchases</v>
          </cell>
          <cell r="J48" t="str">
            <v>Social and
Commercial
Infrastructure</v>
          </cell>
          <cell r="K48" t="str">
            <v>Bonds</v>
          </cell>
          <cell r="L48">
            <v>10</v>
          </cell>
          <cell r="M48">
            <v>10974450</v>
          </cell>
          <cell r="N48">
            <v>1.077759280326171E-2</v>
          </cell>
          <cell r="O48">
            <v>8.7499999999999994E-2</v>
          </cell>
          <cell r="P48" t="str">
            <v>Yearly</v>
          </cell>
          <cell r="Q48">
            <v>10888332</v>
          </cell>
          <cell r="R48">
            <v>10888332</v>
          </cell>
          <cell r="S48">
            <v>0</v>
          </cell>
          <cell r="U48">
            <v>47095</v>
          </cell>
          <cell r="V48">
            <v>7.0273972602739727</v>
          </cell>
          <cell r="W48">
            <v>4.8688128904817685</v>
          </cell>
          <cell r="X48">
            <v>7.0996412999999994E-2</v>
          </cell>
          <cell r="Y48">
            <v>6.9000000000000006E-2</v>
          </cell>
          <cell r="Z48">
            <v>0</v>
          </cell>
          <cell r="AA48">
            <v>0</v>
          </cell>
          <cell r="AC48" t="str">
            <v>AAA</v>
          </cell>
          <cell r="AI48" t="str">
            <v>Scheme C TIER I</v>
          </cell>
          <cell r="AJ48" t="str">
            <v>CRISIL AAA</v>
          </cell>
        </row>
        <row r="49">
          <cell r="E49" t="str">
            <v>INE752E07IL7</v>
          </cell>
          <cell r="F49" t="str">
            <v>9.64%POWER GRID CORPN OF INDIA LTD 31-May-2026</v>
          </cell>
          <cell r="G49" t="str">
            <v>POWER GRID CORPN OF INDIA LTD</v>
          </cell>
          <cell r="H49" t="str">
            <v>35107</v>
          </cell>
          <cell r="I49" t="str">
            <v>Transmission of electric energy</v>
          </cell>
          <cell r="J49" t="str">
            <v>Social and
Commercial
Infrastructure</v>
          </cell>
          <cell r="K49" t="str">
            <v>Bonds</v>
          </cell>
          <cell r="L49">
            <v>13</v>
          </cell>
          <cell r="M49">
            <v>18506897.5</v>
          </cell>
          <cell r="N49">
            <v>1.8174924967237733E-2</v>
          </cell>
          <cell r="O49">
            <v>9.64E-2</v>
          </cell>
          <cell r="P49" t="str">
            <v>Yearly</v>
          </cell>
          <cell r="Q49">
            <v>18072846.5</v>
          </cell>
          <cell r="R49">
            <v>18072846.5</v>
          </cell>
          <cell r="S49">
            <v>0</v>
          </cell>
          <cell r="U49">
            <v>46173</v>
          </cell>
          <cell r="V49">
            <v>4.5013698630136982</v>
          </cell>
          <cell r="W49">
            <v>3.544438278840699</v>
          </cell>
          <cell r="X49">
            <v>6.6499950000000002E-2</v>
          </cell>
          <cell r="Y49">
            <v>5.9299999999999999E-2</v>
          </cell>
          <cell r="Z49">
            <v>0</v>
          </cell>
          <cell r="AA49">
            <v>0</v>
          </cell>
          <cell r="AB49" t="str">
            <v>AAA</v>
          </cell>
          <cell r="AI49" t="str">
            <v>Scheme C TIER I</v>
          </cell>
          <cell r="AJ49" t="str">
            <v>[ICRA]AAA</v>
          </cell>
        </row>
        <row r="50">
          <cell r="E50" t="str">
            <v>INE115A07PP1</v>
          </cell>
          <cell r="F50" t="str">
            <v>7.13% LIC Housing Finance 28-Nov-2031</v>
          </cell>
          <cell r="G50" t="str">
            <v>LIC HOUSING FINANCE LTD</v>
          </cell>
          <cell r="H50" t="str">
            <v>64192</v>
          </cell>
          <cell r="I50" t="str">
            <v>Activities of specialized institutions granting credit for house purchases</v>
          </cell>
          <cell r="J50" t="str">
            <v>Social and
Commercial
Infrastructure</v>
          </cell>
          <cell r="K50" t="str">
            <v>Bonds</v>
          </cell>
          <cell r="L50">
            <v>19</v>
          </cell>
          <cell r="M50">
            <v>18852142</v>
          </cell>
          <cell r="N50">
            <v>1.8513976549646479E-2</v>
          </cell>
          <cell r="O50">
            <v>7.1300000000000002E-2</v>
          </cell>
          <cell r="P50" t="str">
            <v>Yearly</v>
          </cell>
          <cell r="Q50">
            <v>19000019</v>
          </cell>
          <cell r="R50">
            <v>19000019</v>
          </cell>
          <cell r="S50">
            <v>0</v>
          </cell>
          <cell r="U50">
            <v>48180</v>
          </cell>
          <cell r="V50">
            <v>0</v>
          </cell>
          <cell r="W50">
            <v>0</v>
          </cell>
          <cell r="X50">
            <v>7.1251909000000002E-2</v>
          </cell>
          <cell r="Y50">
            <v>0</v>
          </cell>
          <cell r="Z50">
            <v>0</v>
          </cell>
          <cell r="AA50">
            <v>0</v>
          </cell>
          <cell r="AB50" t="str">
            <v>AAA</v>
          </cell>
          <cell r="AI50" t="str">
            <v>Scheme C TIER I</v>
          </cell>
          <cell r="AJ50" t="str">
            <v>CRISIL AAA</v>
          </cell>
        </row>
        <row r="51">
          <cell r="E51" t="str">
            <v>INE906B07JA6</v>
          </cell>
          <cell r="F51" t="str">
            <v>6.87% NHAI 14-April-2032</v>
          </cell>
          <cell r="G51" t="str">
            <v>NATIONAL HIGHWAYS AUTHORITY OF INDI</v>
          </cell>
          <cell r="H51" t="str">
            <v>42101</v>
          </cell>
          <cell r="I51" t="str">
            <v>Construction and maintenance of motorways, streets, roads, other vehicular ways</v>
          </cell>
          <cell r="J51" t="str">
            <v>Social and
Commercial
Infrastructure</v>
          </cell>
          <cell r="K51" t="str">
            <v>Bonds</v>
          </cell>
          <cell r="L51">
            <v>50</v>
          </cell>
          <cell r="M51">
            <v>50045350</v>
          </cell>
          <cell r="N51">
            <v>4.9147647854490509E-2</v>
          </cell>
          <cell r="O51">
            <v>6.8699999999999997E-2</v>
          </cell>
          <cell r="P51" t="str">
            <v>Yearly</v>
          </cell>
          <cell r="Q51">
            <v>50000000</v>
          </cell>
          <cell r="R51">
            <v>50000000</v>
          </cell>
          <cell r="S51">
            <v>0</v>
          </cell>
          <cell r="U51">
            <v>48318</v>
          </cell>
          <cell r="V51">
            <v>0</v>
          </cell>
          <cell r="W51">
            <v>0</v>
          </cell>
          <cell r="X51">
            <v>6.8624077000000006E-2</v>
          </cell>
          <cell r="Y51">
            <v>0</v>
          </cell>
          <cell r="Z51">
            <v>0</v>
          </cell>
          <cell r="AA51">
            <v>0</v>
          </cell>
          <cell r="AC51" t="str">
            <v>AAA</v>
          </cell>
          <cell r="AI51" t="str">
            <v>Scheme C TIER I</v>
          </cell>
          <cell r="AJ51" t="str">
            <v>[ICRA]AAA</v>
          </cell>
        </row>
        <row r="52">
          <cell r="E52" t="str">
            <v/>
          </cell>
          <cell r="F52" t="str">
            <v>Net Current Asset</v>
          </cell>
          <cell r="G52" t="str">
            <v/>
          </cell>
          <cell r="H52" t="str">
            <v/>
          </cell>
          <cell r="I52" t="str">
            <v>NCA</v>
          </cell>
          <cell r="K52" t="str">
            <v>NCA</v>
          </cell>
          <cell r="L52">
            <v>0</v>
          </cell>
          <cell r="M52">
            <v>29220268.579999998</v>
          </cell>
          <cell r="N52">
            <v>2.86961220249928E-2</v>
          </cell>
          <cell r="P52" t="str">
            <v/>
          </cell>
          <cell r="Q52">
            <v>0</v>
          </cell>
          <cell r="R52">
            <v>29220268.579999998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C52" t="str">
            <v>AAA</v>
          </cell>
          <cell r="AI52" t="str">
            <v>Scheme C TIER I</v>
          </cell>
          <cell r="AJ52" t="e">
            <v>#N/A</v>
          </cell>
        </row>
        <row r="53">
          <cell r="E53" t="str">
            <v>INF846K01N65</v>
          </cell>
          <cell r="F53" t="str">
            <v>AXIS OVERNIGHT FUND - DIRECT PLAN- GROWTH OPTION</v>
          </cell>
          <cell r="G53" t="str">
            <v>AXIS MUTUAL FUND</v>
          </cell>
          <cell r="H53">
            <v>66301</v>
          </cell>
          <cell r="I53" t="str">
            <v>Other financial service activities, except insurance and pension funding activities</v>
          </cell>
          <cell r="J53" t="str">
            <v>Social and
Commercial
Infrastructure</v>
          </cell>
          <cell r="K53" t="str">
            <v>MF</v>
          </cell>
          <cell r="L53">
            <v>20235.79</v>
          </cell>
          <cell r="M53">
            <v>22548872.329999998</v>
          </cell>
          <cell r="N53">
            <v>2.214439576885175E-2</v>
          </cell>
          <cell r="P53" t="str">
            <v/>
          </cell>
          <cell r="Q53">
            <v>22550000</v>
          </cell>
          <cell r="R53">
            <v>22550000</v>
          </cell>
          <cell r="V53">
            <v>2.7397260273972603E-3</v>
          </cell>
          <cell r="W53">
            <v>2.7397260273972603E-3</v>
          </cell>
          <cell r="X53">
            <v>0</v>
          </cell>
          <cell r="Y53">
            <v>3.2500000000000001E-2</v>
          </cell>
          <cell r="Z53">
            <v>0</v>
          </cell>
          <cell r="AA53">
            <v>0</v>
          </cell>
          <cell r="AB53" t="str">
            <v>AAA</v>
          </cell>
          <cell r="AI53" t="str">
            <v>Scheme C TIER I</v>
          </cell>
          <cell r="AJ53" t="e">
            <v>#N/A</v>
          </cell>
        </row>
        <row r="54">
          <cell r="E54" t="str">
            <v>INE115A07LU0</v>
          </cell>
          <cell r="F54" t="str">
            <v>7.86% LIC housing Finance MD 17/05/2027</v>
          </cell>
          <cell r="G54" t="str">
            <v>LIC HOUSING FINANCE LTD</v>
          </cell>
          <cell r="H54" t="str">
            <v>64192</v>
          </cell>
          <cell r="I54" t="str">
            <v>Activities of specialized institutions granting credit for house purchases</v>
          </cell>
          <cell r="J54" t="str">
            <v>Social and
Commercial
Infrastructure</v>
          </cell>
          <cell r="K54" t="str">
            <v>Bonds</v>
          </cell>
          <cell r="L54">
            <v>15</v>
          </cell>
          <cell r="M54">
            <v>15707445</v>
          </cell>
          <cell r="N54">
            <v>1.5425688411686156E-2</v>
          </cell>
          <cell r="O54">
            <v>7.8600000000000003E-2</v>
          </cell>
          <cell r="P54" t="str">
            <v>Yearly</v>
          </cell>
          <cell r="Q54">
            <v>14850177</v>
          </cell>
          <cell r="R54">
            <v>14850177</v>
          </cell>
          <cell r="U54">
            <v>46524</v>
          </cell>
          <cell r="V54">
            <v>5.463013698630137</v>
          </cell>
          <cell r="W54">
            <v>4.2225027111911189</v>
          </cell>
          <cell r="X54">
            <v>7.8312999999999994E-4</v>
          </cell>
          <cell r="Y54">
            <v>6.5799999999999997E-2</v>
          </cell>
          <cell r="Z54">
            <v>0</v>
          </cell>
          <cell r="AA54">
            <v>0</v>
          </cell>
          <cell r="AC54" t="str">
            <v>AAA</v>
          </cell>
          <cell r="AI54" t="str">
            <v>Scheme C TIER I</v>
          </cell>
          <cell r="AJ54" t="str">
            <v>CRISIL AAA</v>
          </cell>
        </row>
        <row r="55">
          <cell r="E55" t="str">
            <v>INE774D08MK5</v>
          </cell>
          <cell r="F55" t="str">
            <v>8%Mahindra Financial Sevices LTD NCD MD 24/07/2027</v>
          </cell>
          <cell r="G55" t="str">
            <v>MAHINDRA &amp; MAHINDRA FINANCIAL SERVI</v>
          </cell>
          <cell r="H55" t="str">
            <v>64990</v>
          </cell>
          <cell r="I55" t="str">
            <v>Other financial service activities, except insurance and pension funding activities</v>
          </cell>
          <cell r="J55" t="str">
            <v>Social and
Commercial
Infrastructure</v>
          </cell>
          <cell r="K55" t="str">
            <v>Bonds</v>
          </cell>
          <cell r="L55">
            <v>1300</v>
          </cell>
          <cell r="M55">
            <v>1331441.8</v>
          </cell>
          <cell r="N55">
            <v>1.3075586987632015E-3</v>
          </cell>
          <cell r="O55">
            <v>0.08</v>
          </cell>
          <cell r="P55" t="str">
            <v>Yearly</v>
          </cell>
          <cell r="Q55">
            <v>1283023.3</v>
          </cell>
          <cell r="R55">
            <v>1283023.3</v>
          </cell>
          <cell r="U55">
            <v>46592</v>
          </cell>
          <cell r="V55">
            <v>5.6493150684931503</v>
          </cell>
          <cell r="W55">
            <v>4.3295448196683735</v>
          </cell>
          <cell r="X55">
            <v>8.1765000000000006E-4</v>
          </cell>
          <cell r="Y55">
            <v>7.4700000000000003E-2</v>
          </cell>
          <cell r="Z55">
            <v>0</v>
          </cell>
          <cell r="AA55">
            <v>0</v>
          </cell>
          <cell r="AC55" t="str">
            <v>AAA</v>
          </cell>
          <cell r="AI55" t="str">
            <v>Scheme C TIER I</v>
          </cell>
          <cell r="AJ55" t="str">
            <v>IND AAA</v>
          </cell>
        </row>
        <row r="56">
          <cell r="E56" t="str">
            <v>INE572E09197</v>
          </cell>
          <cell r="F56" t="str">
            <v>9.10% PNB HOUSING FINANCE LTD 21.12.2022</v>
          </cell>
          <cell r="G56" t="str">
            <v>PNB HOUSING FINANCE LTD</v>
          </cell>
          <cell r="H56" t="str">
            <v>64192</v>
          </cell>
          <cell r="I56" t="str">
            <v>Activities of specialized institutions granting credit for house purchases</v>
          </cell>
          <cell r="J56" t="str">
            <v>Social and
Commercial
Infrastructure</v>
          </cell>
          <cell r="K56" t="str">
            <v>Bonds</v>
          </cell>
          <cell r="L56">
            <v>1</v>
          </cell>
          <cell r="M56">
            <v>1008729</v>
          </cell>
          <cell r="N56">
            <v>9.906346478266684E-4</v>
          </cell>
          <cell r="O56">
            <v>9.0999999999999998E-2</v>
          </cell>
          <cell r="P56" t="str">
            <v>Half Yly</v>
          </cell>
          <cell r="Q56">
            <v>1069000</v>
          </cell>
          <cell r="R56">
            <v>1069000</v>
          </cell>
          <cell r="U56">
            <v>44916</v>
          </cell>
          <cell r="V56">
            <v>1.0575342465753426</v>
          </cell>
          <cell r="W56">
            <v>0.95798539266390748</v>
          </cell>
          <cell r="X56">
            <v>7.4523999999999988E-4</v>
          </cell>
          <cell r="Y56">
            <v>7.4800000000000005E-2</v>
          </cell>
          <cell r="Z56">
            <v>0</v>
          </cell>
          <cell r="AA56">
            <v>0</v>
          </cell>
          <cell r="AB56" t="str">
            <v>AAA</v>
          </cell>
          <cell r="AI56" t="str">
            <v>Scheme C TIER I</v>
          </cell>
          <cell r="AJ56" t="str">
            <v>CRISIL AA</v>
          </cell>
        </row>
        <row r="57">
          <cell r="E57" t="str">
            <v>INE134E08DB8</v>
          </cell>
          <cell r="F57" t="str">
            <v>8.85% PFC 15.06.2030</v>
          </cell>
          <cell r="G57" t="str">
            <v>POWER FINANCE CORPORATION</v>
          </cell>
          <cell r="H57" t="str">
            <v>64920</v>
          </cell>
          <cell r="I57" t="str">
            <v>Other credit granting</v>
          </cell>
          <cell r="J57" t="str">
            <v>Social and
Commercial
Infrastructure</v>
          </cell>
          <cell r="K57" t="str">
            <v>Bonds</v>
          </cell>
          <cell r="L57">
            <v>1</v>
          </cell>
          <cell r="M57">
            <v>1113022</v>
          </cell>
          <cell r="N57">
            <v>1.0930568636307017E-3</v>
          </cell>
          <cell r="O57">
            <v>8.8499999999999995E-2</v>
          </cell>
          <cell r="P57" t="str">
            <v>Yearly</v>
          </cell>
          <cell r="Q57">
            <v>1083286</v>
          </cell>
          <cell r="R57">
            <v>1083286</v>
          </cell>
          <cell r="U57">
            <v>47649</v>
          </cell>
          <cell r="V57">
            <v>8.5452054794520542</v>
          </cell>
          <cell r="W57">
            <v>5.850738454383503</v>
          </cell>
          <cell r="X57">
            <v>7.7699999999999991E-4</v>
          </cell>
          <cell r="Y57">
            <v>6.93E-2</v>
          </cell>
          <cell r="Z57">
            <v>0</v>
          </cell>
          <cell r="AA57">
            <v>0</v>
          </cell>
          <cell r="AC57" t="str">
            <v>AAA</v>
          </cell>
          <cell r="AI57" t="str">
            <v>Scheme C TIER I</v>
          </cell>
          <cell r="AJ57" t="str">
            <v>[ICRA]AAA</v>
          </cell>
        </row>
        <row r="58">
          <cell r="E58" t="str">
            <v>INE206D08188</v>
          </cell>
          <cell r="F58" t="str">
            <v>9.18% NPCIL 23.01.2026</v>
          </cell>
          <cell r="G58" t="str">
            <v>NUCLEAR POWER CORPORATION OF INDIA</v>
          </cell>
          <cell r="H58" t="str">
            <v>35107</v>
          </cell>
          <cell r="I58" t="str">
            <v>Transmission of electric energy</v>
          </cell>
          <cell r="J58" t="str">
            <v>Social and
Commercial
Infrastructure</v>
          </cell>
          <cell r="K58" t="str">
            <v>Bonds</v>
          </cell>
          <cell r="L58">
            <v>2</v>
          </cell>
          <cell r="M58">
            <v>2228330</v>
          </cell>
          <cell r="N58">
            <v>2.1883587215115259E-3</v>
          </cell>
          <cell r="O58">
            <v>9.1799999999999993E-2</v>
          </cell>
          <cell r="P58" t="str">
            <v>Half Yly</v>
          </cell>
          <cell r="Q58">
            <v>2181026</v>
          </cell>
          <cell r="R58">
            <v>2181026</v>
          </cell>
          <cell r="U58">
            <v>46045</v>
          </cell>
          <cell r="V58">
            <v>4.1506849315068495</v>
          </cell>
          <cell r="W58">
            <v>3.3777714591898671</v>
          </cell>
          <cell r="X58">
            <v>7.6533000000000005E-4</v>
          </cell>
          <cell r="Y58">
            <v>6.0100000000000001E-2</v>
          </cell>
          <cell r="Z58">
            <v>0</v>
          </cell>
          <cell r="AA58">
            <v>0</v>
          </cell>
          <cell r="AB58" t="str">
            <v>AAA</v>
          </cell>
          <cell r="AI58" t="str">
            <v>Scheme C TIER I</v>
          </cell>
          <cell r="AJ58" t="str">
            <v>CRISIL AAA</v>
          </cell>
        </row>
        <row r="59">
          <cell r="E59" t="str">
            <v>INE752E07KZ3</v>
          </cell>
          <cell r="F59" t="str">
            <v>7.93% POWER GRID CORPORATION MD 20.05.2028</v>
          </cell>
          <cell r="G59" t="str">
            <v>POWER GRID CORPN OF INDIA LTD</v>
          </cell>
          <cell r="H59" t="str">
            <v>35107</v>
          </cell>
          <cell r="I59" t="str">
            <v>Transmission of electric energy</v>
          </cell>
          <cell r="J59" t="str">
            <v>Social and
Commercial
Infrastructure</v>
          </cell>
          <cell r="K59" t="str">
            <v>Bonds</v>
          </cell>
          <cell r="L59">
            <v>1</v>
          </cell>
          <cell r="M59">
            <v>1073277</v>
          </cell>
          <cell r="N59">
            <v>1.0540248004324881E-3</v>
          </cell>
          <cell r="O59">
            <v>7.9299999999999995E-2</v>
          </cell>
          <cell r="P59" t="str">
            <v>Yearly</v>
          </cell>
          <cell r="Q59">
            <v>1010700</v>
          </cell>
          <cell r="R59">
            <v>1010700</v>
          </cell>
          <cell r="U59">
            <v>46893</v>
          </cell>
          <cell r="V59">
            <v>6.4739726027397264</v>
          </cell>
          <cell r="W59">
            <v>4.8311246666093055</v>
          </cell>
          <cell r="X59">
            <v>7.76E-4</v>
          </cell>
          <cell r="Y59">
            <v>6.6400000000000001E-2</v>
          </cell>
          <cell r="Z59">
            <v>0</v>
          </cell>
          <cell r="AA59">
            <v>0</v>
          </cell>
          <cell r="AC59" t="str">
            <v>AAA</v>
          </cell>
          <cell r="AI59" t="str">
            <v>Scheme C TIER I</v>
          </cell>
          <cell r="AJ59" t="str">
            <v>[ICRA]AAA</v>
          </cell>
        </row>
        <row r="60">
          <cell r="E60" t="str">
            <v>INE752E07KX8</v>
          </cell>
          <cell r="F60" t="str">
            <v>7.93% PGC 20.05.2026</v>
          </cell>
          <cell r="G60" t="str">
            <v>POWER GRID CORPN OF INDIA LTD</v>
          </cell>
          <cell r="H60" t="str">
            <v>35107</v>
          </cell>
          <cell r="I60" t="str">
            <v>Transmission of electric energy</v>
          </cell>
          <cell r="J60" t="str">
            <v>Social and
Commercial
Infrastructure</v>
          </cell>
          <cell r="K60" t="str">
            <v>Bonds</v>
          </cell>
          <cell r="L60">
            <v>1</v>
          </cell>
          <cell r="M60">
            <v>1073895</v>
          </cell>
          <cell r="N60">
            <v>1.0546317148885577E-3</v>
          </cell>
          <cell r="O60">
            <v>7.9299999999999995E-2</v>
          </cell>
          <cell r="P60" t="str">
            <v>Yearly</v>
          </cell>
          <cell r="Q60">
            <v>1003144</v>
          </cell>
          <cell r="R60">
            <v>1003144</v>
          </cell>
          <cell r="U60">
            <v>46162</v>
          </cell>
          <cell r="V60">
            <v>4.4712328767123291</v>
          </cell>
          <cell r="W60">
            <v>3.6021252998700826</v>
          </cell>
          <cell r="X60">
            <v>7.8600000000000002E-4</v>
          </cell>
          <cell r="Y60">
            <v>5.9299999999999999E-2</v>
          </cell>
          <cell r="Z60">
            <v>0</v>
          </cell>
          <cell r="AA60">
            <v>0</v>
          </cell>
          <cell r="AC60" t="str">
            <v>AAA</v>
          </cell>
          <cell r="AI60" t="str">
            <v>Scheme C TIER I</v>
          </cell>
          <cell r="AJ60" t="str">
            <v>[ICRA]AAA</v>
          </cell>
        </row>
        <row r="61">
          <cell r="E61" t="str">
            <v>INE134E08CY2</v>
          </cell>
          <cell r="F61" t="str">
            <v>8.70% PFC 14.05.2025</v>
          </cell>
          <cell r="G61" t="str">
            <v>POWER FINANCE CORPORATION</v>
          </cell>
          <cell r="H61" t="str">
            <v>64920</v>
          </cell>
          <cell r="I61" t="str">
            <v>Other credit granting</v>
          </cell>
          <cell r="J61" t="str">
            <v>Social and
Commercial
Infrastructure</v>
          </cell>
          <cell r="K61" t="str">
            <v>Bonds</v>
          </cell>
          <cell r="L61">
            <v>8</v>
          </cell>
          <cell r="M61">
            <v>8666360</v>
          </cell>
          <cell r="N61">
            <v>8.5109047985525606E-3</v>
          </cell>
          <cell r="O61">
            <v>8.6999999999999994E-2</v>
          </cell>
          <cell r="P61" t="str">
            <v>Yearly</v>
          </cell>
          <cell r="Q61">
            <v>8554377</v>
          </cell>
          <cell r="R61">
            <v>8554377</v>
          </cell>
          <cell r="U61">
            <v>45791</v>
          </cell>
          <cell r="V61">
            <v>3.4547945205479453</v>
          </cell>
          <cell r="W61">
            <v>2.8586405020197572</v>
          </cell>
          <cell r="X61">
            <v>6.4500000000000007E-4</v>
          </cell>
          <cell r="Y61">
            <v>5.6800000000000003E-2</v>
          </cell>
          <cell r="Z61">
            <v>0</v>
          </cell>
          <cell r="AA61">
            <v>0</v>
          </cell>
          <cell r="AC61" t="str">
            <v>AAA</v>
          </cell>
          <cell r="AI61" t="str">
            <v>Scheme C TIER I</v>
          </cell>
          <cell r="AJ61" t="str">
            <v>[ICRA]AAA</v>
          </cell>
        </row>
        <row r="62">
          <cell r="E62" t="str">
            <v>INE020B08AQ9</v>
          </cell>
          <cell r="F62" t="str">
            <v>7.70% REC 10.12.2027</v>
          </cell>
          <cell r="G62" t="str">
            <v>RURAL ELECTRIFICATION CORP LTD.</v>
          </cell>
          <cell r="H62" t="str">
            <v>64920</v>
          </cell>
          <cell r="I62" t="str">
            <v>Other credit granting</v>
          </cell>
          <cell r="J62" t="str">
            <v>Social and
Commercial
Infrastructure</v>
          </cell>
          <cell r="K62" t="str">
            <v>Bonds</v>
          </cell>
          <cell r="L62">
            <v>5</v>
          </cell>
          <cell r="M62">
            <v>5321445</v>
          </cell>
          <cell r="N62">
            <v>5.2259901256967783E-3</v>
          </cell>
          <cell r="O62">
            <v>7.6999999999999999E-2</v>
          </cell>
          <cell r="P62" t="str">
            <v>Yearly</v>
          </cell>
          <cell r="Q62">
            <v>4946920</v>
          </cell>
          <cell r="R62">
            <v>4946920</v>
          </cell>
          <cell r="U62">
            <v>46731</v>
          </cell>
          <cell r="V62">
            <v>6.0301369863013701</v>
          </cell>
          <cell r="W62">
            <v>4.4671393687488044</v>
          </cell>
          <cell r="X62">
            <v>7.8498000000000001E-4</v>
          </cell>
          <cell r="Y62">
            <v>6.2799999999999995E-2</v>
          </cell>
          <cell r="Z62">
            <v>0</v>
          </cell>
          <cell r="AA62">
            <v>0</v>
          </cell>
          <cell r="AB62" t="str">
            <v>AAA</v>
          </cell>
          <cell r="AI62" t="str">
            <v>Scheme C TIER I</v>
          </cell>
          <cell r="AJ62" t="str">
            <v>[ICRA]AAA</v>
          </cell>
        </row>
        <row r="63">
          <cell r="E63" t="str">
            <v>INE660A08BX8</v>
          </cell>
          <cell r="F63" t="str">
            <v>8.45% SUNDARAM FINANCE 19.01.2028</v>
          </cell>
          <cell r="G63" t="str">
            <v>SUNDARAM FINANCE LIMITED</v>
          </cell>
          <cell r="H63" t="str">
            <v>64910</v>
          </cell>
          <cell r="I63" t="str">
            <v>Financial leasing</v>
          </cell>
          <cell r="J63" t="str">
            <v>Social and
Commercial
Infrastructure</v>
          </cell>
          <cell r="K63" t="str">
            <v>Bonds</v>
          </cell>
          <cell r="L63">
            <v>5</v>
          </cell>
          <cell r="M63">
            <v>5307260</v>
          </cell>
          <cell r="N63">
            <v>5.2120595730117446E-3</v>
          </cell>
          <cell r="O63">
            <v>8.4499999999999992E-2</v>
          </cell>
          <cell r="P63" t="str">
            <v>Yearly</v>
          </cell>
          <cell r="Q63">
            <v>5000000</v>
          </cell>
          <cell r="R63">
            <v>5000000</v>
          </cell>
          <cell r="U63">
            <v>46771</v>
          </cell>
          <cell r="V63">
            <v>6.13972602739726</v>
          </cell>
          <cell r="W63">
            <v>4.437710008820015</v>
          </cell>
          <cell r="X63">
            <v>8.4442000000000002E-4</v>
          </cell>
          <cell r="Y63">
            <v>7.0900000000000005E-2</v>
          </cell>
          <cell r="Z63">
            <v>0</v>
          </cell>
          <cell r="AA63">
            <v>0</v>
          </cell>
          <cell r="AB63" t="str">
            <v>AAA</v>
          </cell>
          <cell r="AI63" t="str">
            <v>Scheme C TIER I</v>
          </cell>
          <cell r="AJ63" t="str">
            <v>[ICRA]AAA</v>
          </cell>
        </row>
        <row r="64">
          <cell r="E64" t="str">
            <v>INE020B08740</v>
          </cell>
          <cell r="F64" t="str">
            <v>9.35 % REC 15.06.2022</v>
          </cell>
          <cell r="G64" t="str">
            <v>RURAL ELECTRIFICATION CORP LTD.</v>
          </cell>
          <cell r="H64" t="str">
            <v>64920</v>
          </cell>
          <cell r="I64" t="str">
            <v>Other credit granting</v>
          </cell>
          <cell r="J64" t="str">
            <v>Social and
Commercial
Infrastructure</v>
          </cell>
          <cell r="K64" t="str">
            <v>Bonds</v>
          </cell>
          <cell r="L64">
            <v>6</v>
          </cell>
          <cell r="M64">
            <v>6134214</v>
          </cell>
          <cell r="N64">
            <v>6.0241798595890659E-3</v>
          </cell>
          <cell r="O64">
            <v>9.35E-2</v>
          </cell>
          <cell r="P64" t="str">
            <v>Yearly</v>
          </cell>
          <cell r="Q64">
            <v>6230136</v>
          </cell>
          <cell r="R64">
            <v>6230136</v>
          </cell>
          <cell r="U64">
            <v>44727</v>
          </cell>
          <cell r="V64">
            <v>0.53972602739726028</v>
          </cell>
          <cell r="W64">
            <v>0.51747461878931977</v>
          </cell>
          <cell r="X64">
            <v>8.2266999999999996E-4</v>
          </cell>
          <cell r="Y64">
            <v>4.2999999999999997E-2</v>
          </cell>
          <cell r="Z64">
            <v>0</v>
          </cell>
          <cell r="AA64">
            <v>0</v>
          </cell>
          <cell r="AB64" t="str">
            <v>AAA</v>
          </cell>
          <cell r="AI64" t="str">
            <v>Scheme C TIER I</v>
          </cell>
          <cell r="AJ64" t="str">
            <v>CRISIL AAA</v>
          </cell>
        </row>
        <row r="65">
          <cell r="E65" t="str">
            <v>INE238A08351</v>
          </cell>
          <cell r="F65" t="str">
            <v>8.85 % AXIS BANK 05.12.2024</v>
          </cell>
          <cell r="G65" t="str">
            <v>AXIS BANK LTD.</v>
          </cell>
          <cell r="H65" t="str">
            <v>64191</v>
          </cell>
          <cell r="I65" t="str">
            <v>Monetary intermediation of commercial banks, saving banks. postal savings</v>
          </cell>
          <cell r="J65" t="str">
            <v>Social and
Commercial
Infrastructure</v>
          </cell>
          <cell r="K65" t="str">
            <v>Bonds</v>
          </cell>
          <cell r="L65">
            <v>53</v>
          </cell>
          <cell r="M65">
            <v>57083703</v>
          </cell>
          <cell r="N65">
            <v>5.6059748473620899E-2</v>
          </cell>
          <cell r="O65">
            <v>8.8499999999999995E-2</v>
          </cell>
          <cell r="P65" t="str">
            <v>Yearly</v>
          </cell>
          <cell r="Q65">
            <v>57671607.390000001</v>
          </cell>
          <cell r="R65">
            <v>57671607.390000001</v>
          </cell>
          <cell r="U65">
            <v>45631</v>
          </cell>
          <cell r="V65">
            <v>3.0164383561643837</v>
          </cell>
          <cell r="W65">
            <v>2.4381563514919864</v>
          </cell>
          <cell r="X65">
            <v>7.4350000000000002E-4</v>
          </cell>
          <cell r="Y65">
            <v>5.7000000000000002E-2</v>
          </cell>
          <cell r="Z65">
            <v>0</v>
          </cell>
          <cell r="AA65">
            <v>0</v>
          </cell>
          <cell r="AC65" t="str">
            <v>AAA</v>
          </cell>
          <cell r="AI65" t="str">
            <v>Scheme C TIER I</v>
          </cell>
          <cell r="AJ65" t="str">
            <v>[ICRA]AAA</v>
          </cell>
        </row>
        <row r="66">
          <cell r="E66" t="str">
            <v>INE514E08EL8</v>
          </cell>
          <cell r="F66" t="str">
            <v>8.15 % EXIM 05.03.2025</v>
          </cell>
          <cell r="G66" t="str">
            <v>EXPORT IMPORT BANK OF INDIA</v>
          </cell>
          <cell r="H66" t="str">
            <v>64199</v>
          </cell>
          <cell r="I66" t="str">
            <v>Other monetary intermediation services n.e.c.</v>
          </cell>
          <cell r="J66" t="str">
            <v>Social and
Commercial
Infrastructure</v>
          </cell>
          <cell r="K66" t="str">
            <v>Bonds</v>
          </cell>
          <cell r="L66">
            <v>5</v>
          </cell>
          <cell r="M66">
            <v>5376275</v>
          </cell>
          <cell r="N66">
            <v>5.2798365975840105E-3</v>
          </cell>
          <cell r="O66">
            <v>8.1500000000000003E-2</v>
          </cell>
          <cell r="P66" t="str">
            <v>Yearly</v>
          </cell>
          <cell r="Q66">
            <v>4937880</v>
          </cell>
          <cell r="R66">
            <v>4937880</v>
          </cell>
          <cell r="U66">
            <v>45721</v>
          </cell>
          <cell r="V66">
            <v>3.2630136986301368</v>
          </cell>
          <cell r="W66">
            <v>2.7047197760678556</v>
          </cell>
          <cell r="X66">
            <v>8.3849999999999994E-4</v>
          </cell>
          <cell r="Y66">
            <v>5.4199999999999998E-2</v>
          </cell>
          <cell r="Z66">
            <v>0</v>
          </cell>
          <cell r="AA66">
            <v>0</v>
          </cell>
          <cell r="AC66" t="str">
            <v>AAA</v>
          </cell>
          <cell r="AI66" t="str">
            <v>Scheme C TIER I</v>
          </cell>
          <cell r="AJ66" t="str">
            <v>[ICRA]AAA</v>
          </cell>
        </row>
        <row r="67">
          <cell r="E67" t="str">
            <v>INE261F08AD8</v>
          </cell>
          <cell r="F67" t="str">
            <v>8.20% NABARD 09.03.2028 (GOI Service)</v>
          </cell>
          <cell r="G67" t="str">
            <v>NABARD</v>
          </cell>
          <cell r="H67" t="str">
            <v>64199</v>
          </cell>
          <cell r="I67" t="str">
            <v>Other monetary intermediation services n.e.c.</v>
          </cell>
          <cell r="J67" t="str">
            <v>Social and
Commercial
Infrastructure</v>
          </cell>
          <cell r="K67" t="str">
            <v>Bonds</v>
          </cell>
          <cell r="L67">
            <v>5</v>
          </cell>
          <cell r="M67">
            <v>5458825</v>
          </cell>
          <cell r="N67">
            <v>5.3609058343939879E-3</v>
          </cell>
          <cell r="O67">
            <v>8.199999999999999E-2</v>
          </cell>
          <cell r="P67" t="str">
            <v>Half Yly</v>
          </cell>
          <cell r="Q67">
            <v>5009000</v>
          </cell>
          <cell r="R67">
            <v>5009000</v>
          </cell>
          <cell r="U67">
            <v>46821</v>
          </cell>
          <cell r="V67">
            <v>6.2767123287671236</v>
          </cell>
          <cell r="W67">
            <v>4.8326677642091065</v>
          </cell>
          <cell r="X67">
            <v>8.1673E-4</v>
          </cell>
          <cell r="Y67">
            <v>6.7199999999999996E-2</v>
          </cell>
          <cell r="Z67">
            <v>0</v>
          </cell>
          <cell r="AA67">
            <v>0</v>
          </cell>
          <cell r="AC67" t="str">
            <v>AAA</v>
          </cell>
          <cell r="AI67" t="str">
            <v>Scheme C TIER I</v>
          </cell>
          <cell r="AJ67" t="str">
            <v>CRISIL AAA</v>
          </cell>
        </row>
        <row r="68">
          <cell r="E68" t="str">
            <v>INE053F07AB5</v>
          </cell>
          <cell r="F68" t="str">
            <v>7.27% IRFC 15.06.2027</v>
          </cell>
          <cell r="G68" t="str">
            <v>INDIAN RAILWAY FINANCE CORPN. LTD</v>
          </cell>
          <cell r="H68" t="str">
            <v>64920</v>
          </cell>
          <cell r="I68" t="str">
            <v>Other credit granting</v>
          </cell>
          <cell r="J68" t="str">
            <v>Social and
Commercial
Infrastructure</v>
          </cell>
          <cell r="K68" t="str">
            <v>Bonds</v>
          </cell>
          <cell r="L68">
            <v>11</v>
          </cell>
          <cell r="M68">
            <v>11543653</v>
          </cell>
          <cell r="N68">
            <v>1.1336585568857705E-2</v>
          </cell>
          <cell r="O68">
            <v>7.2700000000000001E-2</v>
          </cell>
          <cell r="P68" t="str">
            <v>Yearly</v>
          </cell>
          <cell r="Q68">
            <v>11018070</v>
          </cell>
          <cell r="R68">
            <v>11018070</v>
          </cell>
          <cell r="U68">
            <v>46553</v>
          </cell>
          <cell r="V68">
            <v>5.5424657534246577</v>
          </cell>
          <cell r="W68">
            <v>4.3672124259198126</v>
          </cell>
          <cell r="X68">
            <v>7.0753000000000005E-4</v>
          </cell>
          <cell r="Y68">
            <v>6.1800000000000001E-2</v>
          </cell>
          <cell r="Z68">
            <v>0</v>
          </cell>
          <cell r="AA68">
            <v>0</v>
          </cell>
          <cell r="AB68" t="str">
            <v>AAA</v>
          </cell>
          <cell r="AI68" t="str">
            <v>Scheme C TIER I</v>
          </cell>
          <cell r="AJ68" t="str">
            <v>[ICRA]AAA</v>
          </cell>
        </row>
        <row r="69">
          <cell r="E69" t="str">
            <v>INE660A08BY6</v>
          </cell>
          <cell r="F69" t="str">
            <v>8.45 % SUNDARAM FINANCE 21.02.2028</v>
          </cell>
          <cell r="G69" t="str">
            <v>SUNDARAM FINANCE LIMITED</v>
          </cell>
          <cell r="H69" t="str">
            <v>64910</v>
          </cell>
          <cell r="I69" t="str">
            <v>Financial leasing</v>
          </cell>
          <cell r="J69" t="str">
            <v>Social and
Commercial
Infrastructure</v>
          </cell>
          <cell r="K69" t="str">
            <v>Bonds</v>
          </cell>
          <cell r="L69">
            <v>7</v>
          </cell>
          <cell r="M69">
            <v>7433839</v>
          </cell>
          <cell r="N69">
            <v>7.3004924808993824E-3</v>
          </cell>
          <cell r="O69">
            <v>8.4499999999999992E-2</v>
          </cell>
          <cell r="P69" t="str">
            <v>Yearly</v>
          </cell>
          <cell r="Q69">
            <v>7036652</v>
          </cell>
          <cell r="R69">
            <v>7036652</v>
          </cell>
          <cell r="U69">
            <v>46804</v>
          </cell>
          <cell r="V69">
            <v>6.2301369863013702</v>
          </cell>
          <cell r="W69">
            <v>4.5221352202348157</v>
          </cell>
          <cell r="X69">
            <v>8.3599999999999994E-4</v>
          </cell>
          <cell r="Y69">
            <v>7.0900000000000005E-2</v>
          </cell>
          <cell r="Z69">
            <v>0</v>
          </cell>
          <cell r="AA69">
            <v>0</v>
          </cell>
          <cell r="AD69" t="str">
            <v>AAA</v>
          </cell>
          <cell r="AI69" t="str">
            <v>Scheme C TIER I</v>
          </cell>
          <cell r="AJ69" t="str">
            <v>[ICRA]AAA</v>
          </cell>
        </row>
        <row r="70">
          <cell r="E70" t="str">
            <v>INE535H08553</v>
          </cell>
          <cell r="F70" t="str">
            <v>11.40 % FULLERTON INDIA CREDIT CO LTD 28-Oct-2022</v>
          </cell>
          <cell r="G70" t="str">
            <v>FULLERTON INDIA CREDIT CO LTD</v>
          </cell>
          <cell r="H70" t="str">
            <v>64920</v>
          </cell>
          <cell r="I70" t="str">
            <v>Other credit granting</v>
          </cell>
          <cell r="J70" t="str">
            <v>Social and
Commercial
Infrastructure</v>
          </cell>
          <cell r="K70" t="str">
            <v>Bonds</v>
          </cell>
          <cell r="L70">
            <v>8</v>
          </cell>
          <cell r="M70">
            <v>8293912</v>
          </cell>
          <cell r="N70">
            <v>8.1451376863611331E-3</v>
          </cell>
          <cell r="O70">
            <v>0.114</v>
          </cell>
          <cell r="P70" t="str">
            <v>Yearly</v>
          </cell>
          <cell r="Q70">
            <v>8808500</v>
          </cell>
          <cell r="R70">
            <v>8808500</v>
          </cell>
          <cell r="U70">
            <v>44862</v>
          </cell>
          <cell r="V70">
            <v>0.90958904109589045</v>
          </cell>
          <cell r="W70">
            <v>0.85407421699144648</v>
          </cell>
          <cell r="X70">
            <v>8.5797999999999994E-4</v>
          </cell>
          <cell r="Y70">
            <v>6.5000000000000002E-2</v>
          </cell>
          <cell r="Z70">
            <v>0</v>
          </cell>
          <cell r="AA70">
            <v>0</v>
          </cell>
          <cell r="AC70" t="str">
            <v>AAA</v>
          </cell>
          <cell r="AI70" t="str">
            <v>Scheme C TIER I</v>
          </cell>
          <cell r="AJ70" t="str">
            <v>IND AA+</v>
          </cell>
        </row>
        <row r="71">
          <cell r="E71" t="str">
            <v>INE134E08JP5</v>
          </cell>
          <cell r="F71" t="str">
            <v>7.85% PFC 03.04.2028.</v>
          </cell>
          <cell r="G71" t="str">
            <v>POWER FINANCE CORPORATION</v>
          </cell>
          <cell r="H71" t="str">
            <v>64920</v>
          </cell>
          <cell r="I71" t="str">
            <v>Other credit granting</v>
          </cell>
          <cell r="J71" t="str">
            <v>Social and
Commercial
Infrastructure</v>
          </cell>
          <cell r="K71" t="str">
            <v>Bonds</v>
          </cell>
          <cell r="L71">
            <v>2</v>
          </cell>
          <cell r="M71">
            <v>2116698</v>
          </cell>
          <cell r="N71">
            <v>2.0787291510261066E-3</v>
          </cell>
          <cell r="O71">
            <v>7.85E-2</v>
          </cell>
          <cell r="P71" t="str">
            <v>Half Yly</v>
          </cell>
          <cell r="Q71">
            <v>1981292</v>
          </cell>
          <cell r="R71">
            <v>1981292</v>
          </cell>
          <cell r="U71">
            <v>46846</v>
          </cell>
          <cell r="V71">
            <v>6.3452054794520549</v>
          </cell>
          <cell r="W71">
            <v>4.9259475469737932</v>
          </cell>
          <cell r="X71">
            <v>7.9816999999999996E-4</v>
          </cell>
          <cell r="Y71">
            <v>6.7900000000000002E-2</v>
          </cell>
          <cell r="Z71">
            <v>0</v>
          </cell>
          <cell r="AA71">
            <v>0</v>
          </cell>
          <cell r="AC71" t="str">
            <v>AAA</v>
          </cell>
          <cell r="AI71" t="str">
            <v>Scheme C TIER I</v>
          </cell>
          <cell r="AJ71" t="str">
            <v>[ICRA]AAA</v>
          </cell>
        </row>
        <row r="72">
          <cell r="E72" t="str">
            <v>INE906B07FT4</v>
          </cell>
          <cell r="F72" t="str">
            <v>7.27 % NHAI 06.06.2022</v>
          </cell>
          <cell r="G72" t="str">
            <v>NATIONAL HIGHWAYS AUTHORITY OF INDI</v>
          </cell>
          <cell r="H72" t="str">
            <v>42101</v>
          </cell>
          <cell r="I72" t="str">
            <v>Construction and maintenance of motorways, streets, roads, other vehicular ways</v>
          </cell>
          <cell r="J72" t="str">
            <v>Social and
Commercial
Infrastructure</v>
          </cell>
          <cell r="K72" t="str">
            <v>Bonds</v>
          </cell>
          <cell r="L72">
            <v>5</v>
          </cell>
          <cell r="M72">
            <v>5061885</v>
          </cell>
          <cell r="N72">
            <v>4.9710860541474422E-3</v>
          </cell>
          <cell r="O72">
            <v>7.2700000000000001E-2</v>
          </cell>
          <cell r="P72" t="str">
            <v>Yearly</v>
          </cell>
          <cell r="Q72">
            <v>4843825</v>
          </cell>
          <cell r="R72">
            <v>4843825</v>
          </cell>
          <cell r="U72">
            <v>44718</v>
          </cell>
          <cell r="V72">
            <v>0.51506849315068493</v>
          </cell>
          <cell r="W72">
            <v>0.49454488060555457</v>
          </cell>
          <cell r="X72">
            <v>8.1899999999999996E-4</v>
          </cell>
          <cell r="Y72">
            <v>4.1500000000000002E-2</v>
          </cell>
          <cell r="Z72">
            <v>0</v>
          </cell>
          <cell r="AA72">
            <v>0</v>
          </cell>
          <cell r="AC72" t="str">
            <v>AAA</v>
          </cell>
          <cell r="AI72" t="str">
            <v>Scheme C TIER I</v>
          </cell>
          <cell r="AJ72" t="str">
            <v>[ICRA]AAA</v>
          </cell>
        </row>
        <row r="73">
          <cell r="E73" t="str">
            <v>INE733E07JB6</v>
          </cell>
          <cell r="F73" t="str">
            <v>8.84% NTPC 4 Oct 2022</v>
          </cell>
          <cell r="G73" t="str">
            <v>NTPC LIMITED</v>
          </cell>
          <cell r="H73" t="str">
            <v>35102</v>
          </cell>
          <cell r="I73" t="str">
            <v>Electric power generation by coal based thermal power plants</v>
          </cell>
          <cell r="J73" t="str">
            <v>Social and
Commercial
Infrastructure</v>
          </cell>
          <cell r="K73" t="str">
            <v>Bonds</v>
          </cell>
          <cell r="L73">
            <v>2</v>
          </cell>
          <cell r="M73">
            <v>2062056</v>
          </cell>
          <cell r="N73">
            <v>2.025067306837484E-3</v>
          </cell>
          <cell r="O73">
            <v>8.8399999999999992E-2</v>
          </cell>
          <cell r="P73" t="str">
            <v>Yearly</v>
          </cell>
          <cell r="Q73">
            <v>2025600</v>
          </cell>
          <cell r="R73">
            <v>2025600</v>
          </cell>
          <cell r="U73">
            <v>44838</v>
          </cell>
          <cell r="V73">
            <v>0.84383561643835614</v>
          </cell>
          <cell r="W73">
            <v>0.80788474527367771</v>
          </cell>
          <cell r="X73">
            <v>8.4489999999999999E-4</v>
          </cell>
          <cell r="Y73">
            <v>4.4499999999999998E-2</v>
          </cell>
          <cell r="Z73">
            <v>0</v>
          </cell>
          <cell r="AA73">
            <v>0</v>
          </cell>
          <cell r="AI73" t="str">
            <v>Scheme C TIER I</v>
          </cell>
          <cell r="AJ73" t="str">
            <v>[ICRA]AAA</v>
          </cell>
        </row>
        <row r="74">
          <cell r="E74" t="str">
            <v>INE261F08AI7</v>
          </cell>
          <cell r="F74" t="str">
            <v>8.60% NABARD 31 Jan 2022</v>
          </cell>
          <cell r="G74" t="str">
            <v>NABARD</v>
          </cell>
          <cell r="H74" t="str">
            <v>64199</v>
          </cell>
          <cell r="I74" t="str">
            <v>Other monetary intermediation services n.e.c.</v>
          </cell>
          <cell r="J74" t="str">
            <v>Social and
Commercial
Infrastructure</v>
          </cell>
          <cell r="K74" t="str">
            <v>Bonds</v>
          </cell>
          <cell r="L74">
            <v>5</v>
          </cell>
          <cell r="M74">
            <v>5019545</v>
          </cell>
          <cell r="N74">
            <v>4.9295055394710709E-3</v>
          </cell>
          <cell r="O74">
            <v>8.5999999999999993E-2</v>
          </cell>
          <cell r="P74" t="str">
            <v>Yearly</v>
          </cell>
          <cell r="Q74">
            <v>5000000</v>
          </cell>
          <cell r="R74">
            <v>5000000</v>
          </cell>
          <cell r="U74">
            <v>44592</v>
          </cell>
          <cell r="V74">
            <v>0.16986301369863013</v>
          </cell>
          <cell r="W74">
            <v>0.16396043793304063</v>
          </cell>
          <cell r="X74">
            <v>8.6164E-4</v>
          </cell>
          <cell r="Y74">
            <v>3.5999999999999997E-2</v>
          </cell>
          <cell r="Z74">
            <v>0</v>
          </cell>
          <cell r="AA74">
            <v>0</v>
          </cell>
          <cell r="AC74" t="str">
            <v>AA+</v>
          </cell>
          <cell r="AI74" t="str">
            <v>Scheme C TIER I</v>
          </cell>
          <cell r="AJ74" t="str">
            <v>CRISIL AAA</v>
          </cell>
        </row>
        <row r="75">
          <cell r="E75" t="str">
            <v>INE202E07062</v>
          </cell>
          <cell r="F75" t="str">
            <v>9.02% IREDA 24 Sep 2025</v>
          </cell>
          <cell r="G75" t="str">
            <v>INDIAN RENEWABLE ENERGY DEVELOPMENT</v>
          </cell>
          <cell r="H75" t="str">
            <v>64920</v>
          </cell>
          <cell r="I75" t="str">
            <v>Other credit granting</v>
          </cell>
          <cell r="J75" t="str">
            <v>Social and
Commercial
Infrastructure</v>
          </cell>
          <cell r="K75" t="str">
            <v>Bonds</v>
          </cell>
          <cell r="L75">
            <v>1</v>
          </cell>
          <cell r="M75">
            <v>1086386</v>
          </cell>
          <cell r="N75">
            <v>1.066898654161646E-3</v>
          </cell>
          <cell r="O75">
            <v>9.0200000000000002E-2</v>
          </cell>
          <cell r="P75" t="str">
            <v>Yearly</v>
          </cell>
          <cell r="Q75">
            <v>1018300</v>
          </cell>
          <cell r="R75">
            <v>1018300</v>
          </cell>
          <cell r="U75">
            <v>45924</v>
          </cell>
          <cell r="V75">
            <v>3.8191780821917809</v>
          </cell>
          <cell r="W75">
            <v>3.169344556063483</v>
          </cell>
          <cell r="X75">
            <v>8.6499000000000005E-4</v>
          </cell>
          <cell r="Y75">
            <v>6.3E-2</v>
          </cell>
          <cell r="Z75">
            <v>0</v>
          </cell>
          <cell r="AA75">
            <v>0</v>
          </cell>
          <cell r="AC75" t="str">
            <v>AAA</v>
          </cell>
          <cell r="AI75" t="str">
            <v>Scheme C TIER I</v>
          </cell>
          <cell r="AJ75" t="str">
            <v>CARE AAA(CE)</v>
          </cell>
        </row>
        <row r="76">
          <cell r="E76" t="str">
            <v>INE134E08JD1</v>
          </cell>
          <cell r="F76" t="str">
            <v>7.10 % PFC 08.08.2022</v>
          </cell>
          <cell r="G76" t="str">
            <v>POWER FINANCE CORPORATION</v>
          </cell>
          <cell r="H76" t="str">
            <v>64920</v>
          </cell>
          <cell r="I76" t="str">
            <v>Other credit granting</v>
          </cell>
          <cell r="J76" t="str">
            <v>Social and
Commercial
Infrastructure</v>
          </cell>
          <cell r="K76" t="str">
            <v>Bonds</v>
          </cell>
          <cell r="L76">
            <v>5</v>
          </cell>
          <cell r="M76">
            <v>5070695</v>
          </cell>
          <cell r="N76">
            <v>4.9797380223642312E-3</v>
          </cell>
          <cell r="O76">
            <v>7.0999999999999994E-2</v>
          </cell>
          <cell r="P76" t="str">
            <v>Yearly</v>
          </cell>
          <cell r="Q76">
            <v>4731460</v>
          </cell>
          <cell r="R76">
            <v>4731460</v>
          </cell>
          <cell r="U76">
            <v>44781</v>
          </cell>
          <cell r="V76">
            <v>0.68767123287671228</v>
          </cell>
          <cell r="W76">
            <v>0.65799562996527827</v>
          </cell>
          <cell r="X76">
            <v>8.6700000000000004E-4</v>
          </cell>
          <cell r="Y76">
            <v>4.5100000000000001E-2</v>
          </cell>
          <cell r="Z76">
            <v>0</v>
          </cell>
          <cell r="AA76">
            <v>0</v>
          </cell>
          <cell r="AC76" t="str">
            <v>AA+</v>
          </cell>
          <cell r="AI76" t="str">
            <v>Scheme C TIER I</v>
          </cell>
          <cell r="AJ76" t="str">
            <v>[ICRA]AAA</v>
          </cell>
        </row>
        <row r="77">
          <cell r="E77" t="str">
            <v>INE537P07430</v>
          </cell>
          <cell r="F77" t="str">
            <v>9.25 % INDIA INFRADEBT 19.06.2023</v>
          </cell>
          <cell r="G77" t="str">
            <v>INDIA INFRADEBT LIMITED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5</v>
          </cell>
          <cell r="M77">
            <v>5218675</v>
          </cell>
          <cell r="N77">
            <v>5.1250635906639336E-3</v>
          </cell>
          <cell r="O77">
            <v>9.2499999999999999E-2</v>
          </cell>
          <cell r="P77" t="str">
            <v>Yearly</v>
          </cell>
          <cell r="Q77">
            <v>5000000</v>
          </cell>
          <cell r="R77">
            <v>5000000</v>
          </cell>
          <cell r="U77">
            <v>45096</v>
          </cell>
          <cell r="V77">
            <v>1.5506849315068494</v>
          </cell>
          <cell r="W77">
            <v>1.3841167081637313</v>
          </cell>
          <cell r="X77">
            <v>9.243700000000001E-4</v>
          </cell>
          <cell r="Y77">
            <v>6.08E-2</v>
          </cell>
          <cell r="Z77">
            <v>0</v>
          </cell>
          <cell r="AA77">
            <v>0</v>
          </cell>
          <cell r="AB77" t="str">
            <v>AAA</v>
          </cell>
          <cell r="AI77" t="str">
            <v>Scheme C TIER I</v>
          </cell>
          <cell r="AJ77" t="str">
            <v>[ICRA]AAA</v>
          </cell>
        </row>
        <row r="78">
          <cell r="E78" t="str">
            <v>INE235P07894</v>
          </cell>
          <cell r="F78" t="str">
            <v>9.30% L&amp;T INFRA DEBT FUND 5 July 2024</v>
          </cell>
          <cell r="G78" t="str">
            <v>L&amp;T INFRA DEBT FUND LIMITED</v>
          </cell>
          <cell r="H78" t="str">
            <v>64920</v>
          </cell>
          <cell r="I78" t="str">
            <v>Other credit granting</v>
          </cell>
          <cell r="J78" t="str">
            <v>Social and
Commercial
Infrastructure</v>
          </cell>
          <cell r="K78" t="str">
            <v>Bonds</v>
          </cell>
          <cell r="L78">
            <v>9</v>
          </cell>
          <cell r="M78">
            <v>9593721</v>
          </cell>
          <cell r="N78">
            <v>9.4216310071211524E-3</v>
          </cell>
          <cell r="O78">
            <v>9.3000000000000013E-2</v>
          </cell>
          <cell r="P78" t="str">
            <v>Yearly</v>
          </cell>
          <cell r="Q78">
            <v>9052108</v>
          </cell>
          <cell r="R78">
            <v>9052108</v>
          </cell>
          <cell r="U78">
            <v>45478</v>
          </cell>
          <cell r="V78">
            <v>2.5972602739726027</v>
          </cell>
          <cell r="W78">
            <v>2.2149258871917001</v>
          </cell>
          <cell r="X78">
            <v>9.1329999999999992E-4</v>
          </cell>
          <cell r="Y78">
            <v>6.3700000000000007E-2</v>
          </cell>
          <cell r="Z78">
            <v>0</v>
          </cell>
          <cell r="AA78">
            <v>0</v>
          </cell>
          <cell r="AB78" t="str">
            <v>AAA</v>
          </cell>
          <cell r="AI78" t="str">
            <v>Scheme C TIER I</v>
          </cell>
          <cell r="AJ78" t="str">
            <v>[ICRA]AAA</v>
          </cell>
        </row>
        <row r="79">
          <cell r="E79" t="str">
            <v>INE121A08OA2</v>
          </cell>
          <cell r="F79" t="str">
            <v>9.08% Cholamandalam Investment &amp; Finance co. Ltd 23.11.2023</v>
          </cell>
          <cell r="G79" t="str">
            <v>CHOLAMANDALAM INVESTMENT AND FIN. C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1</v>
          </cell>
          <cell r="M79">
            <v>1031200</v>
          </cell>
          <cell r="N79">
            <v>1.012702568121726E-3</v>
          </cell>
          <cell r="O79">
            <v>9.0800000000000006E-2</v>
          </cell>
          <cell r="P79" t="str">
            <v>Yearly</v>
          </cell>
          <cell r="Q79">
            <v>978000</v>
          </cell>
          <cell r="R79">
            <v>978000</v>
          </cell>
          <cell r="U79">
            <v>45253</v>
          </cell>
          <cell r="V79">
            <v>1.9808219178082191</v>
          </cell>
          <cell r="W79">
            <v>1.7732510821458909</v>
          </cell>
          <cell r="X79">
            <v>9.5951999999999995E-4</v>
          </cell>
          <cell r="Y79">
            <v>7.0900000000000005E-2</v>
          </cell>
          <cell r="Z79">
            <v>0</v>
          </cell>
          <cell r="AA79">
            <v>0</v>
          </cell>
          <cell r="AC79" t="str">
            <v>AAA</v>
          </cell>
          <cell r="AI79" t="str">
            <v>Scheme C TIER I</v>
          </cell>
          <cell r="AJ79" t="str">
            <v>[ICRA]AA+</v>
          </cell>
        </row>
        <row r="80">
          <cell r="E80" t="str">
            <v>INE121A08OE4</v>
          </cell>
          <cell r="F80" t="str">
            <v>8.80% Chola Investment &amp; Finance 28 Jun 27</v>
          </cell>
          <cell r="G80" t="str">
            <v>CHOLAMANDALAM INVESTMENT AND FIN. C</v>
          </cell>
          <cell r="H80" t="str">
            <v>64920</v>
          </cell>
          <cell r="I80" t="str">
            <v>Other credit granting</v>
          </cell>
          <cell r="J80" t="str">
            <v>Social and
Commercial
Infrastructure</v>
          </cell>
          <cell r="K80" t="str">
            <v>Bonds</v>
          </cell>
          <cell r="L80">
            <v>5</v>
          </cell>
          <cell r="M80">
            <v>5159185</v>
          </cell>
          <cell r="N80">
            <v>5.0666407088005103E-3</v>
          </cell>
          <cell r="O80">
            <v>8.8000000000000009E-2</v>
          </cell>
          <cell r="P80" t="str">
            <v>Yearly</v>
          </cell>
          <cell r="Q80">
            <v>4789425</v>
          </cell>
          <cell r="R80">
            <v>4789425</v>
          </cell>
          <cell r="U80">
            <v>46566</v>
          </cell>
          <cell r="V80">
            <v>5.5780821917808217</v>
          </cell>
          <cell r="W80">
            <v>4.1736350660018422</v>
          </cell>
          <cell r="X80">
            <v>9.5100000000000002E-4</v>
          </cell>
          <cell r="Y80">
            <v>7.9899999999999999E-2</v>
          </cell>
          <cell r="Z80">
            <v>0</v>
          </cell>
          <cell r="AA80">
            <v>0</v>
          </cell>
          <cell r="AC80" t="str">
            <v>AAA</v>
          </cell>
          <cell r="AI80" t="str">
            <v>Scheme C TIER I</v>
          </cell>
          <cell r="AJ80" t="str">
            <v>[ICRA]AA+</v>
          </cell>
        </row>
        <row r="81">
          <cell r="E81" t="str">
            <v>INE115A07DT9</v>
          </cell>
          <cell r="F81" t="str">
            <v>8.89% LIC Housing 25 Apr 2023</v>
          </cell>
          <cell r="G81" t="str">
            <v>LIC HOUSING FINANCE LTD</v>
          </cell>
          <cell r="H81" t="str">
            <v>64192</v>
          </cell>
          <cell r="I81" t="str">
            <v>Activities of specialized institutions granting credit for house purchases</v>
          </cell>
          <cell r="J81" t="str">
            <v>Social and
Commercial
Infrastructure</v>
          </cell>
          <cell r="K81" t="str">
            <v>Bonds</v>
          </cell>
          <cell r="L81">
            <v>5</v>
          </cell>
          <cell r="M81">
            <v>5206540</v>
          </cell>
          <cell r="N81">
            <v>5.1131462655435323E-3</v>
          </cell>
          <cell r="O81">
            <v>8.8900000000000007E-2</v>
          </cell>
          <cell r="P81" t="str">
            <v>Yearly</v>
          </cell>
          <cell r="Q81">
            <v>5036440</v>
          </cell>
          <cell r="R81">
            <v>5036440</v>
          </cell>
          <cell r="U81">
            <v>45041</v>
          </cell>
          <cell r="V81">
            <v>1.4</v>
          </cell>
          <cell r="W81">
            <v>1.2554879421476348</v>
          </cell>
          <cell r="X81">
            <v>8.6693999999999996E-4</v>
          </cell>
          <cell r="Y81">
            <v>5.21E-2</v>
          </cell>
          <cell r="Z81">
            <v>0</v>
          </cell>
          <cell r="AA81">
            <v>0</v>
          </cell>
          <cell r="AB81" t="str">
            <v>AAA</v>
          </cell>
          <cell r="AI81" t="str">
            <v>Scheme C TIER I</v>
          </cell>
          <cell r="AJ81" t="str">
            <v>CRISIL AAA</v>
          </cell>
        </row>
        <row r="82">
          <cell r="E82" t="str">
            <v>INE001A07NP8</v>
          </cell>
          <cell r="F82" t="str">
            <v>8.43% HDFC Ltd  4 Mar 2025</v>
          </cell>
          <cell r="G82" t="str">
            <v>HOUSING DEVELOPMENT FINANCE CORPORA</v>
          </cell>
          <cell r="H82" t="str">
            <v>64192</v>
          </cell>
          <cell r="I82" t="str">
            <v>Activities of specialized institutions granting credit for house purchases</v>
          </cell>
          <cell r="J82" t="str">
            <v>Social and
Commercial
Infrastructure</v>
          </cell>
          <cell r="K82" t="str">
            <v>Bonds</v>
          </cell>
          <cell r="L82">
            <v>12</v>
          </cell>
          <cell r="M82">
            <v>6425448</v>
          </cell>
          <cell r="N82">
            <v>6.3101897701053214E-3</v>
          </cell>
          <cell r="O82">
            <v>8.43E-2</v>
          </cell>
          <cell r="P82" t="str">
            <v>Yearly</v>
          </cell>
          <cell r="Q82">
            <v>5921112</v>
          </cell>
          <cell r="R82">
            <v>5921112</v>
          </cell>
          <cell r="U82">
            <v>45720</v>
          </cell>
          <cell r="V82">
            <v>3.2602739726027399</v>
          </cell>
          <cell r="W82">
            <v>2.6795853766811231</v>
          </cell>
          <cell r="X82">
            <v>8.6759000000000001E-4</v>
          </cell>
          <cell r="Y82">
            <v>5.8099999999999999E-2</v>
          </cell>
          <cell r="Z82">
            <v>0</v>
          </cell>
          <cell r="AA82">
            <v>0</v>
          </cell>
          <cell r="AB82" t="str">
            <v>AAA</v>
          </cell>
          <cell r="AI82" t="str">
            <v>Scheme C TIER I</v>
          </cell>
          <cell r="AJ82" t="str">
            <v>[ICRA]AAA</v>
          </cell>
        </row>
        <row r="83">
          <cell r="E83" t="str">
            <v>INE514E08DG0</v>
          </cell>
          <cell r="F83" t="str">
            <v>9.50% EXIM 3 Dec 2023</v>
          </cell>
          <cell r="G83" t="str">
            <v>EXPORT IMPORT BANK OF INDIA</v>
          </cell>
          <cell r="H83" t="str">
            <v>64199</v>
          </cell>
          <cell r="I83" t="str">
            <v>Other monetary intermediation services n.e.c.</v>
          </cell>
          <cell r="J83" t="str">
            <v>Social and
Commercial
Infrastructure</v>
          </cell>
          <cell r="K83" t="str">
            <v>Bonds</v>
          </cell>
          <cell r="L83">
            <v>5</v>
          </cell>
          <cell r="M83">
            <v>5390270</v>
          </cell>
          <cell r="N83">
            <v>5.2935805584459804E-3</v>
          </cell>
          <cell r="O83">
            <v>9.5000000000000001E-2</v>
          </cell>
          <cell r="P83" t="str">
            <v>Yearly</v>
          </cell>
          <cell r="Q83">
            <v>5179565</v>
          </cell>
          <cell r="R83">
            <v>5179565</v>
          </cell>
          <cell r="U83">
            <v>45263</v>
          </cell>
          <cell r="V83">
            <v>2.0082191780821916</v>
          </cell>
          <cell r="W83">
            <v>1.6869205142951833</v>
          </cell>
          <cell r="X83">
            <v>8.5999999999999998E-4</v>
          </cell>
          <cell r="Y83">
            <v>4.9500000000000002E-2</v>
          </cell>
          <cell r="Z83">
            <v>0</v>
          </cell>
          <cell r="AA83">
            <v>0</v>
          </cell>
          <cell r="AC83" t="str">
            <v>AAA</v>
          </cell>
          <cell r="AI83" t="str">
            <v>Scheme C TIER I</v>
          </cell>
          <cell r="AJ83" t="str">
            <v>[ICRA]AAA</v>
          </cell>
        </row>
        <row r="84">
          <cell r="E84" t="str">
            <v>INE115A07DS1</v>
          </cell>
          <cell r="F84" t="str">
            <v>9.00% LIC Housing 9 Apr 2023</v>
          </cell>
          <cell r="G84" t="str">
            <v>LIC HOUSING FINANCE LTD</v>
          </cell>
          <cell r="H84" t="str">
            <v>64192</v>
          </cell>
          <cell r="I84" t="str">
            <v>Activities of specialized institutions granting credit for house purchases</v>
          </cell>
          <cell r="J84" t="str">
            <v>Social and
Commercial
Infrastructure</v>
          </cell>
          <cell r="K84" t="str">
            <v>Bonds</v>
          </cell>
          <cell r="L84">
            <v>6</v>
          </cell>
          <cell r="M84">
            <v>6248418</v>
          </cell>
          <cell r="N84">
            <v>6.13633529412143E-3</v>
          </cell>
          <cell r="O84">
            <v>0.09</v>
          </cell>
          <cell r="P84" t="str">
            <v>Yearly</v>
          </cell>
          <cell r="Q84">
            <v>6078600</v>
          </cell>
          <cell r="R84">
            <v>6078600</v>
          </cell>
          <cell r="U84">
            <v>45025</v>
          </cell>
          <cell r="V84">
            <v>1.3561643835616439</v>
          </cell>
          <cell r="W84">
            <v>1.2130378079512578</v>
          </cell>
          <cell r="X84">
            <v>8.6140000000000012E-4</v>
          </cell>
          <cell r="Y84">
            <v>5.21E-2</v>
          </cell>
          <cell r="Z84">
            <v>0</v>
          </cell>
          <cell r="AA84">
            <v>0</v>
          </cell>
          <cell r="AC84" t="str">
            <v>AAA</v>
          </cell>
          <cell r="AI84" t="str">
            <v>Scheme C TIER I</v>
          </cell>
          <cell r="AJ84" t="str">
            <v>CRISIL AAA</v>
          </cell>
        </row>
        <row r="85">
          <cell r="E85" t="str">
            <v>INE535H08660</v>
          </cell>
          <cell r="F85" t="str">
            <v>9.30% Fullerton India Credit 25 Apr 2023</v>
          </cell>
          <cell r="G85" t="str">
            <v>FULLERTON INDIA CREDIT CO LTD</v>
          </cell>
          <cell r="H85" t="str">
            <v>64920</v>
          </cell>
          <cell r="I85" t="str">
            <v>Other credit granting</v>
          </cell>
          <cell r="J85" t="str">
            <v>Social and
Commercial
Infrastructure</v>
          </cell>
          <cell r="K85" t="str">
            <v>Bonds</v>
          </cell>
          <cell r="L85">
            <v>1</v>
          </cell>
          <cell r="M85">
            <v>1024482</v>
          </cell>
          <cell r="N85">
            <v>1.0061050740830897E-3</v>
          </cell>
          <cell r="O85">
            <v>9.3000000000000013E-2</v>
          </cell>
          <cell r="P85" t="str">
            <v>Yearly</v>
          </cell>
          <cell r="Q85">
            <v>989400</v>
          </cell>
          <cell r="R85">
            <v>989400</v>
          </cell>
          <cell r="U85">
            <v>45041</v>
          </cell>
          <cell r="V85">
            <v>1.4</v>
          </cell>
          <cell r="W85">
            <v>1.2288446237935167</v>
          </cell>
          <cell r="X85">
            <v>9.5488000000000007E-4</v>
          </cell>
          <cell r="Y85">
            <v>7.1300000000000002E-2</v>
          </cell>
          <cell r="Z85">
            <v>0</v>
          </cell>
          <cell r="AA85">
            <v>0</v>
          </cell>
          <cell r="AB85" t="str">
            <v>AAA</v>
          </cell>
          <cell r="AI85" t="str">
            <v>Scheme C TIER I</v>
          </cell>
          <cell r="AJ85" t="str">
            <v>IND AA+</v>
          </cell>
        </row>
        <row r="86">
          <cell r="E86" t="str">
            <v>INE001A07MS4</v>
          </cell>
          <cell r="F86" t="str">
            <v>9.24% HDFC Ltd 24 June 2024</v>
          </cell>
          <cell r="G86" t="str">
            <v>HOUSING DEVELOPMENT FINANCE CORPORA</v>
          </cell>
          <cell r="H86" t="str">
            <v>64192</v>
          </cell>
          <cell r="I86" t="str">
            <v>Activities of specialized institutions granting credit for house purchases</v>
          </cell>
          <cell r="J86" t="str">
            <v>Social and
Commercial
Infrastructure</v>
          </cell>
          <cell r="K86" t="str">
            <v>Bonds</v>
          </cell>
          <cell r="L86">
            <v>6</v>
          </cell>
          <cell r="M86">
            <v>6475638</v>
          </cell>
          <cell r="N86">
            <v>6.359479473260897E-3</v>
          </cell>
          <cell r="O86">
            <v>9.2399999999999996E-2</v>
          </cell>
          <cell r="P86" t="str">
            <v>Yearly</v>
          </cell>
          <cell r="Q86">
            <v>6015990</v>
          </cell>
          <cell r="R86">
            <v>6015990</v>
          </cell>
          <cell r="U86">
            <v>45467</v>
          </cell>
          <cell r="V86">
            <v>2.5671232876712327</v>
          </cell>
          <cell r="W86">
            <v>2.207203985778639</v>
          </cell>
          <cell r="X86">
            <v>9.1500000000000001E-4</v>
          </cell>
          <cell r="Y86">
            <v>5.5500000000000001E-2</v>
          </cell>
          <cell r="Z86">
            <v>0</v>
          </cell>
          <cell r="AA86">
            <v>0</v>
          </cell>
          <cell r="AC86" t="str">
            <v>AAA</v>
          </cell>
          <cell r="AI86" t="str">
            <v>Scheme C TIER I</v>
          </cell>
          <cell r="AJ86" t="str">
            <v>[ICRA]AAA</v>
          </cell>
        </row>
        <row r="87">
          <cell r="E87" t="str">
            <v>INE062A08165</v>
          </cell>
          <cell r="F87" t="str">
            <v>8.90% SBI Tier II  2 Nov 2028 Call 2 Nov 2023</v>
          </cell>
          <cell r="G87" t="str">
            <v>STATE BANK OF INDIA</v>
          </cell>
          <cell r="H87" t="str">
            <v>64191</v>
          </cell>
          <cell r="I87" t="str">
            <v>Monetary intermediation of commercial banks, saving banks. postal savings</v>
          </cell>
          <cell r="J87" t="str">
            <v>Social and
Commercial
Infrastructure</v>
          </cell>
          <cell r="K87" t="str">
            <v>Bonds</v>
          </cell>
          <cell r="L87">
            <v>25</v>
          </cell>
          <cell r="M87">
            <v>26694700</v>
          </cell>
          <cell r="N87">
            <v>2.621585652176012E-2</v>
          </cell>
          <cell r="O87">
            <v>8.900000000000001E-2</v>
          </cell>
          <cell r="P87" t="str">
            <v>Yearly</v>
          </cell>
          <cell r="Q87">
            <v>25906280</v>
          </cell>
          <cell r="R87">
            <v>25906280</v>
          </cell>
          <cell r="U87">
            <v>47059</v>
          </cell>
          <cell r="V87">
            <v>1.9232876712328768</v>
          </cell>
          <cell r="W87">
            <v>1.7408297791097889</v>
          </cell>
          <cell r="X87">
            <v>8.3450000000000006E-4</v>
          </cell>
          <cell r="Y87">
            <v>5.9052297104160489E-2</v>
          </cell>
          <cell r="Z87">
            <v>0</v>
          </cell>
          <cell r="AA87">
            <v>0</v>
          </cell>
          <cell r="AB87" t="str">
            <v>AAA</v>
          </cell>
          <cell r="AI87" t="str">
            <v>Scheme C TIER I</v>
          </cell>
          <cell r="AJ87" t="str">
            <v>CRISIL AAA</v>
          </cell>
        </row>
        <row r="88">
          <cell r="E88" t="str">
            <v>INE002A08542</v>
          </cell>
          <cell r="F88" t="str">
            <v>8.95% Reliance Industries 9 Nov 2028</v>
          </cell>
          <cell r="G88" t="str">
            <v>RELIANCE INDUSTRIES LTD.</v>
          </cell>
          <cell r="H88" t="str">
            <v>19209</v>
          </cell>
          <cell r="I88" t="str">
            <v>Manufacture of other petroleum n.e.c.</v>
          </cell>
          <cell r="J88" t="str">
            <v>Social and
Commercial
Infrastructure</v>
          </cell>
          <cell r="K88" t="str">
            <v>Bonds</v>
          </cell>
          <cell r="L88">
            <v>5</v>
          </cell>
          <cell r="M88">
            <v>5615280</v>
          </cell>
          <cell r="N88">
            <v>5.5145543800645506E-3</v>
          </cell>
          <cell r="O88">
            <v>8.9499999999999996E-2</v>
          </cell>
          <cell r="P88" t="str">
            <v>Yearly</v>
          </cell>
          <cell r="Q88">
            <v>5000000</v>
          </cell>
          <cell r="R88">
            <v>5000000</v>
          </cell>
          <cell r="U88">
            <v>47066</v>
          </cell>
          <cell r="V88">
            <v>6.9479452054794519</v>
          </cell>
          <cell r="W88">
            <v>5.178740082176037</v>
          </cell>
          <cell r="X88">
            <v>8.9419E-4</v>
          </cell>
          <cell r="Y88">
            <v>6.7199999999999996E-2</v>
          </cell>
          <cell r="Z88">
            <v>0</v>
          </cell>
          <cell r="AA88">
            <v>0</v>
          </cell>
          <cell r="AC88" t="str">
            <v>AAA</v>
          </cell>
          <cell r="AI88" t="str">
            <v>Scheme C TIER I</v>
          </cell>
          <cell r="AJ88" t="str">
            <v>[ICRA]AAA</v>
          </cell>
        </row>
        <row r="89">
          <cell r="E89" t="str">
            <v>INE002A08534</v>
          </cell>
          <cell r="F89" t="str">
            <v>9.05% Reliance Industries 17 Oct 2028</v>
          </cell>
          <cell r="G89" t="str">
            <v>RELIANCE INDUSTRIES LTD.</v>
          </cell>
          <cell r="H89" t="str">
            <v>19209</v>
          </cell>
          <cell r="I89" t="str">
            <v>Manufacture of other petroleum n.e.c.</v>
          </cell>
          <cell r="J89" t="str">
            <v>Social and
Commercial
Infrastructure</v>
          </cell>
          <cell r="K89" t="str">
            <v>Bonds</v>
          </cell>
          <cell r="L89">
            <v>9</v>
          </cell>
          <cell r="M89">
            <v>10146195</v>
          </cell>
          <cell r="N89">
            <v>9.9641948537275166E-3</v>
          </cell>
          <cell r="O89">
            <v>9.0500000000000011E-2</v>
          </cell>
          <cell r="P89" t="str">
            <v>Yearly</v>
          </cell>
          <cell r="Q89">
            <v>9377987</v>
          </cell>
          <cell r="R89">
            <v>9377987</v>
          </cell>
          <cell r="U89">
            <v>47043</v>
          </cell>
          <cell r="V89">
            <v>6.8849315068493153</v>
          </cell>
          <cell r="W89">
            <v>5.1113509777259685</v>
          </cell>
          <cell r="X89">
            <v>8.3599999999999994E-4</v>
          </cell>
          <cell r="Y89">
            <v>6.7199999999999996E-2</v>
          </cell>
          <cell r="Z89">
            <v>0</v>
          </cell>
          <cell r="AA89">
            <v>0</v>
          </cell>
          <cell r="AC89" t="str">
            <v>AAA</v>
          </cell>
          <cell r="AI89" t="str">
            <v>Scheme C TIER I</v>
          </cell>
          <cell r="AJ89" t="str">
            <v>[ICRA]AAA</v>
          </cell>
        </row>
        <row r="90">
          <cell r="E90" t="str">
            <v>INE261F08AZ1</v>
          </cell>
          <cell r="F90" t="str">
            <v>8.54%NABARD 30 Jan 2034.</v>
          </cell>
          <cell r="G90" t="str">
            <v>NABARD</v>
          </cell>
          <cell r="H90" t="str">
            <v>64199</v>
          </cell>
          <cell r="I90" t="str">
            <v>Other monetary intermediation services n.e.c.</v>
          </cell>
          <cell r="J90" t="str">
            <v>Social and
Commercial
Infrastructure</v>
          </cell>
          <cell r="K90" t="str">
            <v>Bonds</v>
          </cell>
          <cell r="L90">
            <v>6</v>
          </cell>
          <cell r="M90">
            <v>6746142</v>
          </cell>
          <cell r="N90">
            <v>6.625131233818693E-3</v>
          </cell>
          <cell r="O90">
            <v>8.539999999999999E-2</v>
          </cell>
          <cell r="P90" t="str">
            <v>Yearly</v>
          </cell>
          <cell r="Q90">
            <v>5982900</v>
          </cell>
          <cell r="R90">
            <v>5982900</v>
          </cell>
          <cell r="U90">
            <v>48974</v>
          </cell>
          <cell r="V90">
            <v>12.175342465753424</v>
          </cell>
          <cell r="W90">
            <v>7.2749667328470968</v>
          </cell>
          <cell r="X90">
            <v>8.5664000000000009E-4</v>
          </cell>
          <cell r="Y90">
            <v>6.9900000000000004E-2</v>
          </cell>
          <cell r="Z90">
            <v>0</v>
          </cell>
          <cell r="AA90">
            <v>0</v>
          </cell>
          <cell r="AC90" t="str">
            <v>AAA</v>
          </cell>
          <cell r="AI90" t="str">
            <v>Scheme C TIER I</v>
          </cell>
          <cell r="AJ90" t="str">
            <v>CRISIL AAA</v>
          </cell>
        </row>
        <row r="91">
          <cell r="E91" t="str">
            <v>INE053F07BA5</v>
          </cell>
          <cell r="F91" t="str">
            <v>8.55%IRFC 21 Feb 2029</v>
          </cell>
          <cell r="G91" t="str">
            <v>INDIAN RAILWAY FINANCE CORPN. LTD</v>
          </cell>
          <cell r="H91" t="str">
            <v>64920</v>
          </cell>
          <cell r="I91" t="str">
            <v>Other credit granting</v>
          </cell>
          <cell r="J91" t="str">
            <v>Social and
Commercial
Infrastructure</v>
          </cell>
          <cell r="K91" t="str">
            <v>Bonds</v>
          </cell>
          <cell r="L91">
            <v>58</v>
          </cell>
          <cell r="M91">
            <v>63829058</v>
          </cell>
          <cell r="N91">
            <v>6.268410682446722E-2</v>
          </cell>
          <cell r="O91">
            <v>8.5500000000000007E-2</v>
          </cell>
          <cell r="P91" t="str">
            <v>Yearly</v>
          </cell>
          <cell r="Q91">
            <v>63084555</v>
          </cell>
          <cell r="R91">
            <v>63084555</v>
          </cell>
          <cell r="U91">
            <v>47170</v>
          </cell>
          <cell r="V91">
            <v>7.2328767123287667</v>
          </cell>
          <cell r="W91">
            <v>5.102980141303906</v>
          </cell>
          <cell r="X91">
            <v>8.5254999999999999E-4</v>
          </cell>
          <cell r="Y91">
            <v>6.6900000000000001E-2</v>
          </cell>
          <cell r="Z91">
            <v>0</v>
          </cell>
          <cell r="AA91">
            <v>0</v>
          </cell>
          <cell r="AB91" t="str">
            <v>AAA</v>
          </cell>
          <cell r="AI91" t="str">
            <v>Scheme C TIER I</v>
          </cell>
          <cell r="AJ91" t="str">
            <v>[ICRA]AAA</v>
          </cell>
        </row>
        <row r="92">
          <cell r="E92" t="str">
            <v>INE848E07484</v>
          </cell>
          <cell r="F92" t="str">
            <v>8.78% NHPC 11  Feb 2028</v>
          </cell>
          <cell r="G92" t="str">
            <v>NHPC LIMITED</v>
          </cell>
          <cell r="H92" t="str">
            <v>35101</v>
          </cell>
          <cell r="I92" t="str">
            <v>Electric power generation by hydroelectric power plants</v>
          </cell>
          <cell r="J92" t="str">
            <v>Social and
Commercial
Infrastructure</v>
          </cell>
          <cell r="K92" t="str">
            <v>Bonds</v>
          </cell>
          <cell r="L92">
            <v>40</v>
          </cell>
          <cell r="M92">
            <v>4464084</v>
          </cell>
          <cell r="N92">
            <v>4.3840082729937032E-3</v>
          </cell>
          <cell r="O92">
            <v>8.7799999999999989E-2</v>
          </cell>
          <cell r="P92" t="str">
            <v>Yearly</v>
          </cell>
          <cell r="Q92">
            <v>4038716</v>
          </cell>
          <cell r="R92">
            <v>4038716</v>
          </cell>
          <cell r="U92">
            <v>46794</v>
          </cell>
          <cell r="V92">
            <v>6.2027397260273975</v>
          </cell>
          <cell r="W92">
            <v>4.5126023966512605</v>
          </cell>
          <cell r="X92">
            <v>8.61E-4</v>
          </cell>
          <cell r="Y92">
            <v>6.5299999999999997E-2</v>
          </cell>
          <cell r="Z92">
            <v>0</v>
          </cell>
          <cell r="AA92">
            <v>0</v>
          </cell>
          <cell r="AC92" t="str">
            <v>AAA</v>
          </cell>
          <cell r="AI92" t="str">
            <v>Scheme C TIER I</v>
          </cell>
          <cell r="AJ92" t="str">
            <v>[ICRA]AAA</v>
          </cell>
        </row>
        <row r="93">
          <cell r="E93" t="str">
            <v>INE031A08707</v>
          </cell>
          <cell r="F93" t="str">
            <v>8.37% HUDCO GOI 23 Mar 2029 (GOI Service)</v>
          </cell>
          <cell r="G93" t="str">
            <v>HOUSING AND URBAN DEVELOPMENT CORPO</v>
          </cell>
          <cell r="H93" t="str">
            <v>64192</v>
          </cell>
          <cell r="I93" t="str">
            <v>Activities of specialized institutions granting credit for house purchases</v>
          </cell>
          <cell r="J93" t="str">
            <v>Social and
Commercial
Infrastructure</v>
          </cell>
          <cell r="K93" t="str">
            <v>Bonds</v>
          </cell>
          <cell r="L93">
            <v>20</v>
          </cell>
          <cell r="M93">
            <v>22015000</v>
          </cell>
          <cell r="N93">
            <v>2.1620099919705E-2</v>
          </cell>
          <cell r="O93">
            <v>8.3699999999999997E-2</v>
          </cell>
          <cell r="P93" t="str">
            <v>Half Yly</v>
          </cell>
          <cell r="Q93">
            <v>20446538</v>
          </cell>
          <cell r="R93">
            <v>20446538</v>
          </cell>
          <cell r="U93">
            <v>47202</v>
          </cell>
          <cell r="V93">
            <v>7.3205479452054796</v>
          </cell>
          <cell r="W93">
            <v>5.4451767150637238</v>
          </cell>
          <cell r="X93">
            <v>7.9495E-4</v>
          </cell>
          <cell r="Y93">
            <v>6.7000000000000004E-2</v>
          </cell>
          <cell r="Z93">
            <v>0</v>
          </cell>
          <cell r="AA93">
            <v>0</v>
          </cell>
          <cell r="AC93" t="str">
            <v>AAA</v>
          </cell>
          <cell r="AI93" t="str">
            <v>Scheme C TIER I</v>
          </cell>
          <cell r="AJ93" t="str">
            <v>[ICRA]AAA</v>
          </cell>
        </row>
        <row r="94">
          <cell r="E94" t="str">
            <v>INE752E07OC4</v>
          </cell>
          <cell r="F94" t="str">
            <v>7.36% PGC 17Oct 2026</v>
          </cell>
          <cell r="G94" t="str">
            <v>POWER GRID CORPN OF INDIA LTD</v>
          </cell>
          <cell r="H94" t="str">
            <v>35107</v>
          </cell>
          <cell r="I94" t="str">
            <v>Transmission of electric energy</v>
          </cell>
          <cell r="J94" t="str">
            <v>Social and
Commercial
Infrastructure</v>
          </cell>
          <cell r="K94" t="str">
            <v>Bonds</v>
          </cell>
          <cell r="L94">
            <v>7</v>
          </cell>
          <cell r="M94">
            <v>7398895</v>
          </cell>
          <cell r="N94">
            <v>7.2661752984513163E-3</v>
          </cell>
          <cell r="O94">
            <v>7.3599999999999999E-2</v>
          </cell>
          <cell r="P94" t="str">
            <v>Yearly</v>
          </cell>
          <cell r="Q94">
            <v>6963007</v>
          </cell>
          <cell r="R94">
            <v>6963007</v>
          </cell>
          <cell r="U94">
            <v>46312</v>
          </cell>
          <cell r="V94">
            <v>4.882191780821918</v>
          </cell>
          <cell r="W94">
            <v>4.0213964759508141</v>
          </cell>
          <cell r="X94">
            <v>7.4549000000000002E-4</v>
          </cell>
          <cell r="Y94">
            <v>5.9299999999999999E-2</v>
          </cell>
          <cell r="Z94">
            <v>0</v>
          </cell>
          <cell r="AA94">
            <v>0</v>
          </cell>
          <cell r="AC94" t="str">
            <v>AAA</v>
          </cell>
          <cell r="AI94" t="str">
            <v>Scheme C TIER I</v>
          </cell>
          <cell r="AJ94" t="str">
            <v>[ICRA]AAA</v>
          </cell>
        </row>
        <row r="95">
          <cell r="E95" t="str">
            <v>INE053F07BT5</v>
          </cell>
          <cell r="F95" t="str">
            <v>7.54% IRFC 29 Jul 2034</v>
          </cell>
          <cell r="G95" t="str">
            <v>INDIAN RAILWAY FINANCE CORPN. LTD</v>
          </cell>
          <cell r="H95" t="str">
            <v>64920</v>
          </cell>
          <cell r="I95" t="str">
            <v>Other credit granting</v>
          </cell>
          <cell r="J95" t="str">
            <v>Social and
Commercial
Infrastructure</v>
          </cell>
          <cell r="K95" t="str">
            <v>Bonds</v>
          </cell>
          <cell r="L95">
            <v>6</v>
          </cell>
          <cell r="M95">
            <v>6258252</v>
          </cell>
          <cell r="N95">
            <v>6.1459928940583077E-3</v>
          </cell>
          <cell r="O95">
            <v>7.5399999999999995E-2</v>
          </cell>
          <cell r="P95" t="str">
            <v>Yearly</v>
          </cell>
          <cell r="Q95">
            <v>6000000</v>
          </cell>
          <cell r="R95">
            <v>6000000</v>
          </cell>
          <cell r="U95">
            <v>49154</v>
          </cell>
          <cell r="V95">
            <v>12.668493150684931</v>
          </cell>
          <cell r="W95">
            <v>7.9412044403567954</v>
          </cell>
          <cell r="X95">
            <v>7.4909999999999994E-4</v>
          </cell>
          <cell r="Y95">
            <v>6.93E-2</v>
          </cell>
          <cell r="Z95">
            <v>0</v>
          </cell>
          <cell r="AA95">
            <v>0</v>
          </cell>
          <cell r="AI95" t="str">
            <v>Scheme C TIER I</v>
          </cell>
          <cell r="AJ95" t="str">
            <v>[ICRA]AAA</v>
          </cell>
        </row>
        <row r="96">
          <cell r="E96" t="str">
            <v>INE733E07KL3</v>
          </cell>
          <cell r="F96" t="str">
            <v>7.32% NTPC 17 Jul 2029</v>
          </cell>
          <cell r="G96" t="str">
            <v>NTPC LIMITED</v>
          </cell>
          <cell r="H96" t="str">
            <v>35102</v>
          </cell>
          <cell r="I96" t="str">
            <v>Electric power generation by coal based thermal power plants</v>
          </cell>
          <cell r="J96" t="str">
            <v>Social and
Commercial
Infrastructure</v>
          </cell>
          <cell r="K96" t="str">
            <v>Bonds</v>
          </cell>
          <cell r="L96">
            <v>1</v>
          </cell>
          <cell r="M96">
            <v>1038161</v>
          </cell>
          <cell r="N96">
            <v>1.1777924582432894E-2</v>
          </cell>
          <cell r="O96">
            <v>7.3200000000000001E-2</v>
          </cell>
          <cell r="P96" t="str">
            <v>Yearly</v>
          </cell>
          <cell r="Q96">
            <v>997900</v>
          </cell>
          <cell r="R96">
            <v>997900</v>
          </cell>
          <cell r="U96">
            <v>47316</v>
          </cell>
          <cell r="V96">
            <v>7.6328767123287671</v>
          </cell>
          <cell r="W96">
            <v>5.6220816033251664</v>
          </cell>
          <cell r="X96">
            <v>6.9333000000000003E-4</v>
          </cell>
          <cell r="Y96">
            <v>6.6299999999999998E-2</v>
          </cell>
          <cell r="Z96">
            <v>0</v>
          </cell>
          <cell r="AA96">
            <v>0</v>
          </cell>
          <cell r="AC96" t="str">
            <v>AAA</v>
          </cell>
          <cell r="AI96" t="str">
            <v>Scheme C TIER II</v>
          </cell>
          <cell r="AJ96" t="str">
            <v>[ICRA]AAA</v>
          </cell>
        </row>
        <row r="97">
          <cell r="E97" t="str">
            <v>INE053F07BT5</v>
          </cell>
          <cell r="F97" t="str">
            <v>7.54% IRFC 29 Jul 2034</v>
          </cell>
          <cell r="G97" t="str">
            <v>INDIAN RAILWAY FINANCE CORPN. LTD</v>
          </cell>
          <cell r="H97" t="str">
            <v>64920</v>
          </cell>
          <cell r="I97" t="str">
            <v>Other credit granting</v>
          </cell>
          <cell r="J97" t="str">
            <v>Social and
Commercial
Infrastructure</v>
          </cell>
          <cell r="K97" t="str">
            <v>Bonds</v>
          </cell>
          <cell r="L97">
            <v>1</v>
          </cell>
          <cell r="M97">
            <v>1043042</v>
          </cell>
          <cell r="N97">
            <v>1.1833299471189895E-2</v>
          </cell>
          <cell r="O97">
            <v>7.5399999999999995E-2</v>
          </cell>
          <cell r="P97" t="str">
            <v>Yearly</v>
          </cell>
          <cell r="Q97">
            <v>1008123</v>
          </cell>
          <cell r="R97">
            <v>1008123</v>
          </cell>
          <cell r="U97">
            <v>49154</v>
          </cell>
          <cell r="V97">
            <v>12.668493150684931</v>
          </cell>
          <cell r="W97">
            <v>7.9412044403567954</v>
          </cell>
          <cell r="X97">
            <v>7.4909999999999994E-4</v>
          </cell>
          <cell r="Y97">
            <v>6.93E-2</v>
          </cell>
          <cell r="Z97">
            <v>0</v>
          </cell>
          <cell r="AA97">
            <v>0</v>
          </cell>
          <cell r="AI97" t="str">
            <v>Scheme C TIER II</v>
          </cell>
          <cell r="AJ97" t="str">
            <v>[ICRA]AAA</v>
          </cell>
        </row>
        <row r="98">
          <cell r="E98" t="str">
            <v>INE752E07OC4</v>
          </cell>
          <cell r="F98" t="str">
            <v>7.36% PGC 17Oct 2026</v>
          </cell>
          <cell r="G98" t="str">
            <v>POWER GRID CORPN OF INDIA LTD</v>
          </cell>
          <cell r="H98" t="str">
            <v>35107</v>
          </cell>
          <cell r="I98" t="str">
            <v>Transmission of electric energy</v>
          </cell>
          <cell r="J98" t="str">
            <v>Social and
Commercial
Infrastructure</v>
          </cell>
          <cell r="K98" t="str">
            <v>Bonds</v>
          </cell>
          <cell r="L98">
            <v>2</v>
          </cell>
          <cell r="M98">
            <v>2113970</v>
          </cell>
          <cell r="N98">
            <v>2.3982965291053763E-2</v>
          </cell>
          <cell r="O98">
            <v>7.3599999999999999E-2</v>
          </cell>
          <cell r="P98" t="str">
            <v>Yearly</v>
          </cell>
          <cell r="Q98">
            <v>1988221</v>
          </cell>
          <cell r="R98">
            <v>1988221</v>
          </cell>
          <cell r="U98">
            <v>46312</v>
          </cell>
          <cell r="V98">
            <v>4.882191780821918</v>
          </cell>
          <cell r="W98">
            <v>4.0213964759508141</v>
          </cell>
          <cell r="X98">
            <v>7.4549000000000002E-4</v>
          </cell>
          <cell r="Y98">
            <v>5.9299999999999999E-2</v>
          </cell>
          <cell r="Z98">
            <v>0</v>
          </cell>
          <cell r="AA98">
            <v>0</v>
          </cell>
          <cell r="AC98" t="str">
            <v>AAA</v>
          </cell>
          <cell r="AI98" t="str">
            <v>Scheme C TIER II</v>
          </cell>
          <cell r="AJ98" t="str">
            <v>[ICRA]AAA</v>
          </cell>
        </row>
        <row r="99">
          <cell r="E99" t="str">
            <v>INE261F08AV0</v>
          </cell>
          <cell r="F99" t="str">
            <v>8.22% Nabard 13 Dec 2028 (GOI Service)</v>
          </cell>
          <cell r="G99" t="str">
            <v>NABARD</v>
          </cell>
          <cell r="H99" t="str">
            <v>64199</v>
          </cell>
          <cell r="I99" t="str">
            <v>Other monetary intermediation services n.e.c.</v>
          </cell>
          <cell r="J99" t="str">
            <v>Social and
Commercial
Infrastructure</v>
          </cell>
          <cell r="K99" t="str">
            <v>Bonds</v>
          </cell>
          <cell r="L99">
            <v>1</v>
          </cell>
          <cell r="M99">
            <v>1102023</v>
          </cell>
          <cell r="N99">
            <v>1.2502438236561039E-2</v>
          </cell>
          <cell r="O99">
            <v>8.2200000000000009E-2</v>
          </cell>
          <cell r="P99" t="str">
            <v>Half Yly</v>
          </cell>
          <cell r="Q99">
            <v>1033275</v>
          </cell>
          <cell r="R99">
            <v>1033275</v>
          </cell>
          <cell r="U99">
            <v>47100</v>
          </cell>
          <cell r="V99">
            <v>7.0410958904109586</v>
          </cell>
          <cell r="W99">
            <v>5.187036878294963</v>
          </cell>
          <cell r="X99">
            <v>7.6101000000000001E-4</v>
          </cell>
          <cell r="Y99">
            <v>6.7199999999999996E-2</v>
          </cell>
          <cell r="Z99">
            <v>0</v>
          </cell>
          <cell r="AA99">
            <v>0</v>
          </cell>
          <cell r="AC99" t="str">
            <v>AAA</v>
          </cell>
          <cell r="AI99" t="str">
            <v>Scheme C TIER II</v>
          </cell>
          <cell r="AJ99" t="str">
            <v>CRISIL AAA</v>
          </cell>
        </row>
        <row r="100">
          <cell r="E100" t="str">
            <v>INE001A07RT1</v>
          </cell>
          <cell r="F100" t="str">
            <v>8.55% HDFC Ltd 27 Mar 2029</v>
          </cell>
          <cell r="G100" t="str">
            <v>HOUSING DEVELOPMENT FINANCE CORPORA</v>
          </cell>
          <cell r="H100" t="str">
            <v>64192</v>
          </cell>
          <cell r="I100" t="str">
            <v>Activities of specialized institutions granting credit for house purchases</v>
          </cell>
          <cell r="J100" t="str">
            <v>Social and
Commercial
Infrastructure</v>
          </cell>
          <cell r="K100" t="str">
            <v>Bonds</v>
          </cell>
          <cell r="L100">
            <v>2</v>
          </cell>
          <cell r="M100">
            <v>2164508</v>
          </cell>
          <cell r="N100">
            <v>2.4556318318712279E-2</v>
          </cell>
          <cell r="O100">
            <v>8.5500000000000007E-2</v>
          </cell>
          <cell r="P100" t="str">
            <v>Yearly</v>
          </cell>
          <cell r="Q100">
            <v>2017942</v>
          </cell>
          <cell r="R100">
            <v>2017942</v>
          </cell>
          <cell r="U100">
            <v>47204</v>
          </cell>
          <cell r="V100">
            <v>7.3260273972602743</v>
          </cell>
          <cell r="W100">
            <v>5.176024181030999</v>
          </cell>
          <cell r="X100">
            <v>8.4049999999999999E-4</v>
          </cell>
          <cell r="Y100">
            <v>6.83E-2</v>
          </cell>
          <cell r="Z100">
            <v>0</v>
          </cell>
          <cell r="AA100">
            <v>0</v>
          </cell>
          <cell r="AC100" t="str">
            <v>AAA</v>
          </cell>
          <cell r="AI100" t="str">
            <v>Scheme C TIER II</v>
          </cell>
          <cell r="AJ100" t="str">
            <v>[ICRA]AAA</v>
          </cell>
        </row>
        <row r="101">
          <cell r="E101" t="str">
            <v>INE261F08AO5</v>
          </cell>
          <cell r="F101" t="str">
            <v>8.47% NABARD GOI 31 Aug 2033</v>
          </cell>
          <cell r="G101" t="str">
            <v>NABARD</v>
          </cell>
          <cell r="H101" t="str">
            <v>64199</v>
          </cell>
          <cell r="I101" t="str">
            <v>Other monetary intermediation services n.e.c.</v>
          </cell>
          <cell r="J101" t="str">
            <v>Social and
Commercial
Infrastructure</v>
          </cell>
          <cell r="K101" t="str">
            <v>Bonds</v>
          </cell>
          <cell r="L101">
            <v>1</v>
          </cell>
          <cell r="M101">
            <v>1131638</v>
          </cell>
          <cell r="N101">
            <v>1.283842007031202E-2</v>
          </cell>
          <cell r="O101">
            <v>8.4700000000000011E-2</v>
          </cell>
          <cell r="P101" t="str">
            <v>Half Yly</v>
          </cell>
          <cell r="Q101">
            <v>1023000</v>
          </cell>
          <cell r="R101">
            <v>1023000</v>
          </cell>
          <cell r="U101">
            <v>48822</v>
          </cell>
          <cell r="V101">
            <v>11.758904109589041</v>
          </cell>
          <cell r="W101">
            <v>7.4989733919807282</v>
          </cell>
          <cell r="X101">
            <v>8.1875000000000003E-4</v>
          </cell>
          <cell r="Y101">
            <v>6.9699999999999998E-2</v>
          </cell>
          <cell r="Z101">
            <v>0</v>
          </cell>
          <cell r="AA101">
            <v>0</v>
          </cell>
          <cell r="AC101" t="str">
            <v>AAA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INE002A08534</v>
          </cell>
          <cell r="F102" t="str">
            <v>9.05% Reliance Industries 17 Oct 2028</v>
          </cell>
          <cell r="G102" t="str">
            <v>RELIANCE INDUSTRIES LTD.</v>
          </cell>
          <cell r="H102" t="str">
            <v>19209</v>
          </cell>
          <cell r="I102" t="str">
            <v>Manufacture of other petroleum n.e.c.</v>
          </cell>
          <cell r="J102" t="str">
            <v>Social and
Commercial
Infrastructure</v>
          </cell>
          <cell r="K102" t="str">
            <v>Bonds</v>
          </cell>
          <cell r="L102">
            <v>2</v>
          </cell>
          <cell r="M102">
            <v>2254710</v>
          </cell>
          <cell r="N102">
            <v>2.557965896932872E-2</v>
          </cell>
          <cell r="O102">
            <v>9.0500000000000011E-2</v>
          </cell>
          <cell r="P102" t="str">
            <v>Yearly</v>
          </cell>
          <cell r="Q102">
            <v>2037687</v>
          </cell>
          <cell r="R102">
            <v>2037687</v>
          </cell>
          <cell r="U102">
            <v>47043</v>
          </cell>
          <cell r="V102">
            <v>6.8849315068493153</v>
          </cell>
          <cell r="W102">
            <v>5.1113509777259685</v>
          </cell>
          <cell r="X102">
            <v>8.3599999999999994E-4</v>
          </cell>
          <cell r="Y102">
            <v>6.7199999999999996E-2</v>
          </cell>
          <cell r="Z102">
            <v>0</v>
          </cell>
          <cell r="AA102">
            <v>0</v>
          </cell>
          <cell r="AC102" t="str">
            <v>AAA</v>
          </cell>
          <cell r="AI102" t="str">
            <v>Scheme C TIER II</v>
          </cell>
          <cell r="AJ102" t="str">
            <v>[ICRA]AAA</v>
          </cell>
        </row>
        <row r="103">
          <cell r="E103" t="str">
            <v>INE062A08165</v>
          </cell>
          <cell r="F103" t="str">
            <v>8.90% SBI Tier II  2 Nov 2028 Call 2 Nov 2023</v>
          </cell>
          <cell r="G103" t="str">
            <v>STATE BANK OF INDIA</v>
          </cell>
          <cell r="H103" t="str">
            <v>64191</v>
          </cell>
          <cell r="I103" t="str">
            <v>Monetary intermediation of commercial banks, saving banks. postal savings</v>
          </cell>
          <cell r="J103" t="str">
            <v>Social and
Commercial
Infrastructure</v>
          </cell>
          <cell r="K103" t="str">
            <v>Bonds</v>
          </cell>
          <cell r="L103">
            <v>2</v>
          </cell>
          <cell r="M103">
            <v>2135576</v>
          </cell>
          <cell r="N103">
            <v>2.4228085112091201E-2</v>
          </cell>
          <cell r="O103">
            <v>8.900000000000001E-2</v>
          </cell>
          <cell r="P103" t="str">
            <v>Yearly</v>
          </cell>
          <cell r="Q103">
            <v>2083320</v>
          </cell>
          <cell r="R103">
            <v>2083320</v>
          </cell>
          <cell r="U103">
            <v>47059</v>
          </cell>
          <cell r="V103">
            <v>1.9232876712328768</v>
          </cell>
          <cell r="W103">
            <v>1.7408297791097889</v>
          </cell>
          <cell r="X103">
            <v>8.3450000000000006E-4</v>
          </cell>
          <cell r="Y103">
            <v>5.9052297104160489E-2</v>
          </cell>
          <cell r="Z103">
            <v>0</v>
          </cell>
          <cell r="AA103">
            <v>0</v>
          </cell>
          <cell r="AB103" t="str">
            <v>AAA</v>
          </cell>
          <cell r="AI103" t="str">
            <v>Scheme C TIER II</v>
          </cell>
          <cell r="AJ103" t="str">
            <v>CRISIL AAA</v>
          </cell>
        </row>
        <row r="104">
          <cell r="E104" t="str">
            <v>INE535H08660</v>
          </cell>
          <cell r="F104" t="str">
            <v>9.30% Fullerton India Credit 25 Apr 2023</v>
          </cell>
          <cell r="G104" t="str">
            <v>FULLERTON INDIA CREDIT CO LTD</v>
          </cell>
          <cell r="H104" t="str">
            <v>64920</v>
          </cell>
          <cell r="I104" t="str">
            <v>Other credit granting</v>
          </cell>
          <cell r="J104" t="str">
            <v>Social and
Commercial
Infrastructure</v>
          </cell>
          <cell r="K104" t="str">
            <v>Bonds</v>
          </cell>
          <cell r="L104">
            <v>1</v>
          </cell>
          <cell r="M104">
            <v>1024482</v>
          </cell>
          <cell r="N104">
            <v>1.1622736485053875E-2</v>
          </cell>
          <cell r="O104">
            <v>9.3000000000000013E-2</v>
          </cell>
          <cell r="P104" t="str">
            <v>Yearly</v>
          </cell>
          <cell r="Q104">
            <v>989400</v>
          </cell>
          <cell r="R104">
            <v>989400</v>
          </cell>
          <cell r="U104">
            <v>45041</v>
          </cell>
          <cell r="V104">
            <v>1.4</v>
          </cell>
          <cell r="W104">
            <v>1.2288446237935167</v>
          </cell>
          <cell r="X104">
            <v>9.5488000000000007E-4</v>
          </cell>
          <cell r="Y104">
            <v>7.1300000000000002E-2</v>
          </cell>
          <cell r="Z104">
            <v>0</v>
          </cell>
          <cell r="AA104">
            <v>0</v>
          </cell>
          <cell r="AC104" t="str">
            <v>AAA</v>
          </cell>
          <cell r="AI104" t="str">
            <v>Scheme C TIER II</v>
          </cell>
          <cell r="AJ104" t="str">
            <v>IND AA+</v>
          </cell>
        </row>
        <row r="105">
          <cell r="E105" t="str">
            <v>INE115A07DS1</v>
          </cell>
          <cell r="F105" t="str">
            <v>9.00% LIC Housing 9 Apr 2023</v>
          </cell>
          <cell r="G105" t="str">
            <v>LIC HOUSING FINANCE LTD</v>
          </cell>
          <cell r="H105" t="str">
            <v>64192</v>
          </cell>
          <cell r="I105" t="str">
            <v>Activities of specialized institutions granting credit for house purchases</v>
          </cell>
          <cell r="J105" t="str">
            <v>Social and
Commercial
Infrastructure</v>
          </cell>
          <cell r="K105" t="str">
            <v>Bonds</v>
          </cell>
          <cell r="L105">
            <v>1</v>
          </cell>
          <cell r="M105">
            <v>1041403</v>
          </cell>
          <cell r="N105">
            <v>1.1814705035075835E-2</v>
          </cell>
          <cell r="O105">
            <v>0.09</v>
          </cell>
          <cell r="P105" t="str">
            <v>Yearly</v>
          </cell>
          <cell r="Q105">
            <v>1013100</v>
          </cell>
          <cell r="R105">
            <v>1013100</v>
          </cell>
          <cell r="U105">
            <v>45025</v>
          </cell>
          <cell r="V105">
            <v>1.3561643835616439</v>
          </cell>
          <cell r="W105">
            <v>1.2130378079512578</v>
          </cell>
          <cell r="X105">
            <v>8.6140000000000012E-4</v>
          </cell>
          <cell r="Y105">
            <v>5.21E-2</v>
          </cell>
          <cell r="Z105">
            <v>0</v>
          </cell>
          <cell r="AA105">
            <v>0</v>
          </cell>
          <cell r="AC105" t="str">
            <v>AAA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INE523E08NH8</v>
          </cell>
          <cell r="F106" t="str">
            <v>9.80% L&amp;T Finance 21  Dec 2022</v>
          </cell>
          <cell r="G106" t="str">
            <v>L&amp;T FINANCE</v>
          </cell>
          <cell r="H106" t="str">
            <v>64920</v>
          </cell>
          <cell r="I106" t="str">
            <v>Other credit granting</v>
          </cell>
          <cell r="J106" t="str">
            <v>Social and
Commercial
Infrastructure</v>
          </cell>
          <cell r="K106" t="str">
            <v>Bonds</v>
          </cell>
          <cell r="L106">
            <v>1</v>
          </cell>
          <cell r="M106">
            <v>1039827</v>
          </cell>
          <cell r="N106">
            <v>1.1796825333235837E-2</v>
          </cell>
          <cell r="O106">
            <v>9.8000000000000004E-2</v>
          </cell>
          <cell r="P106" t="str">
            <v>Yearly</v>
          </cell>
          <cell r="Q106">
            <v>1027900</v>
          </cell>
          <cell r="R106">
            <v>1027900</v>
          </cell>
          <cell r="U106">
            <v>44916</v>
          </cell>
          <cell r="V106">
            <v>1.0575342465753426</v>
          </cell>
          <cell r="W106">
            <v>0.91988735959937684</v>
          </cell>
          <cell r="X106">
            <v>8.9611999999999992E-4</v>
          </cell>
          <cell r="Y106">
            <v>5.6000000000000001E-2</v>
          </cell>
          <cell r="Z106">
            <v>0</v>
          </cell>
          <cell r="AA106">
            <v>0</v>
          </cell>
          <cell r="AC106" t="str">
            <v>AAA</v>
          </cell>
          <cell r="AI106" t="str">
            <v>Scheme C TIER II</v>
          </cell>
          <cell r="AJ106" t="str">
            <v>[ICRA]AAA</v>
          </cell>
        </row>
        <row r="107">
          <cell r="E107" t="str">
            <v>INE115A07DT9</v>
          </cell>
          <cell r="F107" t="str">
            <v>8.89% LIC Housing 25 Apr 2023</v>
          </cell>
          <cell r="G107" t="str">
            <v>LIC HOUSING FINANCE LTD</v>
          </cell>
          <cell r="H107" t="str">
            <v>64192</v>
          </cell>
          <cell r="I107" t="str">
            <v>Activities of specialized institutions granting credit for house purchases</v>
          </cell>
          <cell r="J107" t="str">
            <v>Social and
Commercial
Infrastructure</v>
          </cell>
          <cell r="K107" t="str">
            <v>Bonds</v>
          </cell>
          <cell r="L107">
            <v>1</v>
          </cell>
          <cell r="M107">
            <v>1041308</v>
          </cell>
          <cell r="N107">
            <v>1.1813627261170506E-2</v>
          </cell>
          <cell r="O107">
            <v>8.8900000000000007E-2</v>
          </cell>
          <cell r="P107" t="str">
            <v>Yearly</v>
          </cell>
          <cell r="Q107">
            <v>1007288</v>
          </cell>
          <cell r="R107">
            <v>1007288</v>
          </cell>
          <cell r="U107">
            <v>45041</v>
          </cell>
          <cell r="V107">
            <v>1.4</v>
          </cell>
          <cell r="W107">
            <v>1.2554879421476348</v>
          </cell>
          <cell r="X107">
            <v>8.6693999999999996E-4</v>
          </cell>
          <cell r="Y107">
            <v>5.21E-2</v>
          </cell>
          <cell r="Z107">
            <v>0</v>
          </cell>
          <cell r="AA107">
            <v>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INE121A08OA2</v>
          </cell>
          <cell r="F108" t="str">
            <v>9.08% Cholamandalam Investment &amp; Finance co. Ltd 23.11.2023</v>
          </cell>
          <cell r="G108" t="str">
            <v>CHOLAMANDALAM INVESTMENT AND FIN. C</v>
          </cell>
          <cell r="H108" t="str">
            <v>64920</v>
          </cell>
          <cell r="I108" t="str">
            <v>Other credit granting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1031200</v>
          </cell>
          <cell r="N108">
            <v>1.1698952117643411E-2</v>
          </cell>
          <cell r="O108">
            <v>9.0800000000000006E-2</v>
          </cell>
          <cell r="P108" t="str">
            <v>Yearly</v>
          </cell>
          <cell r="Q108">
            <v>978000</v>
          </cell>
          <cell r="R108">
            <v>978000</v>
          </cell>
          <cell r="U108">
            <v>45253</v>
          </cell>
          <cell r="V108">
            <v>1.9808219178082191</v>
          </cell>
          <cell r="W108">
            <v>1.7732510821458909</v>
          </cell>
          <cell r="X108">
            <v>9.5951999999999995E-4</v>
          </cell>
          <cell r="Y108">
            <v>7.0900000000000005E-2</v>
          </cell>
          <cell r="Z108">
            <v>0</v>
          </cell>
          <cell r="AA108">
            <v>0</v>
          </cell>
          <cell r="AC108" t="str">
            <v>AAA</v>
          </cell>
          <cell r="AI108" t="str">
            <v>Scheme C TIER II</v>
          </cell>
          <cell r="AJ108" t="str">
            <v>[ICRA]AA+</v>
          </cell>
        </row>
        <row r="109">
          <cell r="E109" t="str">
            <v>INE235P07894</v>
          </cell>
          <cell r="F109" t="str">
            <v>9.30% L&amp;T INFRA DEBT FUND 5 July 2024</v>
          </cell>
          <cell r="G109" t="str">
            <v>L&amp;T INFRA DEBT FUND LIMITED</v>
          </cell>
          <cell r="H109" t="str">
            <v>64920</v>
          </cell>
          <cell r="I109" t="str">
            <v>Other credit granting</v>
          </cell>
          <cell r="J109" t="str">
            <v>Social and
Commercial
Infrastructure</v>
          </cell>
          <cell r="K109" t="str">
            <v>Bonds</v>
          </cell>
          <cell r="L109">
            <v>1</v>
          </cell>
          <cell r="M109">
            <v>1065969</v>
          </cell>
          <cell r="N109">
            <v>1.2093406022005652E-2</v>
          </cell>
          <cell r="O109">
            <v>9.3000000000000013E-2</v>
          </cell>
          <cell r="P109" t="str">
            <v>Yearly</v>
          </cell>
          <cell r="Q109">
            <v>1008527</v>
          </cell>
          <cell r="R109">
            <v>1008527</v>
          </cell>
          <cell r="U109">
            <v>45478</v>
          </cell>
          <cell r="V109">
            <v>2.5972602739726027</v>
          </cell>
          <cell r="W109">
            <v>2.2149258871917001</v>
          </cell>
          <cell r="X109">
            <v>9.1329999999999992E-4</v>
          </cell>
          <cell r="Y109">
            <v>6.3700000000000007E-2</v>
          </cell>
          <cell r="Z109">
            <v>0</v>
          </cell>
          <cell r="AA109">
            <v>0</v>
          </cell>
          <cell r="AB109" t="str">
            <v>AAA</v>
          </cell>
          <cell r="AI109" t="str">
            <v>Scheme C TIER II</v>
          </cell>
          <cell r="AJ109" t="str">
            <v>[ICRA]AAA</v>
          </cell>
        </row>
        <row r="110">
          <cell r="E110" t="str">
            <v>INE733E07JB6</v>
          </cell>
          <cell r="F110" t="str">
            <v>8.84% NTPC 4 Oct 2022</v>
          </cell>
          <cell r="G110" t="str">
            <v>NTPC LIMITED</v>
          </cell>
          <cell r="H110" t="str">
            <v>35102</v>
          </cell>
          <cell r="I110" t="str">
            <v>Electric power generation by coal based thermal power plants</v>
          </cell>
          <cell r="J110" t="str">
            <v>Social and
Commercial
Infrastructure</v>
          </cell>
          <cell r="K110" t="str">
            <v>Bonds</v>
          </cell>
          <cell r="L110">
            <v>1</v>
          </cell>
          <cell r="M110">
            <v>1031028</v>
          </cell>
          <cell r="N110">
            <v>1.1697000779625341E-2</v>
          </cell>
          <cell r="O110">
            <v>8.8399999999999992E-2</v>
          </cell>
          <cell r="P110" t="str">
            <v>Yearly</v>
          </cell>
          <cell r="Q110">
            <v>1012800</v>
          </cell>
          <cell r="R110">
            <v>1012800</v>
          </cell>
          <cell r="U110">
            <v>44838</v>
          </cell>
          <cell r="V110">
            <v>0.84383561643835614</v>
          </cell>
          <cell r="W110">
            <v>0.80788474527367771</v>
          </cell>
          <cell r="X110">
            <v>8.4489999999999999E-4</v>
          </cell>
          <cell r="Y110">
            <v>4.4499999999999998E-2</v>
          </cell>
          <cell r="Z110">
            <v>0</v>
          </cell>
          <cell r="AA110">
            <v>0</v>
          </cell>
          <cell r="AI110" t="str">
            <v>Scheme C TIER II</v>
          </cell>
          <cell r="AJ110" t="str">
            <v>[ICRA]AAA</v>
          </cell>
        </row>
        <row r="111">
          <cell r="E111" t="str">
            <v>INE906B07FT4</v>
          </cell>
          <cell r="F111" t="str">
            <v>7.27 % NHAI 06.06.2022</v>
          </cell>
          <cell r="G111" t="str">
            <v>NATIONAL HIGHWAYS AUTHORITY OF INDI</v>
          </cell>
          <cell r="H111" t="str">
            <v>42101</v>
          </cell>
          <cell r="I111" t="str">
            <v>Construction and maintenance of motorways, streets, roads, other vehicular ways</v>
          </cell>
          <cell r="J111" t="str">
            <v>Social and
Commercial
Infrastructure</v>
          </cell>
          <cell r="K111" t="str">
            <v>Bonds</v>
          </cell>
          <cell r="L111">
            <v>1</v>
          </cell>
          <cell r="M111">
            <v>1012377</v>
          </cell>
          <cell r="N111">
            <v>1.1485405399537902E-2</v>
          </cell>
          <cell r="O111">
            <v>7.2700000000000001E-2</v>
          </cell>
          <cell r="P111" t="str">
            <v>Yearly</v>
          </cell>
          <cell r="Q111">
            <v>968765</v>
          </cell>
          <cell r="R111">
            <v>968765</v>
          </cell>
          <cell r="U111">
            <v>44718</v>
          </cell>
          <cell r="V111">
            <v>0.51506849315068493</v>
          </cell>
          <cell r="W111">
            <v>0.49454488060555457</v>
          </cell>
          <cell r="X111">
            <v>8.1899999999999996E-4</v>
          </cell>
          <cell r="Y111">
            <v>4.1500000000000002E-2</v>
          </cell>
          <cell r="Z111">
            <v>0</v>
          </cell>
          <cell r="AA111">
            <v>0</v>
          </cell>
          <cell r="AC111" t="str">
            <v>AAA</v>
          </cell>
          <cell r="AI111" t="str">
            <v>Scheme C TIER II</v>
          </cell>
          <cell r="AJ111" t="str">
            <v>[ICRA]AAA</v>
          </cell>
        </row>
        <row r="112">
          <cell r="E112" t="str">
            <v>INE134E08JP5</v>
          </cell>
          <cell r="F112" t="str">
            <v>7.85% PFC 03.04.2028.</v>
          </cell>
          <cell r="G112" t="str">
            <v>POWER FINANCE CORPORATION</v>
          </cell>
          <cell r="H112" t="str">
            <v>64920</v>
          </cell>
          <cell r="I112" t="str">
            <v>Other credit granting</v>
          </cell>
          <cell r="J112" t="str">
            <v>Social and
Commercial
Infrastructure</v>
          </cell>
          <cell r="K112" t="str">
            <v>Bonds</v>
          </cell>
          <cell r="L112">
            <v>1</v>
          </cell>
          <cell r="M112">
            <v>1058349</v>
          </cell>
          <cell r="N112">
            <v>1.2006957209809722E-2</v>
          </cell>
          <cell r="O112">
            <v>7.85E-2</v>
          </cell>
          <cell r="P112" t="str">
            <v>Half Yly</v>
          </cell>
          <cell r="Q112">
            <v>990646</v>
          </cell>
          <cell r="R112">
            <v>990646</v>
          </cell>
          <cell r="U112">
            <v>46846</v>
          </cell>
          <cell r="V112">
            <v>6.3452054794520549</v>
          </cell>
          <cell r="W112">
            <v>4.9259475469737932</v>
          </cell>
          <cell r="X112">
            <v>7.9816999999999996E-4</v>
          </cell>
          <cell r="Y112">
            <v>6.7900000000000002E-2</v>
          </cell>
          <cell r="Z112">
            <v>0</v>
          </cell>
          <cell r="AA112">
            <v>0</v>
          </cell>
          <cell r="AB112" t="str">
            <v>AAA</v>
          </cell>
          <cell r="AI112" t="str">
            <v>Scheme C TIER II</v>
          </cell>
          <cell r="AJ112" t="str">
            <v>[ICRA]AAA</v>
          </cell>
        </row>
        <row r="113">
          <cell r="E113" t="str">
            <v>INE053F07AB5</v>
          </cell>
          <cell r="F113" t="str">
            <v>7.27% IRFC 15.06.2027</v>
          </cell>
          <cell r="G113" t="str">
            <v>INDIAN RAILWAY FINANCE CORPN. LTD</v>
          </cell>
          <cell r="H113" t="str">
            <v>64920</v>
          </cell>
          <cell r="I113" t="str">
            <v>Other credit granting</v>
          </cell>
          <cell r="J113" t="str">
            <v>Social and
Commercial
Infrastructure</v>
          </cell>
          <cell r="K113" t="str">
            <v>Bonds</v>
          </cell>
          <cell r="L113">
            <v>1</v>
          </cell>
          <cell r="M113">
            <v>1049423</v>
          </cell>
          <cell r="N113">
            <v>1.1905691842662627E-2</v>
          </cell>
          <cell r="O113">
            <v>7.2700000000000001E-2</v>
          </cell>
          <cell r="P113" t="str">
            <v>Yearly</v>
          </cell>
          <cell r="Q113">
            <v>1037966</v>
          </cell>
          <cell r="R113">
            <v>1037966</v>
          </cell>
          <cell r="U113">
            <v>46553</v>
          </cell>
          <cell r="V113">
            <v>5.5424657534246577</v>
          </cell>
          <cell r="W113">
            <v>4.3672124259198126</v>
          </cell>
          <cell r="X113">
            <v>7.0753000000000005E-4</v>
          </cell>
          <cell r="Y113">
            <v>6.1800000000000001E-2</v>
          </cell>
          <cell r="Z113">
            <v>0</v>
          </cell>
          <cell r="AA113">
            <v>0</v>
          </cell>
          <cell r="AC113" t="str">
            <v>AAA</v>
          </cell>
          <cell r="AI113" t="str">
            <v>Scheme C TIER II</v>
          </cell>
          <cell r="AJ113" t="str">
            <v>[ICRA]AAA</v>
          </cell>
        </row>
        <row r="114">
          <cell r="E114" t="str">
            <v>INE261F08AD8</v>
          </cell>
          <cell r="F114" t="str">
            <v>8.20% NABARD 09.03.2028 (GOI Service)</v>
          </cell>
          <cell r="G114" t="str">
            <v>NABARD</v>
          </cell>
          <cell r="H114" t="str">
            <v>64199</v>
          </cell>
          <cell r="I114" t="str">
            <v>Other monetary intermediation services n.e.c.</v>
          </cell>
          <cell r="J114" t="str">
            <v>Social and
Commercial
Infrastructure</v>
          </cell>
          <cell r="K114" t="str">
            <v>Bonds</v>
          </cell>
          <cell r="L114">
            <v>1</v>
          </cell>
          <cell r="M114">
            <v>1091765</v>
          </cell>
          <cell r="N114">
            <v>1.2386061344762372E-2</v>
          </cell>
          <cell r="O114">
            <v>8.199999999999999E-2</v>
          </cell>
          <cell r="P114" t="str">
            <v>Half Yly</v>
          </cell>
          <cell r="Q114">
            <v>1001800</v>
          </cell>
          <cell r="R114">
            <v>1001800</v>
          </cell>
          <cell r="U114">
            <v>46821</v>
          </cell>
          <cell r="V114">
            <v>6.2767123287671236</v>
          </cell>
          <cell r="W114">
            <v>4.8326677642091065</v>
          </cell>
          <cell r="X114">
            <v>8.1673E-4</v>
          </cell>
          <cell r="Y114">
            <v>6.7199999999999996E-2</v>
          </cell>
          <cell r="Z114">
            <v>0</v>
          </cell>
          <cell r="AA114">
            <v>0</v>
          </cell>
          <cell r="AC114" t="str">
            <v>AAA</v>
          </cell>
          <cell r="AI114" t="str">
            <v>Scheme C TIER II</v>
          </cell>
          <cell r="AJ114" t="str">
            <v>CRISIL AAA</v>
          </cell>
        </row>
        <row r="115">
          <cell r="E115" t="str">
            <v>INE514E08EL8</v>
          </cell>
          <cell r="F115" t="str">
            <v>8.15 % EXIM 05.03.2025</v>
          </cell>
          <cell r="G115" t="str">
            <v>EXPORT IMPORT BANK OF INDIA</v>
          </cell>
          <cell r="H115" t="str">
            <v>64199</v>
          </cell>
          <cell r="I115" t="str">
            <v>Other monetary intermediation services n.e.c.</v>
          </cell>
          <cell r="J115" t="str">
            <v>Social and
Commercial
Infrastructure</v>
          </cell>
          <cell r="K115" t="str">
            <v>Bonds</v>
          </cell>
          <cell r="L115">
            <v>1</v>
          </cell>
          <cell r="M115">
            <v>1075255</v>
          </cell>
          <cell r="N115">
            <v>1.2198755585004524E-2</v>
          </cell>
          <cell r="O115">
            <v>8.1500000000000003E-2</v>
          </cell>
          <cell r="P115" t="str">
            <v>Yearly</v>
          </cell>
          <cell r="Q115">
            <v>987576</v>
          </cell>
          <cell r="R115">
            <v>987576</v>
          </cell>
          <cell r="U115">
            <v>45721</v>
          </cell>
          <cell r="V115">
            <v>3.2630136986301368</v>
          </cell>
          <cell r="W115">
            <v>2.7047197760678556</v>
          </cell>
          <cell r="X115">
            <v>8.3849999999999994E-4</v>
          </cell>
          <cell r="Y115">
            <v>5.4199999999999998E-2</v>
          </cell>
          <cell r="Z115">
            <v>0</v>
          </cell>
          <cell r="AA115">
            <v>0</v>
          </cell>
          <cell r="AC115" t="str">
            <v>AAA</v>
          </cell>
          <cell r="AI115" t="str">
            <v>Scheme C TIER II</v>
          </cell>
          <cell r="AJ115" t="str">
            <v>[ICRA]AAA</v>
          </cell>
        </row>
        <row r="116">
          <cell r="E116" t="str">
            <v>INE238A08351</v>
          </cell>
          <cell r="F116" t="str">
            <v>8.85 % AXIS BANK 05.12.2024</v>
          </cell>
          <cell r="G116" t="str">
            <v>AXIS BANK LTD.</v>
          </cell>
          <cell r="H116" t="str">
            <v>64191</v>
          </cell>
          <cell r="I116" t="str">
            <v>Monetary intermediation of commercial banks, saving banks. postal savings</v>
          </cell>
          <cell r="J116" t="str">
            <v>Social and
Commercial
Infrastructure</v>
          </cell>
          <cell r="K116" t="str">
            <v>Bonds</v>
          </cell>
          <cell r="L116">
            <v>3</v>
          </cell>
          <cell r="M116">
            <v>3231153</v>
          </cell>
          <cell r="N116">
            <v>3.6657393552928491E-2</v>
          </cell>
          <cell r="O116">
            <v>8.8499999999999995E-2</v>
          </cell>
          <cell r="P116" t="str">
            <v>Yearly</v>
          </cell>
          <cell r="Q116">
            <v>3268948</v>
          </cell>
          <cell r="R116">
            <v>3268948</v>
          </cell>
          <cell r="U116">
            <v>45631</v>
          </cell>
          <cell r="V116">
            <v>3.0164383561643837</v>
          </cell>
          <cell r="W116">
            <v>2.4381563514919864</v>
          </cell>
          <cell r="X116">
            <v>7.4350000000000002E-4</v>
          </cell>
          <cell r="Y116">
            <v>5.7000000000000002E-2</v>
          </cell>
          <cell r="Z116">
            <v>0</v>
          </cell>
          <cell r="AA116">
            <v>0</v>
          </cell>
          <cell r="AC116" t="str">
            <v>AAA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INE514E08AV5</v>
          </cell>
          <cell r="F117" t="str">
            <v>9.25 % EXIM 18.04.2022</v>
          </cell>
          <cell r="G117" t="str">
            <v>EXPORT IMPORT BANK OF INDIA</v>
          </cell>
          <cell r="H117" t="str">
            <v>64199</v>
          </cell>
          <cell r="I117" t="str">
            <v>Other monetary intermediation services n.e.c.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1014360</v>
          </cell>
          <cell r="N117">
            <v>1.1507902511688102E-2</v>
          </cell>
          <cell r="O117">
            <v>9.2499999999999999E-2</v>
          </cell>
          <cell r="P117" t="str">
            <v>Yearly</v>
          </cell>
          <cell r="Q117">
            <v>1046013</v>
          </cell>
          <cell r="R117">
            <v>1046013</v>
          </cell>
          <cell r="U117">
            <v>44669</v>
          </cell>
          <cell r="V117">
            <v>0.38082191780821917</v>
          </cell>
          <cell r="W117">
            <v>0.3661749209694416</v>
          </cell>
          <cell r="X117">
            <v>7.9000000000000001E-4</v>
          </cell>
          <cell r="Y117">
            <v>0.04</v>
          </cell>
          <cell r="Z117">
            <v>0</v>
          </cell>
          <cell r="AA117">
            <v>0</v>
          </cell>
          <cell r="AC117" t="str">
            <v>AA+</v>
          </cell>
          <cell r="AI117" t="str">
            <v>Scheme C TIER II</v>
          </cell>
          <cell r="AJ117" t="str">
            <v>[ICRA]AAA</v>
          </cell>
        </row>
        <row r="118">
          <cell r="E118" t="str">
            <v>INE020B08AQ9</v>
          </cell>
          <cell r="F118" t="str">
            <v>7.70% REC 10.12.2027</v>
          </cell>
          <cell r="G118" t="str">
            <v>RURAL ELECTRIFICATION CORP LTD.</v>
          </cell>
          <cell r="H118" t="str">
            <v>64920</v>
          </cell>
          <cell r="I118" t="str">
            <v>Other credit granting</v>
          </cell>
          <cell r="J118" t="str">
            <v>Social and
Commercial
Infrastructure</v>
          </cell>
          <cell r="K118" t="str">
            <v>Bonds</v>
          </cell>
          <cell r="L118">
            <v>1</v>
          </cell>
          <cell r="M118">
            <v>1064289</v>
          </cell>
          <cell r="N118">
            <v>1.207434644136403E-2</v>
          </cell>
          <cell r="O118">
            <v>7.6999999999999999E-2</v>
          </cell>
          <cell r="P118" t="str">
            <v>Yearly</v>
          </cell>
          <cell r="Q118">
            <v>989384</v>
          </cell>
          <cell r="R118">
            <v>989384</v>
          </cell>
          <cell r="U118">
            <v>46731</v>
          </cell>
          <cell r="V118">
            <v>6.0301369863013701</v>
          </cell>
          <cell r="W118">
            <v>4.4671393687488044</v>
          </cell>
          <cell r="X118">
            <v>7.8498000000000001E-4</v>
          </cell>
          <cell r="Y118">
            <v>6.2799999999999995E-2</v>
          </cell>
          <cell r="Z118">
            <v>0</v>
          </cell>
          <cell r="AA118">
            <v>0</v>
          </cell>
          <cell r="AC118" t="str">
            <v>AAA</v>
          </cell>
          <cell r="AI118" t="str">
            <v>Scheme C TIER II</v>
          </cell>
          <cell r="AJ118" t="str">
            <v>[ICRA]AAA</v>
          </cell>
        </row>
        <row r="119">
          <cell r="E119" t="str">
            <v>INE134E08CY2</v>
          </cell>
          <cell r="F119" t="str">
            <v>8.70% PFC 14.05.2025</v>
          </cell>
          <cell r="G119" t="str">
            <v>POWER FINANCE CORPORATION</v>
          </cell>
          <cell r="H119" t="str">
            <v>64920</v>
          </cell>
          <cell r="I119" t="str">
            <v>Other credit granting</v>
          </cell>
          <cell r="J119" t="str">
            <v>Social and
Commercial
Infrastructure</v>
          </cell>
          <cell r="K119" t="str">
            <v>Bonds</v>
          </cell>
          <cell r="L119">
            <v>2</v>
          </cell>
          <cell r="M119">
            <v>2166590</v>
          </cell>
          <cell r="N119">
            <v>2.4579938584721718E-2</v>
          </cell>
          <cell r="O119">
            <v>8.6999999999999994E-2</v>
          </cell>
          <cell r="P119" t="str">
            <v>Yearly</v>
          </cell>
          <cell r="Q119">
            <v>2219438</v>
          </cell>
          <cell r="R119">
            <v>2219438</v>
          </cell>
          <cell r="U119">
            <v>45791</v>
          </cell>
          <cell r="V119">
            <v>3.4547945205479453</v>
          </cell>
          <cell r="W119">
            <v>2.8586405020197572</v>
          </cell>
          <cell r="X119">
            <v>6.4500000000000007E-4</v>
          </cell>
          <cell r="Y119">
            <v>5.6800000000000003E-2</v>
          </cell>
          <cell r="Z119">
            <v>0</v>
          </cell>
          <cell r="AA119">
            <v>0</v>
          </cell>
          <cell r="AB119" t="str">
            <v>AAA</v>
          </cell>
          <cell r="AI119" t="str">
            <v>Scheme C TIER II</v>
          </cell>
          <cell r="AJ119" t="str">
            <v>[ICRA]AAA</v>
          </cell>
        </row>
        <row r="120">
          <cell r="E120" t="str">
            <v>INE752E07KX8</v>
          </cell>
          <cell r="F120" t="str">
            <v>7.93% PGC 20.05.2026</v>
          </cell>
          <cell r="G120" t="str">
            <v>POWER GRID CORPN OF INDIA LTD</v>
          </cell>
          <cell r="H120" t="str">
            <v>35107</v>
          </cell>
          <cell r="I120" t="str">
            <v>Transmission of electric energy</v>
          </cell>
          <cell r="J120" t="str">
            <v>Social and
Commercial
Infrastructure</v>
          </cell>
          <cell r="K120" t="str">
            <v>Bonds</v>
          </cell>
          <cell r="L120">
            <v>1</v>
          </cell>
          <cell r="M120">
            <v>1073895</v>
          </cell>
          <cell r="N120">
            <v>1.2183326400675593E-2</v>
          </cell>
          <cell r="O120">
            <v>7.9299999999999995E-2</v>
          </cell>
          <cell r="P120" t="str">
            <v>Yearly</v>
          </cell>
          <cell r="Q120">
            <v>1003144</v>
          </cell>
          <cell r="R120">
            <v>1003144</v>
          </cell>
          <cell r="U120">
            <v>46162</v>
          </cell>
          <cell r="V120">
            <v>4.4712328767123291</v>
          </cell>
          <cell r="W120">
            <v>3.6021252998700826</v>
          </cell>
          <cell r="X120">
            <v>7.8600000000000002E-4</v>
          </cell>
          <cell r="Y120">
            <v>5.9299999999999999E-2</v>
          </cell>
          <cell r="Z120">
            <v>0</v>
          </cell>
          <cell r="AA120">
            <v>0</v>
          </cell>
          <cell r="AC120" t="str">
            <v>AAA</v>
          </cell>
          <cell r="AI120" t="str">
            <v>Scheme C TIER II</v>
          </cell>
          <cell r="AJ120" t="str">
            <v>[ICRA]AAA</v>
          </cell>
        </row>
        <row r="121">
          <cell r="E121" t="str">
            <v>INE752E07KY6</v>
          </cell>
          <cell r="F121" t="str">
            <v>7.93% POWER GRID CORP MD 20.05.2027</v>
          </cell>
          <cell r="G121" t="str">
            <v>POWER GRID CORPN OF INDIA LTD</v>
          </cell>
          <cell r="H121" t="str">
            <v>35107</v>
          </cell>
          <cell r="I121" t="str">
            <v>Transmission of electric energy</v>
          </cell>
          <cell r="J121" t="str">
            <v>Social and
Commercial
Infrastructure</v>
          </cell>
          <cell r="K121" t="str">
            <v>Bonds</v>
          </cell>
          <cell r="L121">
            <v>2</v>
          </cell>
          <cell r="M121">
            <v>2157884</v>
          </cell>
          <cell r="N121">
            <v>2.44811691150396E-2</v>
          </cell>
          <cell r="O121">
            <v>7.9299999999999995E-2</v>
          </cell>
          <cell r="P121" t="str">
            <v>Yearly</v>
          </cell>
          <cell r="Q121">
            <v>2152336</v>
          </cell>
          <cell r="R121">
            <v>2152336</v>
          </cell>
          <cell r="U121">
            <v>46527</v>
          </cell>
          <cell r="V121">
            <v>5.4712328767123291</v>
          </cell>
          <cell r="W121">
            <v>4.2537068096989588</v>
          </cell>
          <cell r="X121">
            <v>7.7603999999999998E-4</v>
          </cell>
          <cell r="Y121">
            <v>6.13E-2</v>
          </cell>
          <cell r="Z121">
            <v>0</v>
          </cell>
          <cell r="AA121">
            <v>0</v>
          </cell>
          <cell r="AB121" t="str">
            <v>AAA</v>
          </cell>
          <cell r="AI121" t="str">
            <v>Scheme C TIER II</v>
          </cell>
          <cell r="AJ121" t="str">
            <v>[ICRA]AAA</v>
          </cell>
        </row>
        <row r="122">
          <cell r="E122" t="str">
            <v>INE774D08MK5</v>
          </cell>
          <cell r="F122" t="str">
            <v>8%Mahindra Financial Sevices LTD NCD MD 24/07/2027</v>
          </cell>
          <cell r="G122" t="str">
            <v>MAHINDRA &amp; MAHINDRA FINANCIAL SERVI</v>
          </cell>
          <cell r="H122" t="str">
            <v>64990</v>
          </cell>
          <cell r="I122" t="str">
            <v>Other financial service activities, except insurance and pension funding activities</v>
          </cell>
          <cell r="J122" t="str">
            <v>Social and
Commercial
Infrastructure</v>
          </cell>
          <cell r="K122" t="str">
            <v>Bonds</v>
          </cell>
          <cell r="L122">
            <v>900</v>
          </cell>
          <cell r="M122">
            <v>921767.4</v>
          </cell>
          <cell r="N122">
            <v>1.0457440531618175E-2</v>
          </cell>
          <cell r="O122">
            <v>0.08</v>
          </cell>
          <cell r="P122" t="str">
            <v>Yearly</v>
          </cell>
          <cell r="Q122">
            <v>888798.7</v>
          </cell>
          <cell r="R122">
            <v>888798.7</v>
          </cell>
          <cell r="U122">
            <v>46592</v>
          </cell>
          <cell r="V122">
            <v>5.6493150684931503</v>
          </cell>
          <cell r="W122">
            <v>4.3295448196683735</v>
          </cell>
          <cell r="X122">
            <v>8.1765000000000006E-4</v>
          </cell>
          <cell r="Y122">
            <v>7.4700000000000003E-2</v>
          </cell>
          <cell r="Z122">
            <v>0</v>
          </cell>
          <cell r="AA122">
            <v>0</v>
          </cell>
          <cell r="AB122" t="str">
            <v>AAA</v>
          </cell>
          <cell r="AI122" t="str">
            <v>Scheme C TIER II</v>
          </cell>
          <cell r="AJ122" t="str">
            <v>IND AAA</v>
          </cell>
        </row>
        <row r="123">
          <cell r="E123" t="str">
            <v>INE053F09GR4</v>
          </cell>
          <cell r="F123" t="str">
            <v>8.80% IRFC BOND 03/02/2030</v>
          </cell>
          <cell r="G123" t="str">
            <v>INDIAN RAILWAY FINANCE CORPN. LTD</v>
          </cell>
          <cell r="H123" t="str">
            <v>64920</v>
          </cell>
          <cell r="I123" t="str">
            <v>Other credit granting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1130261</v>
          </cell>
          <cell r="N123">
            <v>1.2822798021178975E-2</v>
          </cell>
          <cell r="O123">
            <v>8.8000000000000009E-2</v>
          </cell>
          <cell r="P123" t="str">
            <v>Half Yly</v>
          </cell>
          <cell r="Q123">
            <v>1128200</v>
          </cell>
          <cell r="R123">
            <v>1128200</v>
          </cell>
          <cell r="U123">
            <v>47517</v>
          </cell>
          <cell r="V123">
            <v>8.1835616438356169</v>
          </cell>
          <cell r="W123">
            <v>5.7977081447932504</v>
          </cell>
          <cell r="X123">
            <v>7.2185000000000001E-4</v>
          </cell>
          <cell r="Y123">
            <v>6.7299999999999999E-2</v>
          </cell>
          <cell r="Z123">
            <v>0</v>
          </cell>
          <cell r="AA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INE733E07KA6</v>
          </cell>
          <cell r="F124" t="str">
            <v>8.05% NTPC 5 May 2026</v>
          </cell>
          <cell r="G124" t="str">
            <v>NTPC LIMITED</v>
          </cell>
          <cell r="H124" t="str">
            <v>35102</v>
          </cell>
          <cell r="I124" t="str">
            <v>Electric power generation by coal based thermal power plants</v>
          </cell>
          <cell r="J124" t="str">
            <v>Social and
Commercial
Infrastructure</v>
          </cell>
          <cell r="K124" t="str">
            <v>Bonds</v>
          </cell>
          <cell r="L124">
            <v>3</v>
          </cell>
          <cell r="M124">
            <v>3240399</v>
          </cell>
          <cell r="N124">
            <v>3.6762289316388273E-2</v>
          </cell>
          <cell r="O124">
            <v>8.0500000000000002E-2</v>
          </cell>
          <cell r="P124" t="str">
            <v>Yearly</v>
          </cell>
          <cell r="Q124">
            <v>3180552</v>
          </cell>
          <cell r="R124">
            <v>3180552</v>
          </cell>
          <cell r="U124">
            <v>46147</v>
          </cell>
          <cell r="V124">
            <v>4.4301369863013695</v>
          </cell>
          <cell r="W124">
            <v>3.5569129622181004</v>
          </cell>
          <cell r="X124">
            <v>7.5502000000000002E-4</v>
          </cell>
          <cell r="Y124">
            <v>5.9299999999999999E-2</v>
          </cell>
          <cell r="Z124">
            <v>0</v>
          </cell>
          <cell r="AA124">
            <v>0</v>
          </cell>
          <cell r="AB124" t="str">
            <v>AAA</v>
          </cell>
          <cell r="AI124" t="str">
            <v>Scheme C TIER II</v>
          </cell>
          <cell r="AJ124" t="str">
            <v>[ICRA]AAA</v>
          </cell>
        </row>
        <row r="125">
          <cell r="E125" t="str">
            <v/>
          </cell>
          <cell r="F125" t="str">
            <v>Net Current Asset</v>
          </cell>
          <cell r="G125" t="str">
            <v/>
          </cell>
          <cell r="H125" t="str">
            <v/>
          </cell>
          <cell r="I125" t="str">
            <v>NCA</v>
          </cell>
          <cell r="K125" t="str">
            <v>NCA</v>
          </cell>
          <cell r="L125">
            <v>0</v>
          </cell>
          <cell r="M125">
            <v>2831126</v>
          </cell>
          <cell r="N125">
            <v>3.211909184737715E-2</v>
          </cell>
          <cell r="P125" t="str">
            <v/>
          </cell>
          <cell r="Q125">
            <v>0</v>
          </cell>
          <cell r="R125">
            <v>2831126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C125" t="str">
            <v>AAA</v>
          </cell>
          <cell r="AI125" t="str">
            <v>Scheme C TIER II</v>
          </cell>
          <cell r="AJ125" t="e">
            <v>#N/A</v>
          </cell>
        </row>
        <row r="126">
          <cell r="E126" t="str">
            <v>INE115A07PP1</v>
          </cell>
          <cell r="F126" t="str">
            <v>7.13% LIC Housing Finance 28-Nov-2031</v>
          </cell>
          <cell r="G126" t="str">
            <v>LIC HOUSING FINANCE LTD</v>
          </cell>
          <cell r="H126" t="str">
            <v>64192</v>
          </cell>
          <cell r="I126" t="str">
            <v>Activities of specialized institutions granting credit for house purchases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992218</v>
          </cell>
          <cell r="N126">
            <v>1.1256701776826911E-2</v>
          </cell>
          <cell r="O126">
            <v>7.1300000000000002E-2</v>
          </cell>
          <cell r="P126" t="str">
            <v>Yearly</v>
          </cell>
          <cell r="Q126">
            <v>1000001</v>
          </cell>
          <cell r="R126">
            <v>1000001</v>
          </cell>
          <cell r="S126">
            <v>0</v>
          </cell>
          <cell r="U126">
            <v>48180</v>
          </cell>
          <cell r="V126">
            <v>0</v>
          </cell>
          <cell r="W126">
            <v>0</v>
          </cell>
          <cell r="X126">
            <v>7.1251909000000002E-2</v>
          </cell>
          <cell r="Y126">
            <v>0</v>
          </cell>
          <cell r="Z126">
            <v>0</v>
          </cell>
          <cell r="AA126">
            <v>0</v>
          </cell>
          <cell r="AC126" t="str">
            <v>AAA</v>
          </cell>
          <cell r="AI126" t="str">
            <v>Scheme C TIER II</v>
          </cell>
          <cell r="AJ126" t="str">
            <v>CRISIL AAA</v>
          </cell>
        </row>
        <row r="127">
          <cell r="E127" t="str">
            <v>INE261F08BM7</v>
          </cell>
          <cell r="F127" t="str">
            <v>7.41% NABARD(Non GOI) 18-July-2029</v>
          </cell>
          <cell r="G127" t="str">
            <v>NABARD</v>
          </cell>
          <cell r="H127" t="str">
            <v>64199</v>
          </cell>
          <cell r="I127" t="str">
            <v>Other monetary intermediation services n.e.c.</v>
          </cell>
          <cell r="J127" t="str">
            <v>Social and
Commercial
Infrastructure</v>
          </cell>
          <cell r="K127" t="str">
            <v>Bonds</v>
          </cell>
          <cell r="L127">
            <v>1</v>
          </cell>
          <cell r="M127">
            <v>1036254</v>
          </cell>
          <cell r="N127">
            <v>1.1756289689406958E-2</v>
          </cell>
          <cell r="O127">
            <v>7.4099999999999999E-2</v>
          </cell>
          <cell r="P127" t="str">
            <v>Yearly</v>
          </cell>
          <cell r="Q127">
            <v>1041510</v>
          </cell>
          <cell r="R127">
            <v>1041510</v>
          </cell>
          <cell r="U127">
            <v>47317</v>
          </cell>
          <cell r="V127">
            <v>7.6356164383561644</v>
          </cell>
          <cell r="W127">
            <v>5.6024769414481712</v>
          </cell>
          <cell r="X127">
            <v>5.6767999999999999E-4</v>
          </cell>
          <cell r="Y127">
            <v>6.7400000000000002E-2</v>
          </cell>
          <cell r="Z127">
            <v>0</v>
          </cell>
          <cell r="AA127">
            <v>0</v>
          </cell>
          <cell r="AB127" t="str">
            <v>AAA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INE537P07489</v>
          </cell>
          <cell r="F128" t="str">
            <v>8.40% India Infradebt 20.11.2024</v>
          </cell>
          <cell r="G128" t="str">
            <v>INDIA INFRADEBT LIMITED</v>
          </cell>
          <cell r="H128" t="str">
            <v>64199</v>
          </cell>
          <cell r="I128" t="str">
            <v>Other monetary intermediation services n.e.c.</v>
          </cell>
          <cell r="J128" t="str">
            <v>Social and
Commercial
Infrastructure</v>
          </cell>
          <cell r="K128" t="str">
            <v>Bonds</v>
          </cell>
          <cell r="L128">
            <v>2</v>
          </cell>
          <cell r="M128">
            <v>2091832</v>
          </cell>
          <cell r="N128">
            <v>2.3731809936146483E-2</v>
          </cell>
          <cell r="O128">
            <v>8.4000000000000005E-2</v>
          </cell>
          <cell r="P128" t="str">
            <v>Yearly</v>
          </cell>
          <cell r="Q128">
            <v>2049892</v>
          </cell>
          <cell r="R128">
            <v>2049892</v>
          </cell>
          <cell r="U128">
            <v>45616</v>
          </cell>
          <cell r="V128">
            <v>2.9753424657534246</v>
          </cell>
          <cell r="W128">
            <v>2.5785355951887814</v>
          </cell>
          <cell r="X128">
            <v>7.5000000000000002E-4</v>
          </cell>
          <cell r="Y128">
            <v>6.7000000000000004E-2</v>
          </cell>
          <cell r="Z128">
            <v>0</v>
          </cell>
          <cell r="AA128">
            <v>0</v>
          </cell>
          <cell r="AC128" t="str">
            <v>AAA</v>
          </cell>
          <cell r="AI128" t="str">
            <v>Scheme C TIER II</v>
          </cell>
          <cell r="AJ128" t="str">
            <v>[ICRA]AAA</v>
          </cell>
        </row>
        <row r="129">
          <cell r="E129" t="str">
            <v>INE094A08044</v>
          </cell>
          <cell r="F129" t="str">
            <v>6.80% HPCL(Hindustan Petroleum Corporation Limited) 15.12.20</v>
          </cell>
          <cell r="G129" t="str">
            <v>HINDUSTAN PETROLEUM CORPORATION LIM</v>
          </cell>
          <cell r="H129" t="str">
            <v>19201</v>
          </cell>
          <cell r="I129" t="str">
            <v>Production of liquid and gaseous fuels, illuminating oils, lubricating</v>
          </cell>
          <cell r="J129" t="str">
            <v>Social and
Commercial
Infrastructure</v>
          </cell>
          <cell r="K129" t="str">
            <v>Bonds</v>
          </cell>
          <cell r="L129">
            <v>3</v>
          </cell>
          <cell r="M129">
            <v>3059883</v>
          </cell>
          <cell r="N129">
            <v>3.4714337376445956E-2</v>
          </cell>
          <cell r="O129">
            <v>6.8000000000000005E-2</v>
          </cell>
          <cell r="P129" t="str">
            <v>Yearly</v>
          </cell>
          <cell r="Q129">
            <v>3080542</v>
          </cell>
          <cell r="R129">
            <v>3080542</v>
          </cell>
          <cell r="U129">
            <v>44910</v>
          </cell>
          <cell r="V129">
            <v>1.0410958904109588</v>
          </cell>
          <cell r="W129">
            <v>0.93666065120366304</v>
          </cell>
          <cell r="X129">
            <v>4.6999999999999999E-4</v>
          </cell>
          <cell r="Y129">
            <v>4.4900000000000002E-2</v>
          </cell>
          <cell r="Z129">
            <v>0</v>
          </cell>
          <cell r="AA129">
            <v>0</v>
          </cell>
          <cell r="AC129" t="str">
            <v>AAA</v>
          </cell>
          <cell r="AI129" t="str">
            <v>Scheme C TIER II</v>
          </cell>
          <cell r="AJ129" t="str">
            <v>[ICRA]AAA</v>
          </cell>
        </row>
        <row r="130">
          <cell r="E130" t="str">
            <v>INE733E07HC8</v>
          </cell>
          <cell r="F130" t="str">
            <v>9.00 % NTPC 25.01.2027</v>
          </cell>
          <cell r="G130" t="str">
            <v>NTPC LIMITED</v>
          </cell>
          <cell r="H130" t="str">
            <v>35102</v>
          </cell>
          <cell r="I130" t="str">
            <v>Electric power generation by coal based thermal power plants</v>
          </cell>
          <cell r="J130" t="str">
            <v>Social and
Commercial
Infrastructure</v>
          </cell>
          <cell r="K130" t="str">
            <v>Bonds</v>
          </cell>
          <cell r="L130">
            <v>3</v>
          </cell>
          <cell r="M130">
            <v>674097</v>
          </cell>
          <cell r="N130">
            <v>7.6476226974855222E-3</v>
          </cell>
          <cell r="O130">
            <v>0.09</v>
          </cell>
          <cell r="P130" t="str">
            <v>Yearly</v>
          </cell>
          <cell r="Q130">
            <v>669440.80000000005</v>
          </cell>
          <cell r="R130">
            <v>669440.80000000005</v>
          </cell>
          <cell r="U130">
            <v>46412</v>
          </cell>
          <cell r="V130">
            <v>5.1561643835616442</v>
          </cell>
          <cell r="W130">
            <v>3.8873440823091885</v>
          </cell>
          <cell r="X130">
            <v>6.4500000000000007E-4</v>
          </cell>
          <cell r="Y130">
            <v>6.0499999999999998E-2</v>
          </cell>
          <cell r="Z130">
            <v>0</v>
          </cell>
          <cell r="AA130">
            <v>0</v>
          </cell>
          <cell r="AB130" t="str">
            <v>AAA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INE090A08UE8</v>
          </cell>
          <cell r="F131" t="str">
            <v>6.45%ICICI Bank (Infrastructure Bond) 15.06.2028</v>
          </cell>
          <cell r="G131" t="str">
            <v>ICICI BANK LTD</v>
          </cell>
          <cell r="H131" t="str">
            <v>64191</v>
          </cell>
          <cell r="I131" t="str">
            <v>Monetary intermediation of commercial banks, saving banks. postal savings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980665</v>
          </cell>
          <cell r="N131">
            <v>1.1125633124950325E-2</v>
          </cell>
          <cell r="O131">
            <v>6.4500000000000002E-2</v>
          </cell>
          <cell r="P131" t="str">
            <v>Yearly</v>
          </cell>
          <cell r="Q131">
            <v>1000000</v>
          </cell>
          <cell r="R131">
            <v>1000000</v>
          </cell>
          <cell r="U131">
            <v>46919</v>
          </cell>
          <cell r="V131">
            <v>6.5452054794520551</v>
          </cell>
          <cell r="W131">
            <v>5.0447584248278288</v>
          </cell>
          <cell r="X131">
            <v>6.4450999999999994E-4</v>
          </cell>
          <cell r="Y131">
            <v>6.6600000000000006E-2</v>
          </cell>
          <cell r="Z131">
            <v>0</v>
          </cell>
          <cell r="AA131">
            <v>0</v>
          </cell>
          <cell r="AC131" t="str">
            <v>AAA</v>
          </cell>
          <cell r="AI131" t="str">
            <v>Scheme C TIER II</v>
          </cell>
          <cell r="AJ131" t="str">
            <v>[ICRA]AAA</v>
          </cell>
        </row>
        <row r="132">
          <cell r="E132" t="str">
            <v>INE848E07369</v>
          </cell>
          <cell r="F132" t="str">
            <v>8.85% NHPC 11.02.2025</v>
          </cell>
          <cell r="G132" t="str">
            <v>NHPC LIMITED</v>
          </cell>
          <cell r="H132" t="str">
            <v>35101</v>
          </cell>
          <cell r="I132" t="str">
            <v>Electric power generation by hydroelectric power plants</v>
          </cell>
          <cell r="J132" t="str">
            <v>Social and
Commercial
Infrastructure</v>
          </cell>
          <cell r="K132" t="str">
            <v>Bonds</v>
          </cell>
          <cell r="L132">
            <v>9</v>
          </cell>
          <cell r="M132">
            <v>983927.7</v>
          </cell>
          <cell r="N132">
            <v>1.1162648418854742E-2</v>
          </cell>
          <cell r="O132">
            <v>8.8499999999999995E-2</v>
          </cell>
          <cell r="P132" t="str">
            <v>Yearly</v>
          </cell>
          <cell r="Q132">
            <v>993871</v>
          </cell>
          <cell r="R132">
            <v>993871</v>
          </cell>
          <cell r="U132">
            <v>45699</v>
          </cell>
          <cell r="V132">
            <v>3.2027397260273971</v>
          </cell>
          <cell r="W132">
            <v>2.622170748651607</v>
          </cell>
          <cell r="X132">
            <v>5.6241000000000006E-4</v>
          </cell>
          <cell r="Y132">
            <v>5.4600000000000003E-2</v>
          </cell>
          <cell r="Z132">
            <v>0</v>
          </cell>
          <cell r="AA132">
            <v>0</v>
          </cell>
          <cell r="AC132" t="str">
            <v>AAA</v>
          </cell>
          <cell r="AI132" t="str">
            <v>Scheme C TIER II</v>
          </cell>
          <cell r="AJ132" t="str">
            <v>[ICRA]AAA</v>
          </cell>
        </row>
        <row r="133">
          <cell r="E133" t="str">
            <v>INE094A08093</v>
          </cell>
          <cell r="F133" t="str">
            <v>6.63% HPCL(Hindustan Petroleum Corporation Ltd)11.04.2031</v>
          </cell>
          <cell r="G133" t="str">
            <v>HINDUSTAN PETROLEUM CORPORATION LIM</v>
          </cell>
          <cell r="H133" t="str">
            <v>19201</v>
          </cell>
          <cell r="I133" t="str">
            <v>Production of liquid and gaseous fuels, illuminating oils, lubricating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990171</v>
          </cell>
          <cell r="N133">
            <v>1.1233478585414172E-2</v>
          </cell>
          <cell r="O133">
            <v>6.6299999999999998E-2</v>
          </cell>
          <cell r="P133" t="str">
            <v>Yearly</v>
          </cell>
          <cell r="Q133">
            <v>1000001</v>
          </cell>
          <cell r="R133">
            <v>1000001</v>
          </cell>
          <cell r="U133">
            <v>47949</v>
          </cell>
          <cell r="V133">
            <v>9.367123287671232</v>
          </cell>
          <cell r="W133">
            <v>6.53911242653722</v>
          </cell>
          <cell r="X133">
            <v>6.6239999999999995E-4</v>
          </cell>
          <cell r="Y133">
            <v>6.6799999999999998E-2</v>
          </cell>
          <cell r="Z133">
            <v>0</v>
          </cell>
          <cell r="AA133">
            <v>0</v>
          </cell>
          <cell r="AC133" t="str">
            <v>AAA</v>
          </cell>
          <cell r="AI133" t="str">
            <v>Scheme C TIER II</v>
          </cell>
          <cell r="AJ133" t="str">
            <v>[ICRA]AAA</v>
          </cell>
        </row>
        <row r="134">
          <cell r="E134" t="str">
            <v>INE848E07476</v>
          </cell>
          <cell r="F134" t="str">
            <v>8.78% NHPC 11-Sept-2027</v>
          </cell>
          <cell r="G134" t="str">
            <v>NHPC LIMITED</v>
          </cell>
          <cell r="H134" t="str">
            <v>35101</v>
          </cell>
          <cell r="I134" t="str">
            <v>Electric power generation by hydroelectric power plants</v>
          </cell>
          <cell r="J134" t="str">
            <v>Social and
Commercial
Infrastructure</v>
          </cell>
          <cell r="K134" t="str">
            <v>Bonds</v>
          </cell>
          <cell r="L134">
            <v>30</v>
          </cell>
          <cell r="M134">
            <v>3335199</v>
          </cell>
          <cell r="N134">
            <v>3.7837794224022676E-2</v>
          </cell>
          <cell r="O134">
            <v>8.7799999999999989E-2</v>
          </cell>
          <cell r="P134" t="str">
            <v>Yearly</v>
          </cell>
          <cell r="Q134">
            <v>3352620</v>
          </cell>
          <cell r="R134">
            <v>3352620</v>
          </cell>
          <cell r="U134">
            <v>46429</v>
          </cell>
          <cell r="V134">
            <v>5.2027397260273975</v>
          </cell>
          <cell r="W134">
            <v>3.9391828202186479</v>
          </cell>
          <cell r="X134">
            <v>6.3000000000000003E-4</v>
          </cell>
          <cell r="Y134">
            <v>6.1600000000000002E-2</v>
          </cell>
          <cell r="Z134">
            <v>0</v>
          </cell>
          <cell r="AA134">
            <v>0</v>
          </cell>
          <cell r="AC134" t="str">
            <v>AAA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INE115A07OF5</v>
          </cell>
          <cell r="F135" t="str">
            <v>7.99% LIC Housing 12 July 2029 Put Option (12July2021)</v>
          </cell>
          <cell r="G135" t="str">
            <v>LIC HOUSING FINANCE LTD</v>
          </cell>
          <cell r="H135" t="str">
            <v>64192</v>
          </cell>
          <cell r="I135" t="str">
            <v>Activities of specialized institutions granting credit for house purchases</v>
          </cell>
          <cell r="J135" t="str">
            <v>Social and
Commercial
Infrastructure</v>
          </cell>
          <cell r="K135" t="str">
            <v>Bonds</v>
          </cell>
          <cell r="L135">
            <v>2</v>
          </cell>
          <cell r="M135">
            <v>2091524</v>
          </cell>
          <cell r="N135">
            <v>2.3728315679695518E-2</v>
          </cell>
          <cell r="O135">
            <v>7.9899999999999999E-2</v>
          </cell>
          <cell r="P135" t="str">
            <v>Yearly</v>
          </cell>
          <cell r="Q135">
            <v>2104288</v>
          </cell>
          <cell r="R135">
            <v>2104288</v>
          </cell>
          <cell r="U135">
            <v>47311</v>
          </cell>
          <cell r="V135">
            <v>7.6191780821917812</v>
          </cell>
          <cell r="W135">
            <v>5.498468324055267</v>
          </cell>
          <cell r="X135">
            <v>7.2999999999999996E-4</v>
          </cell>
          <cell r="Y135">
            <v>6.9500000000000006E-2</v>
          </cell>
          <cell r="Z135">
            <v>0</v>
          </cell>
          <cell r="AA135">
            <v>0</v>
          </cell>
          <cell r="AC135" t="str">
            <v>AAA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INE296A07RN0</v>
          </cell>
          <cell r="F136" t="str">
            <v>6.92% Bajaj Finance 24-Dec-2030</v>
          </cell>
          <cell r="G136" t="str">
            <v>BAJAJ FINANCE LIMITED</v>
          </cell>
          <cell r="H136" t="str">
            <v>64920</v>
          </cell>
          <cell r="I136" t="str">
            <v>Other credit granting</v>
          </cell>
          <cell r="J136" t="str">
            <v>Social and
Commercial
Infrastructure</v>
          </cell>
          <cell r="K136" t="str">
            <v>Bonds</v>
          </cell>
          <cell r="L136">
            <v>2</v>
          </cell>
          <cell r="M136">
            <v>1967614</v>
          </cell>
          <cell r="N136">
            <v>2.2322558157491099E-2</v>
          </cell>
          <cell r="O136">
            <v>6.9199999999999998E-2</v>
          </cell>
          <cell r="P136" t="str">
            <v>Yearly</v>
          </cell>
          <cell r="Q136">
            <v>1997730</v>
          </cell>
          <cell r="R136">
            <v>1997730</v>
          </cell>
          <cell r="U136">
            <v>47841</v>
          </cell>
          <cell r="V136">
            <v>9.0712328767123296</v>
          </cell>
          <cell r="W136">
            <v>6.1507269534327103</v>
          </cell>
          <cell r="X136">
            <v>6.9596999999999997E-4</v>
          </cell>
          <cell r="Y136">
            <v>7.0900000000000005E-2</v>
          </cell>
          <cell r="Z136">
            <v>0</v>
          </cell>
          <cell r="AA136">
            <v>0</v>
          </cell>
          <cell r="AC136" t="str">
            <v>AAA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INE001A07SW3</v>
          </cell>
          <cell r="F137" t="str">
            <v>6.83% HDFC 2031 08-Jan-2031</v>
          </cell>
          <cell r="G137" t="str">
            <v>HOUSING DEVELOPMENT FINANCE CORPORA</v>
          </cell>
          <cell r="H137" t="str">
            <v>64192</v>
          </cell>
          <cell r="I137" t="str">
            <v>Activities of specialized institutions granting credit for house purchases</v>
          </cell>
          <cell r="J137" t="str">
            <v>Social and
Commercial
Infrastructure</v>
          </cell>
          <cell r="K137" t="str">
            <v>Bonds</v>
          </cell>
          <cell r="L137">
            <v>2</v>
          </cell>
          <cell r="M137">
            <v>1958414</v>
          </cell>
          <cell r="N137">
            <v>2.2218184263501264E-2</v>
          </cell>
          <cell r="O137">
            <v>6.83E-2</v>
          </cell>
          <cell r="P137" t="str">
            <v>Yearly</v>
          </cell>
          <cell r="Q137">
            <v>1987100</v>
          </cell>
          <cell r="R137">
            <v>1987100</v>
          </cell>
          <cell r="U137">
            <v>47856</v>
          </cell>
          <cell r="V137">
            <v>9.1123287671232873</v>
          </cell>
          <cell r="W137">
            <v>6.2178768942942924</v>
          </cell>
          <cell r="X137">
            <v>6.9172999999999999E-4</v>
          </cell>
          <cell r="Y137">
            <v>7.0000000000000007E-2</v>
          </cell>
          <cell r="Z137">
            <v>0</v>
          </cell>
          <cell r="AA137">
            <v>0</v>
          </cell>
          <cell r="AC137" t="str">
            <v>AAA</v>
          </cell>
          <cell r="AI137" t="str">
            <v>Scheme C TIER II</v>
          </cell>
          <cell r="AJ137" t="str">
            <v>[ICRA]AAA</v>
          </cell>
        </row>
        <row r="138">
          <cell r="E138" t="str">
            <v>INE296A07RO8</v>
          </cell>
          <cell r="F138" t="str">
            <v>6% Bajaj Finance 24-Dec-2025</v>
          </cell>
          <cell r="G138" t="str">
            <v>BAJAJ FINANCE LIMITED</v>
          </cell>
          <cell r="H138" t="str">
            <v>64920</v>
          </cell>
          <cell r="I138" t="str">
            <v>Other credit granting</v>
          </cell>
          <cell r="J138" t="str">
            <v>Social and
Commercial
Infrastructure</v>
          </cell>
          <cell r="K138" t="str">
            <v>Bonds</v>
          </cell>
          <cell r="L138">
            <v>1</v>
          </cell>
          <cell r="M138">
            <v>989007</v>
          </cell>
          <cell r="N138">
            <v>1.1220273018826762E-2</v>
          </cell>
          <cell r="O138">
            <v>0.06</v>
          </cell>
          <cell r="P138" t="str">
            <v>Yearly</v>
          </cell>
          <cell r="Q138">
            <v>1000000</v>
          </cell>
          <cell r="R138">
            <v>1000000</v>
          </cell>
          <cell r="U138">
            <v>46015</v>
          </cell>
          <cell r="V138">
            <v>4.0684931506849313</v>
          </cell>
          <cell r="W138">
            <v>3.3240584347652851</v>
          </cell>
          <cell r="X138">
            <v>5.9962999999999998E-4</v>
          </cell>
          <cell r="Y138">
            <v>6.1600000000000002E-2</v>
          </cell>
          <cell r="Z138">
            <v>0</v>
          </cell>
          <cell r="AA138">
            <v>0</v>
          </cell>
          <cell r="AC138" t="str">
            <v>AAA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INE115A07JS8</v>
          </cell>
          <cell r="F139" t="str">
            <v>8.48% LIC Housing 29 Jun 2026</v>
          </cell>
          <cell r="G139" t="str">
            <v>LIC HOUSING FINANCE LTD</v>
          </cell>
          <cell r="H139" t="str">
            <v>64192</v>
          </cell>
          <cell r="I139" t="str">
            <v>Activities of specialized institutions granting credit for house purchases</v>
          </cell>
          <cell r="J139" t="str">
            <v>Social and
Commercial
Infrastructure</v>
          </cell>
          <cell r="K139" t="str">
            <v>Bonds</v>
          </cell>
          <cell r="L139">
            <v>2</v>
          </cell>
          <cell r="M139">
            <v>2148728</v>
          </cell>
          <cell r="N139">
            <v>2.4377294400542756E-2</v>
          </cell>
          <cell r="O139">
            <v>8.48E-2</v>
          </cell>
          <cell r="P139" t="str">
            <v>Yearly</v>
          </cell>
          <cell r="Q139">
            <v>2186792</v>
          </cell>
          <cell r="R139">
            <v>2186792</v>
          </cell>
          <cell r="U139">
            <v>46202</v>
          </cell>
          <cell r="V139">
            <v>4.580821917808219</v>
          </cell>
          <cell r="W139">
            <v>3.6536297353565379</v>
          </cell>
          <cell r="X139">
            <v>6.4000000000000005E-4</v>
          </cell>
          <cell r="Y139">
            <v>6.4000000000000001E-2</v>
          </cell>
          <cell r="Z139">
            <v>0</v>
          </cell>
          <cell r="AA139">
            <v>0</v>
          </cell>
          <cell r="AC139" t="str">
            <v>AAA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INE261F08832</v>
          </cell>
          <cell r="F140" t="str">
            <v>7.69% Nabard 31-Mar-2032</v>
          </cell>
          <cell r="G140" t="str">
            <v>NABARD</v>
          </cell>
          <cell r="H140" t="str">
            <v>64199</v>
          </cell>
          <cell r="I140" t="str">
            <v>Other monetary intermediation services n.e.c.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1057708</v>
          </cell>
          <cell r="N140">
            <v>1.1999685072195865E-2</v>
          </cell>
          <cell r="O140">
            <v>7.690000000000001E-2</v>
          </cell>
          <cell r="P140" t="str">
            <v>Yearly</v>
          </cell>
          <cell r="Q140">
            <v>1083310</v>
          </cell>
          <cell r="R140">
            <v>1083310</v>
          </cell>
          <cell r="U140">
            <v>48304</v>
          </cell>
          <cell r="V140">
            <v>10.33972602739726</v>
          </cell>
          <cell r="W140">
            <v>6.7554318207873179</v>
          </cell>
          <cell r="X140">
            <v>6.6100000000000002E-4</v>
          </cell>
          <cell r="Y140">
            <v>6.9699999999999998E-2</v>
          </cell>
          <cell r="Z140">
            <v>0</v>
          </cell>
          <cell r="AA140">
            <v>0</v>
          </cell>
          <cell r="AB140" t="str">
            <v>AAA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INE906B08039</v>
          </cell>
          <cell r="F141" t="str">
            <v>7.04% NHAI 21-09-2033</v>
          </cell>
          <cell r="G141" t="str">
            <v>NATIONAL HIGHWAYS AUTHORITY OF INDI</v>
          </cell>
          <cell r="H141" t="str">
            <v>42101</v>
          </cell>
          <cell r="I141" t="str">
            <v>Construction and maintenance of motorways, streets, roads, other vehicular ways</v>
          </cell>
          <cell r="J141" t="str">
            <v>Social and
Commercial
Infrastructure</v>
          </cell>
          <cell r="K141" t="str">
            <v>Bonds</v>
          </cell>
          <cell r="L141">
            <v>1</v>
          </cell>
          <cell r="M141">
            <v>1000302</v>
          </cell>
          <cell r="N141">
            <v>1.134841466367624E-2</v>
          </cell>
          <cell r="O141">
            <v>7.0400000000000004E-2</v>
          </cell>
          <cell r="P141" t="str">
            <v>Yearly</v>
          </cell>
          <cell r="Q141">
            <v>1012601</v>
          </cell>
          <cell r="R141">
            <v>1012601</v>
          </cell>
          <cell r="U141">
            <v>48843</v>
          </cell>
          <cell r="V141">
            <v>11.816438356164383</v>
          </cell>
          <cell r="W141">
            <v>7.7765933024449927</v>
          </cell>
          <cell r="X141">
            <v>6.8800000000000003E-4</v>
          </cell>
          <cell r="Y141">
            <v>6.9000000000000006E-2</v>
          </cell>
          <cell r="Z141">
            <v>0</v>
          </cell>
          <cell r="AA141">
            <v>0</v>
          </cell>
          <cell r="AB141" t="str">
            <v>AAA</v>
          </cell>
          <cell r="AI141" t="str">
            <v>Scheme C TIER II</v>
          </cell>
          <cell r="AJ141" t="str">
            <v>[ICRA]AAA</v>
          </cell>
        </row>
        <row r="142">
          <cell r="E142" t="str">
            <v>INE053F07CS5</v>
          </cell>
          <cell r="F142" t="str">
            <v>6.85% IRFC 29-Oct-2040</v>
          </cell>
          <cell r="G142" t="str">
            <v>INDIAN RAILWAY FINANCE CORPN. LTD</v>
          </cell>
          <cell r="H142" t="str">
            <v>64920</v>
          </cell>
          <cell r="I142" t="str">
            <v>Other credit granting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979134</v>
          </cell>
          <cell r="N142">
            <v>1.1108263947591799E-2</v>
          </cell>
          <cell r="O142">
            <v>6.8499999999999991E-2</v>
          </cell>
          <cell r="P142" t="str">
            <v>Yearly</v>
          </cell>
          <cell r="Q142">
            <v>1000000</v>
          </cell>
          <cell r="R142">
            <v>1000000</v>
          </cell>
          <cell r="U142">
            <v>51438</v>
          </cell>
          <cell r="V142">
            <v>18.926027397260274</v>
          </cell>
          <cell r="W142">
            <v>10.269391181072924</v>
          </cell>
          <cell r="X142">
            <v>6.8428E-4</v>
          </cell>
          <cell r="Y142">
            <v>7.0599999999999996E-2</v>
          </cell>
          <cell r="Z142">
            <v>0</v>
          </cell>
          <cell r="AA142">
            <v>0</v>
          </cell>
          <cell r="AC142" t="str">
            <v>AAA</v>
          </cell>
          <cell r="AI142" t="str">
            <v>Scheme C TIER II</v>
          </cell>
          <cell r="AJ142" t="str">
            <v>[ICRA]AAA</v>
          </cell>
        </row>
        <row r="143">
          <cell r="E143" t="str">
            <v>INE134E08KV1</v>
          </cell>
          <cell r="F143" t="str">
            <v>7.75% Power Finance Corporation 11-Jun-2030</v>
          </cell>
          <cell r="G143" t="str">
            <v>POWER FINANCE CORPORATION</v>
          </cell>
          <cell r="H143" t="str">
            <v>64920</v>
          </cell>
          <cell r="I143" t="str">
            <v>Other credit granting</v>
          </cell>
          <cell r="J143" t="str">
            <v>Social and
Commercial
Infrastructure</v>
          </cell>
          <cell r="K143" t="str">
            <v>Bonds</v>
          </cell>
          <cell r="L143">
            <v>1</v>
          </cell>
          <cell r="M143">
            <v>1044689</v>
          </cell>
          <cell r="N143">
            <v>1.185198466721177E-2</v>
          </cell>
          <cell r="O143">
            <v>7.7499999999999999E-2</v>
          </cell>
          <cell r="P143" t="str">
            <v>Yearly</v>
          </cell>
          <cell r="Q143">
            <v>1060925</v>
          </cell>
          <cell r="R143">
            <v>1060925</v>
          </cell>
          <cell r="U143">
            <v>47645</v>
          </cell>
          <cell r="V143">
            <v>8.5342465753424666</v>
          </cell>
          <cell r="W143">
            <v>5.9783349109297301</v>
          </cell>
          <cell r="X143">
            <v>6.8499999999999995E-4</v>
          </cell>
          <cell r="Y143">
            <v>6.93E-2</v>
          </cell>
          <cell r="Z143">
            <v>0</v>
          </cell>
          <cell r="AA143">
            <v>0</v>
          </cell>
          <cell r="AC143" t="str">
            <v>AAA</v>
          </cell>
          <cell r="AI143" t="str">
            <v>Scheme C TIER II</v>
          </cell>
          <cell r="AJ143" t="str">
            <v>[ICRA]AAA</v>
          </cell>
        </row>
        <row r="144">
          <cell r="E144" t="str">
            <v>INE752E07OB6</v>
          </cell>
          <cell r="F144" t="str">
            <v>7.55% Power Grid Corporation 21-Sept-2031</v>
          </cell>
          <cell r="G144" t="str">
            <v>POWER GRID CORPN OF INDIA LTD</v>
          </cell>
          <cell r="H144" t="str">
            <v>35107</v>
          </cell>
          <cell r="I144" t="str">
            <v>Transmission of electric energy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1049448</v>
          </cell>
          <cell r="N144">
            <v>1.1905975467374557E-2</v>
          </cell>
          <cell r="O144">
            <v>7.5499999999999998E-2</v>
          </cell>
          <cell r="P144" t="str">
            <v>Yearly</v>
          </cell>
          <cell r="Q144">
            <v>1091745</v>
          </cell>
          <cell r="R144">
            <v>1091745</v>
          </cell>
          <cell r="U144">
            <v>48112</v>
          </cell>
          <cell r="V144">
            <v>9.8136986301369866</v>
          </cell>
          <cell r="W144">
            <v>6.7953526187963407</v>
          </cell>
          <cell r="X144">
            <v>6.3500000000000004E-4</v>
          </cell>
          <cell r="Y144">
            <v>6.7400000000000002E-2</v>
          </cell>
          <cell r="Z144">
            <v>0</v>
          </cell>
          <cell r="AA144">
            <v>0</v>
          </cell>
          <cell r="AB144" t="str">
            <v>AAA</v>
          </cell>
          <cell r="AI144" t="str">
            <v>Scheme C TIER II</v>
          </cell>
          <cell r="AJ144" t="str">
            <v>[ICRA]AAA</v>
          </cell>
        </row>
        <row r="145">
          <cell r="E145" t="str">
            <v>INE848E07AW7</v>
          </cell>
          <cell r="F145" t="str">
            <v>7.38%NHPC 03.01.2029</v>
          </cell>
          <cell r="G145" t="str">
            <v>NHPC LIMITED</v>
          </cell>
          <cell r="H145" t="str">
            <v>35101</v>
          </cell>
          <cell r="I145" t="str">
            <v>Electric power generation by hydroelectric power plants</v>
          </cell>
          <cell r="J145" t="str">
            <v>Social and
Commercial
Infrastructure</v>
          </cell>
          <cell r="K145" t="str">
            <v>Bonds</v>
          </cell>
          <cell r="L145">
            <v>10</v>
          </cell>
          <cell r="M145">
            <v>2070742</v>
          </cell>
          <cell r="N145">
            <v>2.3492544129163257E-2</v>
          </cell>
          <cell r="O145">
            <v>7.3800000000000004E-2</v>
          </cell>
          <cell r="P145" t="str">
            <v>Yearly</v>
          </cell>
          <cell r="Q145">
            <v>2092740</v>
          </cell>
          <cell r="R145">
            <v>2092740</v>
          </cell>
          <cell r="U145">
            <v>47121</v>
          </cell>
          <cell r="V145">
            <v>7.0986301369863014</v>
          </cell>
          <cell r="W145">
            <v>5.1069349624165632</v>
          </cell>
          <cell r="X145">
            <v>6.6199999999999994E-4</v>
          </cell>
          <cell r="Y145">
            <v>6.7000000000000004E-2</v>
          </cell>
          <cell r="Z145">
            <v>0</v>
          </cell>
          <cell r="AA145">
            <v>0</v>
          </cell>
          <cell r="AC145" t="str">
            <v>AAA</v>
          </cell>
          <cell r="AI145" t="str">
            <v>Scheme C TIER II</v>
          </cell>
          <cell r="AJ145" t="str">
            <v>[ICRA]AAA</v>
          </cell>
        </row>
        <row r="146">
          <cell r="E146" t="str">
            <v>INE206D08162</v>
          </cell>
          <cell r="F146" t="str">
            <v>9.18% Nuclear Power Corporation of India Limited 23-Jan-2029</v>
          </cell>
          <cell r="G146" t="str">
            <v>NUCLEAR POWER CORPORATION OF INDIA</v>
          </cell>
          <cell r="H146" t="str">
            <v>35107</v>
          </cell>
          <cell r="I146" t="str">
            <v>Transmission of electric energy</v>
          </cell>
          <cell r="J146" t="str">
            <v>Social and
Commercial
Infrastructure</v>
          </cell>
          <cell r="K146" t="str">
            <v>Bonds</v>
          </cell>
          <cell r="L146">
            <v>2</v>
          </cell>
          <cell r="M146">
            <v>2284244</v>
          </cell>
          <cell r="N146">
            <v>2.591472185901305E-2</v>
          </cell>
          <cell r="O146">
            <v>9.1799999999999993E-2</v>
          </cell>
          <cell r="P146" t="str">
            <v>Half Yly</v>
          </cell>
          <cell r="Q146">
            <v>2307201</v>
          </cell>
          <cell r="R146">
            <v>2307201</v>
          </cell>
          <cell r="U146">
            <v>47141</v>
          </cell>
          <cell r="V146">
            <v>7.1534246575342468</v>
          </cell>
          <cell r="W146">
            <v>5.1954160952292385</v>
          </cell>
          <cell r="X146">
            <v>6.6558000000000003E-4</v>
          </cell>
          <cell r="Y146">
            <v>6.7000000000000004E-2</v>
          </cell>
          <cell r="Z146">
            <v>0</v>
          </cell>
          <cell r="AA146">
            <v>0</v>
          </cell>
          <cell r="AC146" t="str">
            <v>AAA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INE134E08JR1</v>
          </cell>
          <cell r="F147" t="str">
            <v>8.67%PFC 19-Nov-2028</v>
          </cell>
          <cell r="G147" t="str">
            <v>POWER FINANCE CORPORATION</v>
          </cell>
          <cell r="H147" t="str">
            <v>64920</v>
          </cell>
          <cell r="I147" t="str">
            <v>Other credit granting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1107740</v>
          </cell>
          <cell r="N147">
            <v>1.2567297535684942E-2</v>
          </cell>
          <cell r="O147">
            <v>8.6699999999999999E-2</v>
          </cell>
          <cell r="P147" t="str">
            <v>Half Yly</v>
          </cell>
          <cell r="Q147">
            <v>1103743</v>
          </cell>
          <cell r="R147">
            <v>1103743</v>
          </cell>
          <cell r="U147">
            <v>47076</v>
          </cell>
          <cell r="V147">
            <v>6.9753424657534246</v>
          </cell>
          <cell r="W147">
            <v>5.269641441099445</v>
          </cell>
          <cell r="X147">
            <v>6.9786000000000002E-4</v>
          </cell>
          <cell r="Y147">
            <v>6.7900000000000002E-2</v>
          </cell>
          <cell r="Z147">
            <v>0</v>
          </cell>
          <cell r="AA147">
            <v>0</v>
          </cell>
          <cell r="AC147" t="str">
            <v>AAA</v>
          </cell>
          <cell r="AI147" t="str">
            <v>Scheme C TIER II</v>
          </cell>
          <cell r="AJ147" t="str">
            <v>[ICRA]AAA</v>
          </cell>
        </row>
        <row r="148">
          <cell r="E148" t="str">
            <v>INE062A08231</v>
          </cell>
          <cell r="F148" t="str">
            <v>6.80% SBI BasellI Tier II 21 Aug 2035 Call 21 Aug 2030</v>
          </cell>
          <cell r="G148" t="str">
            <v>STATE BANK OF INDIA</v>
          </cell>
          <cell r="H148" t="str">
            <v>64191</v>
          </cell>
          <cell r="I148" t="str">
            <v>Monetary intermediation of commercial banks, saving banks. postal savings</v>
          </cell>
          <cell r="J148" t="str">
            <v>Social and
Commercial
Infrastructure</v>
          </cell>
          <cell r="K148" t="str">
            <v>Bonds</v>
          </cell>
          <cell r="L148">
            <v>1</v>
          </cell>
          <cell r="M148">
            <v>998341</v>
          </cell>
          <cell r="N148">
            <v>1.1326167141272537E-2</v>
          </cell>
          <cell r="O148">
            <v>6.8000000000000005E-2</v>
          </cell>
          <cell r="P148" t="str">
            <v>Yearly</v>
          </cell>
          <cell r="Q148">
            <v>1000000</v>
          </cell>
          <cell r="R148">
            <v>1000000</v>
          </cell>
          <cell r="U148">
            <v>49542</v>
          </cell>
          <cell r="V148">
            <v>8.7287671232876711</v>
          </cell>
          <cell r="W148">
            <v>6.2900329350702675</v>
          </cell>
          <cell r="X148">
            <v>6.7960999999999998E-4</v>
          </cell>
          <cell r="Y148">
            <v>6.9720400205099065E-2</v>
          </cell>
          <cell r="Z148">
            <v>0</v>
          </cell>
          <cell r="AA148">
            <v>0</v>
          </cell>
          <cell r="AC148" t="str">
            <v>AAA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INE296A07RA7</v>
          </cell>
          <cell r="F149" t="str">
            <v>7.90% Bajaj Finance 10-Jan-2030</v>
          </cell>
          <cell r="G149" t="str">
            <v>BAJAJ FINANCE LIMITED</v>
          </cell>
          <cell r="H149" t="str">
            <v>64920</v>
          </cell>
          <cell r="I149" t="str">
            <v>Other credit granting</v>
          </cell>
          <cell r="J149" t="str">
            <v>Social and
Commercial
Infrastructure</v>
          </cell>
          <cell r="K149" t="str">
            <v>Bonds</v>
          </cell>
          <cell r="L149">
            <v>2</v>
          </cell>
          <cell r="M149">
            <v>2086580</v>
          </cell>
          <cell r="N149">
            <v>2.3672226056664455E-2</v>
          </cell>
          <cell r="O149">
            <v>7.9000000000000001E-2</v>
          </cell>
          <cell r="P149" t="str">
            <v>Yearly</v>
          </cell>
          <cell r="Q149">
            <v>2082350</v>
          </cell>
          <cell r="R149">
            <v>2082350</v>
          </cell>
          <cell r="U149">
            <v>47493</v>
          </cell>
          <cell r="V149">
            <v>8.117808219178082</v>
          </cell>
          <cell r="W149">
            <v>5.5493246761254618</v>
          </cell>
          <cell r="X149">
            <v>7.2680999999999993E-4</v>
          </cell>
          <cell r="Y149">
            <v>7.0900000000000005E-2</v>
          </cell>
          <cell r="Z149">
            <v>0</v>
          </cell>
          <cell r="AA149">
            <v>0</v>
          </cell>
          <cell r="AC149" t="str">
            <v>AAA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INE031A08624</v>
          </cell>
          <cell r="F150" t="str">
            <v>8.52% HUDCO 28 Nov 2028 (GOI Service)</v>
          </cell>
          <cell r="G150" t="str">
            <v>HOUSING AND URBAN DEVELOPMENT CORPO</v>
          </cell>
          <cell r="H150" t="str">
            <v>64192</v>
          </cell>
          <cell r="I150" t="str">
            <v>Activities of specialized institutions granting credit for house purchases</v>
          </cell>
          <cell r="J150" t="str">
            <v>Social and
Commercial
Infrastructure</v>
          </cell>
          <cell r="K150" t="str">
            <v>Bonds</v>
          </cell>
          <cell r="L150">
            <v>1</v>
          </cell>
          <cell r="M150">
            <v>1116904</v>
          </cell>
          <cell r="N150">
            <v>1.2671263010089601E-2</v>
          </cell>
          <cell r="O150">
            <v>8.5199999999999998E-2</v>
          </cell>
          <cell r="P150" t="str">
            <v>Half Yly</v>
          </cell>
          <cell r="Q150">
            <v>1082584</v>
          </cell>
          <cell r="R150">
            <v>1082584</v>
          </cell>
          <cell r="U150">
            <v>47085</v>
          </cell>
          <cell r="V150">
            <v>7</v>
          </cell>
          <cell r="W150">
            <v>5.3145610834023396</v>
          </cell>
          <cell r="X150">
            <v>7.2196999999999995E-4</v>
          </cell>
          <cell r="Y150">
            <v>6.7000000000000004E-2</v>
          </cell>
          <cell r="Z150">
            <v>0</v>
          </cell>
          <cell r="AA150">
            <v>0</v>
          </cell>
          <cell r="AC150" t="str">
            <v>AAA</v>
          </cell>
          <cell r="AI150" t="str">
            <v>Scheme C TIER II</v>
          </cell>
          <cell r="AJ150" t="str">
            <v>[ICRA]AAA</v>
          </cell>
        </row>
        <row r="151">
          <cell r="E151" t="str">
            <v>INE514E08EE3</v>
          </cell>
          <cell r="F151" t="str">
            <v>8.83% EXIM 03-NOV-2029</v>
          </cell>
          <cell r="G151" t="str">
            <v>EXPORT IMPORT BANK OF INDIA</v>
          </cell>
          <cell r="H151" t="str">
            <v>64199</v>
          </cell>
          <cell r="I151" t="str">
            <v>Other monetary intermediation services n.e.c.</v>
          </cell>
          <cell r="J151" t="str">
            <v>Social and
Commercial
Infrastructure</v>
          </cell>
          <cell r="K151" t="str">
            <v>Bonds</v>
          </cell>
          <cell r="L151">
            <v>1</v>
          </cell>
          <cell r="M151">
            <v>1125015</v>
          </cell>
          <cell r="N151">
            <v>1.2763282211627813E-2</v>
          </cell>
          <cell r="O151">
            <v>8.8300000000000003E-2</v>
          </cell>
          <cell r="P151" t="str">
            <v>Yearly</v>
          </cell>
          <cell r="Q151">
            <v>1081811</v>
          </cell>
          <cell r="R151">
            <v>1081811</v>
          </cell>
          <cell r="U151">
            <v>47425</v>
          </cell>
          <cell r="V151">
            <v>7.9315068493150687</v>
          </cell>
          <cell r="W151">
            <v>5.7289348516891376</v>
          </cell>
          <cell r="X151">
            <v>7.5999999999999993E-4</v>
          </cell>
          <cell r="Y151">
            <v>6.6900000000000001E-2</v>
          </cell>
          <cell r="Z151">
            <v>0</v>
          </cell>
          <cell r="AA151">
            <v>0</v>
          </cell>
          <cell r="AB151" t="str">
            <v>AAA</v>
          </cell>
          <cell r="AI151" t="str">
            <v>Scheme C TIER II</v>
          </cell>
          <cell r="AJ151" t="str">
            <v>[ICRA]AAA</v>
          </cell>
        </row>
        <row r="152">
          <cell r="E152" t="str">
            <v>INE001A07SB7</v>
          </cell>
          <cell r="F152" t="str">
            <v>8.05% HDFC Ltd 22 Oct 2029</v>
          </cell>
          <cell r="G152" t="str">
            <v>HOUSING DEVELOPMENT FINANCE CORPORA</v>
          </cell>
          <cell r="H152" t="str">
            <v>64192</v>
          </cell>
          <cell r="I152" t="str">
            <v>Activities of specialized institutions granting credit for house purchases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1058074</v>
          </cell>
          <cell r="N152">
            <v>1.2003837337978504E-2</v>
          </cell>
          <cell r="O152">
            <v>8.0500000000000002E-2</v>
          </cell>
          <cell r="P152" t="str">
            <v>Yearly</v>
          </cell>
          <cell r="Q152">
            <v>1000000</v>
          </cell>
          <cell r="R152">
            <v>1000000</v>
          </cell>
          <cell r="U152">
            <v>47413</v>
          </cell>
          <cell r="V152">
            <v>7.8986301369863012</v>
          </cell>
          <cell r="W152">
            <v>5.7658611760960383</v>
          </cell>
          <cell r="X152">
            <v>7.8284999999999997E-4</v>
          </cell>
          <cell r="Y152">
            <v>6.83E-2</v>
          </cell>
          <cell r="Z152">
            <v>0</v>
          </cell>
          <cell r="AA152">
            <v>0</v>
          </cell>
          <cell r="AI152" t="str">
            <v>Scheme C TIER II</v>
          </cell>
          <cell r="AJ152" t="str">
            <v>[ICRA]AAA</v>
          </cell>
        </row>
        <row r="153">
          <cell r="E153" t="str">
            <v>INF846K01N65</v>
          </cell>
          <cell r="F153" t="str">
            <v>AXIS OVERNIGHT FUND - DIRECT PLAN- GROWTH OPTION</v>
          </cell>
          <cell r="G153" t="str">
            <v>AXIS MUTUAL FUND</v>
          </cell>
          <cell r="H153">
            <v>66301</v>
          </cell>
          <cell r="I153" t="str">
            <v>Other financial service activities, except insurance and pension funding activities</v>
          </cell>
          <cell r="J153" t="str">
            <v>Social and
Commercial
Infrastructure</v>
          </cell>
          <cell r="K153" t="str">
            <v>MF</v>
          </cell>
          <cell r="L153">
            <v>3130.605</v>
          </cell>
          <cell r="M153">
            <v>3488453.5</v>
          </cell>
          <cell r="N153">
            <v>3.9576464760595002E-2</v>
          </cell>
          <cell r="P153" t="str">
            <v/>
          </cell>
          <cell r="Q153">
            <v>3485936</v>
          </cell>
          <cell r="R153">
            <v>3485936</v>
          </cell>
          <cell r="V153">
            <v>2.7397260273972603E-3</v>
          </cell>
          <cell r="W153">
            <v>2.7397260273972603E-3</v>
          </cell>
          <cell r="X153">
            <v>0</v>
          </cell>
          <cell r="Y153">
            <v>3.2500000000000001E-2</v>
          </cell>
          <cell r="Z153">
            <v>0</v>
          </cell>
          <cell r="AA153">
            <v>0</v>
          </cell>
          <cell r="AI153" t="str">
            <v>Scheme C TIER II</v>
          </cell>
          <cell r="AJ153" t="e">
            <v>#N/A</v>
          </cell>
        </row>
        <row r="154">
          <cell r="E154" t="str">
            <v>INE752E01010</v>
          </cell>
          <cell r="F154" t="str">
            <v>POWER GRID CORPORATION OF INDIA LIMITED</v>
          </cell>
          <cell r="G154" t="str">
            <v>POWER GRID CORPN OF INDIA LTD</v>
          </cell>
          <cell r="H154" t="str">
            <v>35107</v>
          </cell>
          <cell r="I154" t="str">
            <v>Transmission of electric energy</v>
          </cell>
          <cell r="J154" t="str">
            <v>Social and
Commercial
Infrastructure</v>
          </cell>
          <cell r="K154" t="str">
            <v>Equity</v>
          </cell>
          <cell r="L154">
            <v>76900</v>
          </cell>
          <cell r="M154">
            <v>15718360</v>
          </cell>
          <cell r="N154">
            <v>7.4061345132257293E-3</v>
          </cell>
          <cell r="P154" t="str">
            <v/>
          </cell>
          <cell r="Q154">
            <v>9482062.8300000001</v>
          </cell>
          <cell r="R154">
            <v>9482062.8300000001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204.4</v>
          </cell>
          <cell r="AA154">
            <v>204.35</v>
          </cell>
          <cell r="AI154" t="str">
            <v>Scheme E TIER I</v>
          </cell>
          <cell r="AJ154" t="e">
            <v>#N/A</v>
          </cell>
        </row>
        <row r="155">
          <cell r="E155" t="str">
            <v>INE361B01024</v>
          </cell>
          <cell r="F155" t="str">
            <v>DIVI'S LABORATORIES LTD</v>
          </cell>
          <cell r="G155" t="str">
            <v>DIVIS LABORATORIES LTD</v>
          </cell>
          <cell r="H155" t="str">
            <v>21002</v>
          </cell>
          <cell r="I155" t="str">
            <v>Manufacture of allopathic pharmaceutical preparations</v>
          </cell>
          <cell r="J155" t="str">
            <v>Social and
Commercial
Infrastructure</v>
          </cell>
          <cell r="K155" t="str">
            <v>Equity</v>
          </cell>
          <cell r="L155">
            <v>2410</v>
          </cell>
          <cell r="M155">
            <v>11274462</v>
          </cell>
          <cell r="N155">
            <v>5.3122706272315931E-3</v>
          </cell>
          <cell r="P155" t="str">
            <v/>
          </cell>
          <cell r="Q155">
            <v>11866882.41</v>
          </cell>
          <cell r="R155">
            <v>11866882.41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4678.2</v>
          </cell>
          <cell r="AA155">
            <v>4678.1000000000004</v>
          </cell>
          <cell r="AI155" t="str">
            <v>Scheme E TIER I</v>
          </cell>
          <cell r="AJ155" t="e">
            <v>#N/A</v>
          </cell>
        </row>
        <row r="156">
          <cell r="E156" t="str">
            <v>INE044A01036</v>
          </cell>
          <cell r="F156" t="str">
            <v>SUN PHARMACEUTICALS INDUSTRIES LTD</v>
          </cell>
          <cell r="G156" t="str">
            <v>SUN PHARMACEUTICAL INDS LTD</v>
          </cell>
          <cell r="H156" t="str">
            <v>21001</v>
          </cell>
          <cell r="I156" t="str">
            <v>Manufacture of medicinal substances used in the manufacture of pharmaceuticals:</v>
          </cell>
          <cell r="J156" t="str">
            <v>Social and
Commercial
Infrastructure</v>
          </cell>
          <cell r="K156" t="str">
            <v>Equity</v>
          </cell>
          <cell r="L156">
            <v>46855</v>
          </cell>
          <cell r="M156">
            <v>39625273.5</v>
          </cell>
          <cell r="N156">
            <v>1.8670529601329842E-2</v>
          </cell>
          <cell r="P156" t="str">
            <v/>
          </cell>
          <cell r="Q156">
            <v>28163109.280000001</v>
          </cell>
          <cell r="R156">
            <v>28159960.539999999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845.7</v>
          </cell>
          <cell r="AA156">
            <v>845.4</v>
          </cell>
          <cell r="AI156" t="str">
            <v>Scheme E TIER I</v>
          </cell>
          <cell r="AJ156" t="e">
            <v>#N/A</v>
          </cell>
        </row>
        <row r="157">
          <cell r="E157" t="str">
            <v>INE001A01036</v>
          </cell>
          <cell r="F157" t="str">
            <v>HOUSING DEVELOPMENT FINANCE CORPORATION</v>
          </cell>
          <cell r="G157" t="str">
            <v>HOUSING DEVELOPMENT FINANCE CORPORA</v>
          </cell>
          <cell r="H157" t="str">
            <v>64192</v>
          </cell>
          <cell r="I157" t="str">
            <v>Activities of specialized institutions granting credit for house purchases</v>
          </cell>
          <cell r="J157" t="str">
            <v>Social and
Commercial
Infrastructure</v>
          </cell>
          <cell r="K157" t="str">
            <v>Equity</v>
          </cell>
          <cell r="L157">
            <v>37911</v>
          </cell>
          <cell r="M157">
            <v>98054905.950000003</v>
          </cell>
          <cell r="N157">
            <v>4.6201246386225914E-2</v>
          </cell>
          <cell r="P157" t="str">
            <v/>
          </cell>
          <cell r="Q157">
            <v>83972697.670000002</v>
          </cell>
          <cell r="R157">
            <v>83978143.859999999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2586.4499999999998</v>
          </cell>
          <cell r="AA157">
            <v>2586.85</v>
          </cell>
          <cell r="AI157" t="str">
            <v>Scheme E TIER I</v>
          </cell>
          <cell r="AJ157" t="e">
            <v>#N/A</v>
          </cell>
        </row>
        <row r="158">
          <cell r="E158" t="str">
            <v>INE203G01027</v>
          </cell>
          <cell r="F158" t="str">
            <v>INDRAPRASTHA GAS</v>
          </cell>
          <cell r="G158" t="str">
            <v>INDRAPRASTHA GAS LIMITED</v>
          </cell>
          <cell r="H158" t="str">
            <v>35202</v>
          </cell>
          <cell r="I158" t="str">
            <v>Disrtibution and sale of gaseous fuels through mains</v>
          </cell>
          <cell r="J158" t="str">
            <v>Social and
Commercial
Infrastructure</v>
          </cell>
          <cell r="K158" t="str">
            <v>Equity</v>
          </cell>
          <cell r="L158">
            <v>21800</v>
          </cell>
          <cell r="M158">
            <v>10254720</v>
          </cell>
          <cell r="N158">
            <v>4.831791339266066E-3</v>
          </cell>
          <cell r="P158" t="str">
            <v/>
          </cell>
          <cell r="Q158">
            <v>11759600.640000001</v>
          </cell>
          <cell r="R158">
            <v>11759600.640000001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470.4</v>
          </cell>
          <cell r="AA158">
            <v>470.3</v>
          </cell>
          <cell r="AI158" t="str">
            <v>Scheme E TIER I</v>
          </cell>
          <cell r="AJ158" t="e">
            <v>#N/A</v>
          </cell>
        </row>
        <row r="159">
          <cell r="E159" t="str">
            <v>INE154A01025</v>
          </cell>
          <cell r="F159" t="str">
            <v>ITC LTD</v>
          </cell>
          <cell r="G159" t="str">
            <v>ITC LTD</v>
          </cell>
          <cell r="H159" t="str">
            <v>12003</v>
          </cell>
          <cell r="I159" t="str">
            <v>Manufacture of cigarettes, cigarette tobacco</v>
          </cell>
          <cell r="J159" t="str">
            <v>Social and
Commercial
Infrastructure</v>
          </cell>
          <cell r="K159" t="str">
            <v>Equity</v>
          </cell>
          <cell r="L159">
            <v>240660</v>
          </cell>
          <cell r="M159">
            <v>52475913</v>
          </cell>
          <cell r="N159">
            <v>2.4725459296156261E-2</v>
          </cell>
          <cell r="P159" t="str">
            <v/>
          </cell>
          <cell r="Q159">
            <v>57275031.079999998</v>
          </cell>
          <cell r="R159">
            <v>57283921.719999999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218.05</v>
          </cell>
          <cell r="AA159">
            <v>218</v>
          </cell>
          <cell r="AI159" t="str">
            <v>Scheme E TIER I</v>
          </cell>
          <cell r="AJ159" t="e">
            <v>#N/A</v>
          </cell>
        </row>
        <row r="160">
          <cell r="E160" t="str">
            <v>INE062A01020</v>
          </cell>
          <cell r="F160" t="str">
            <v>STATE BANK OF INDIA</v>
          </cell>
          <cell r="G160" t="str">
            <v>STATE BANK OF INDIA</v>
          </cell>
          <cell r="H160" t="str">
            <v>64191</v>
          </cell>
          <cell r="I160" t="str">
            <v>Monetary intermediation of commercial banks, saving banks. postal savings</v>
          </cell>
          <cell r="J160" t="str">
            <v>Social and
Commercial
Infrastructure</v>
          </cell>
          <cell r="K160" t="str">
            <v>Equity</v>
          </cell>
          <cell r="L160">
            <v>119450</v>
          </cell>
          <cell r="M160">
            <v>55000752.5</v>
          </cell>
          <cell r="N160">
            <v>2.5915106368834682E-2</v>
          </cell>
          <cell r="P160" t="str">
            <v/>
          </cell>
          <cell r="Q160">
            <v>41000278.810000002</v>
          </cell>
          <cell r="R160">
            <v>41001114.420000002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460.45</v>
          </cell>
          <cell r="AA160">
            <v>460.45</v>
          </cell>
          <cell r="AI160" t="str">
            <v>Scheme E TIER I</v>
          </cell>
          <cell r="AJ160" t="e">
            <v>#N/A</v>
          </cell>
        </row>
        <row r="161">
          <cell r="E161" t="str">
            <v>INE075A01022</v>
          </cell>
          <cell r="F161" t="str">
            <v>WIPRO LTD</v>
          </cell>
          <cell r="G161" t="str">
            <v>WIPRO LTD</v>
          </cell>
          <cell r="H161" t="str">
            <v>62011</v>
          </cell>
          <cell r="I161" t="str">
            <v>Writing , modifying, testing of computer program</v>
          </cell>
          <cell r="J161" t="str">
            <v>Social and
Commercial
Infrastructure</v>
          </cell>
          <cell r="K161" t="str">
            <v>Equity</v>
          </cell>
          <cell r="L161">
            <v>35300</v>
          </cell>
          <cell r="M161">
            <v>25251855</v>
          </cell>
          <cell r="N161">
            <v>1.1898101000261587E-2</v>
          </cell>
          <cell r="P161" t="str">
            <v/>
          </cell>
          <cell r="Q161">
            <v>21884552.149999999</v>
          </cell>
          <cell r="R161">
            <v>21884552.149999999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715.35</v>
          </cell>
          <cell r="AA161">
            <v>715.2</v>
          </cell>
          <cell r="AI161" t="str">
            <v>Scheme E TIER I</v>
          </cell>
          <cell r="AJ161" t="e">
            <v>#N/A</v>
          </cell>
        </row>
        <row r="162">
          <cell r="E162" t="str">
            <v>INE081A01012</v>
          </cell>
          <cell r="F162" t="str">
            <v>TATA STEEL LIMITED.</v>
          </cell>
          <cell r="G162" t="str">
            <v>TATA STEEL LTD</v>
          </cell>
          <cell r="H162" t="str">
            <v>24319</v>
          </cell>
          <cell r="I162" t="str">
            <v>Manufacture of other iron and steel casting and products thereof</v>
          </cell>
          <cell r="J162" t="str">
            <v>Social and
Commercial
Infrastructure</v>
          </cell>
          <cell r="K162" t="str">
            <v>Equity</v>
          </cell>
          <cell r="L162">
            <v>19100</v>
          </cell>
          <cell r="M162">
            <v>21228695</v>
          </cell>
          <cell r="N162">
            <v>1.0002479311470311E-2</v>
          </cell>
          <cell r="P162" t="str">
            <v/>
          </cell>
          <cell r="Q162">
            <v>24979414.079999998</v>
          </cell>
          <cell r="R162">
            <v>24979414.079999998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1111.45</v>
          </cell>
          <cell r="AA162">
            <v>1111.5</v>
          </cell>
          <cell r="AI162" t="str">
            <v>Scheme E TIER I</v>
          </cell>
          <cell r="AJ162" t="e">
            <v>#N/A</v>
          </cell>
        </row>
        <row r="163">
          <cell r="E163" t="str">
            <v>INE038A01020</v>
          </cell>
          <cell r="F163" t="str">
            <v>HINDALCO INDUSTRIES LTD.</v>
          </cell>
          <cell r="G163" t="str">
            <v>HINDALCO INDUSTRIES LTD.</v>
          </cell>
          <cell r="H163" t="str">
            <v>24202</v>
          </cell>
          <cell r="I163" t="str">
            <v>Manufacture of Aluminium from alumina and by other methods and products</v>
          </cell>
          <cell r="J163" t="str">
            <v>Social and
Commercial
Infrastructure</v>
          </cell>
          <cell r="K163" t="str">
            <v>Equity</v>
          </cell>
          <cell r="L163">
            <v>34670</v>
          </cell>
          <cell r="M163">
            <v>16487318.5</v>
          </cell>
          <cell r="N163">
            <v>7.7684503073727198E-3</v>
          </cell>
          <cell r="P163" t="str">
            <v/>
          </cell>
          <cell r="Q163">
            <v>13529776.300000001</v>
          </cell>
          <cell r="R163">
            <v>13529776.300000001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475.55</v>
          </cell>
          <cell r="AA163">
            <v>475.6</v>
          </cell>
          <cell r="AI163" t="str">
            <v>Scheme E TIER I</v>
          </cell>
          <cell r="AJ163" t="e">
            <v>#N/A</v>
          </cell>
        </row>
        <row r="164">
          <cell r="E164" t="str">
            <v>INE040A01034</v>
          </cell>
          <cell r="F164" t="str">
            <v>HDFC BANK LTD</v>
          </cell>
          <cell r="G164" t="str">
            <v>HDFC BANK LTD</v>
          </cell>
          <cell r="H164" t="str">
            <v>64191</v>
          </cell>
          <cell r="I164" t="str">
            <v>Monetary intermediation of commercial banks, saving banks. postal savings</v>
          </cell>
          <cell r="J164" t="str">
            <v>Social and
Commercial
Infrastructure</v>
          </cell>
          <cell r="K164" t="str">
            <v>Equity</v>
          </cell>
          <cell r="L164">
            <v>110482</v>
          </cell>
          <cell r="M164">
            <v>163447070.80000001</v>
          </cell>
          <cell r="N164">
            <v>7.701255042749558E-2</v>
          </cell>
          <cell r="P164" t="str">
            <v/>
          </cell>
          <cell r="Q164">
            <v>139235055.38999999</v>
          </cell>
          <cell r="R164">
            <v>139235055.38999999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1479.4</v>
          </cell>
          <cell r="AA164">
            <v>1479.8</v>
          </cell>
          <cell r="AI164" t="str">
            <v>Scheme E TIER I</v>
          </cell>
          <cell r="AJ164" t="e">
            <v>#N/A</v>
          </cell>
        </row>
        <row r="165">
          <cell r="E165" t="str">
            <v>INE009A01021</v>
          </cell>
          <cell r="F165" t="str">
            <v>INFOSYS LTD EQ</v>
          </cell>
          <cell r="G165" t="str">
            <v>INFOSYS  LIMITED</v>
          </cell>
          <cell r="H165" t="str">
            <v>62011</v>
          </cell>
          <cell r="I165" t="str">
            <v>Writing , modifying, testing of computer program</v>
          </cell>
          <cell r="J165" t="str">
            <v>Social and
Commercial
Infrastructure</v>
          </cell>
          <cell r="K165" t="str">
            <v>Equity</v>
          </cell>
          <cell r="L165">
            <v>97410</v>
          </cell>
          <cell r="M165">
            <v>183885727.5</v>
          </cell>
          <cell r="N165">
            <v>8.664278162145235E-2</v>
          </cell>
          <cell r="P165" t="str">
            <v/>
          </cell>
          <cell r="Q165">
            <v>97714768.75</v>
          </cell>
          <cell r="R165">
            <v>97714768.75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1887.75</v>
          </cell>
          <cell r="AA165">
            <v>1889.65</v>
          </cell>
          <cell r="AI165" t="str">
            <v>Scheme E TIER I</v>
          </cell>
          <cell r="AJ165" t="e">
            <v>#N/A</v>
          </cell>
        </row>
        <row r="166">
          <cell r="E166" t="str">
            <v>INE765G01017</v>
          </cell>
          <cell r="F166" t="str">
            <v>ICICI LOMBARD GENERAL INSURANCE CO LTD</v>
          </cell>
          <cell r="G166" t="str">
            <v>ICICI LOMBARD GENERAL INSURANCE CO</v>
          </cell>
          <cell r="H166" t="str">
            <v>65120</v>
          </cell>
          <cell r="I166" t="str">
            <v>Non-life insurance</v>
          </cell>
          <cell r="J166" t="str">
            <v>Social and
Commercial
Infrastructure</v>
          </cell>
          <cell r="K166" t="str">
            <v>Equity</v>
          </cell>
          <cell r="L166">
            <v>3550</v>
          </cell>
          <cell r="M166">
            <v>4974437.5</v>
          </cell>
          <cell r="N166">
            <v>2.3438420581176609E-3</v>
          </cell>
          <cell r="P166" t="str">
            <v/>
          </cell>
          <cell r="Q166">
            <v>5353007.37</v>
          </cell>
          <cell r="R166">
            <v>5353007.37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1401.25</v>
          </cell>
          <cell r="AA166">
            <v>1400.95</v>
          </cell>
          <cell r="AI166" t="str">
            <v>Scheme E TIER I</v>
          </cell>
          <cell r="AJ166" t="e">
            <v>#N/A</v>
          </cell>
        </row>
        <row r="167">
          <cell r="E167" t="str">
            <v>INE860A01027</v>
          </cell>
          <cell r="F167" t="str">
            <v>HCL Technologies Limited</v>
          </cell>
          <cell r="G167" t="str">
            <v>HCL TECHNOLOGIES LTD</v>
          </cell>
          <cell r="H167" t="str">
            <v>62011</v>
          </cell>
          <cell r="I167" t="str">
            <v>Writing , modifying, testing of computer program</v>
          </cell>
          <cell r="J167" t="str">
            <v>Social and
Commercial
Infrastructure</v>
          </cell>
          <cell r="K167" t="str">
            <v>Equity</v>
          </cell>
          <cell r="L167">
            <v>27310</v>
          </cell>
          <cell r="M167">
            <v>36024621</v>
          </cell>
          <cell r="N167">
            <v>1.6973983857983682E-2</v>
          </cell>
          <cell r="P167" t="str">
            <v/>
          </cell>
          <cell r="Q167">
            <v>19912839.66</v>
          </cell>
          <cell r="R167">
            <v>19912839.66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1319.1</v>
          </cell>
          <cell r="AA167">
            <v>1318.4</v>
          </cell>
          <cell r="AI167" t="str">
            <v>Scheme E TIER I</v>
          </cell>
          <cell r="AJ167" t="e">
            <v>#N/A</v>
          </cell>
        </row>
        <row r="168">
          <cell r="E168" t="str">
            <v>INE669C01036</v>
          </cell>
          <cell r="F168" t="str">
            <v>TECH MAHINDRA LIMITED</v>
          </cell>
          <cell r="G168" t="str">
            <v>TECH MAHINDRA  LIMITED</v>
          </cell>
          <cell r="H168" t="str">
            <v>62020</v>
          </cell>
          <cell r="I168" t="str">
            <v>Computer consultancy</v>
          </cell>
          <cell r="J168" t="str">
            <v>Social and
Commercial
Infrastructure</v>
          </cell>
          <cell r="K168" t="str">
            <v>Equity</v>
          </cell>
          <cell r="L168">
            <v>15400</v>
          </cell>
          <cell r="M168">
            <v>27574470</v>
          </cell>
          <cell r="N168">
            <v>1.2992464477904024E-2</v>
          </cell>
          <cell r="P168" t="str">
            <v/>
          </cell>
          <cell r="Q168">
            <v>19078682.98</v>
          </cell>
          <cell r="R168">
            <v>19078682.98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1790.55</v>
          </cell>
          <cell r="AA168">
            <v>1790.55</v>
          </cell>
          <cell r="AI168" t="str">
            <v>Scheme E TIER I</v>
          </cell>
          <cell r="AJ168" t="e">
            <v>#N/A</v>
          </cell>
        </row>
        <row r="169">
          <cell r="E169" t="str">
            <v>INE795G01014</v>
          </cell>
          <cell r="F169" t="str">
            <v>HDFC LIFE INSURANCE COMPANY LTD</v>
          </cell>
          <cell r="G169" t="str">
            <v>HDFC STANDARD LIFE INSURANCE CO. LT</v>
          </cell>
          <cell r="H169" t="str">
            <v>65110</v>
          </cell>
          <cell r="I169" t="str">
            <v>Life insurance</v>
          </cell>
          <cell r="J169" t="str">
            <v>Social and
Commercial
Infrastructure</v>
          </cell>
          <cell r="K169" t="str">
            <v>Equity</v>
          </cell>
          <cell r="L169">
            <v>20000</v>
          </cell>
          <cell r="M169">
            <v>12991000</v>
          </cell>
          <cell r="N169">
            <v>6.1210643770288663E-3</v>
          </cell>
          <cell r="P169" t="str">
            <v/>
          </cell>
          <cell r="Q169">
            <v>13669526.99</v>
          </cell>
          <cell r="R169">
            <v>13669526.99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649.54999999999995</v>
          </cell>
          <cell r="AA169">
            <v>648.79999999999995</v>
          </cell>
          <cell r="AI169" t="str">
            <v>Scheme E TIER I</v>
          </cell>
          <cell r="AJ169" t="e">
            <v>#N/A</v>
          </cell>
        </row>
        <row r="170">
          <cell r="E170" t="str">
            <v>INE733E01010</v>
          </cell>
          <cell r="F170" t="str">
            <v>NTPC LIMITED</v>
          </cell>
          <cell r="G170" t="str">
            <v>NTPC LIMITED</v>
          </cell>
          <cell r="H170" t="str">
            <v>35102</v>
          </cell>
          <cell r="I170" t="str">
            <v>Electric power generation by coal based thermal power plants</v>
          </cell>
          <cell r="J170" t="str">
            <v>Social and
Commercial
Infrastructure</v>
          </cell>
          <cell r="K170" t="str">
            <v>Equity</v>
          </cell>
          <cell r="L170">
            <v>131450</v>
          </cell>
          <cell r="M170">
            <v>16352380</v>
          </cell>
          <cell r="N170">
            <v>7.7048703485212301E-3</v>
          </cell>
          <cell r="P170" t="str">
            <v/>
          </cell>
          <cell r="Q170">
            <v>15412296.67</v>
          </cell>
          <cell r="R170">
            <v>15412296.67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124.4</v>
          </cell>
          <cell r="AA170">
            <v>124.4</v>
          </cell>
          <cell r="AI170" t="str">
            <v>Scheme E TIER I</v>
          </cell>
          <cell r="AJ170" t="e">
            <v>#N/A</v>
          </cell>
        </row>
        <row r="171">
          <cell r="E171" t="str">
            <v>INE059A01026</v>
          </cell>
          <cell r="F171" t="str">
            <v>CIPLA LIMITED</v>
          </cell>
          <cell r="G171" t="str">
            <v>CIPLA  LIMITED</v>
          </cell>
          <cell r="H171" t="str">
            <v>21001</v>
          </cell>
          <cell r="I171" t="str">
            <v>Manufacture of medicinal substances used in the manufacture of pharmaceuticals:</v>
          </cell>
          <cell r="J171" t="str">
            <v>Social and
Commercial
Infrastructure</v>
          </cell>
          <cell r="K171" t="str">
            <v>Equity</v>
          </cell>
          <cell r="L171">
            <v>24670</v>
          </cell>
          <cell r="M171">
            <v>23290947</v>
          </cell>
          <cell r="N171">
            <v>1.0974165652295231E-2</v>
          </cell>
          <cell r="P171" t="str">
            <v/>
          </cell>
          <cell r="Q171">
            <v>16416555.59</v>
          </cell>
          <cell r="R171">
            <v>16416555.59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944.1</v>
          </cell>
          <cell r="AA171">
            <v>944.3</v>
          </cell>
          <cell r="AI171" t="str">
            <v>Scheme E TIER I</v>
          </cell>
          <cell r="AJ171" t="e">
            <v>#N/A</v>
          </cell>
        </row>
        <row r="172">
          <cell r="E172" t="str">
            <v>INE226A01021</v>
          </cell>
          <cell r="F172" t="str">
            <v>VOLTAS LTD</v>
          </cell>
          <cell r="G172" t="str">
            <v>VOLTAS LIMITED</v>
          </cell>
          <cell r="H172" t="str">
            <v>28192</v>
          </cell>
          <cell r="I172" t="str">
            <v>Manufacture of air-conditioning machines, including motor vehicles airconditioners</v>
          </cell>
          <cell r="J172" t="str">
            <v>Social and
Commercial
Infrastructure</v>
          </cell>
          <cell r="K172" t="str">
            <v>Equity</v>
          </cell>
          <cell r="L172">
            <v>5625</v>
          </cell>
          <cell r="M172">
            <v>6857718.75</v>
          </cell>
          <cell r="N172">
            <v>3.231201443176655E-3</v>
          </cell>
          <cell r="P172" t="str">
            <v/>
          </cell>
          <cell r="Q172">
            <v>5859833.0599999996</v>
          </cell>
          <cell r="R172">
            <v>5859833.0599999996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1219.1500000000001</v>
          </cell>
          <cell r="AA172">
            <v>1219.3499999999999</v>
          </cell>
          <cell r="AI172" t="str">
            <v>Scheme E TIER I</v>
          </cell>
          <cell r="AJ172" t="e">
            <v>#N/A</v>
          </cell>
        </row>
        <row r="173">
          <cell r="E173" t="str">
            <v>INE095A01012</v>
          </cell>
          <cell r="F173" t="str">
            <v>IndusInd Bank Limited</v>
          </cell>
          <cell r="G173" t="str">
            <v>INDUS IND BANK LTD</v>
          </cell>
          <cell r="H173" t="str">
            <v>64191</v>
          </cell>
          <cell r="I173" t="str">
            <v>Monetary intermediation of commercial banks, saving banks. postal savings</v>
          </cell>
          <cell r="J173" t="str">
            <v>Social and
Commercial
Infrastructure</v>
          </cell>
          <cell r="K173" t="str">
            <v>Equity</v>
          </cell>
          <cell r="L173">
            <v>5000</v>
          </cell>
          <cell r="M173">
            <v>4440750</v>
          </cell>
          <cell r="N173">
            <v>2.0923806198361126E-3</v>
          </cell>
          <cell r="P173" t="str">
            <v/>
          </cell>
          <cell r="Q173">
            <v>5000000</v>
          </cell>
          <cell r="R173">
            <v>5000000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888.15</v>
          </cell>
          <cell r="AA173">
            <v>887.65</v>
          </cell>
          <cell r="AI173" t="str">
            <v>Scheme E TIER I</v>
          </cell>
          <cell r="AJ173" t="e">
            <v>#N/A</v>
          </cell>
        </row>
        <row r="174">
          <cell r="E174" t="str">
            <v>INE239A01016</v>
          </cell>
          <cell r="F174" t="str">
            <v>NESTLE INDIA LTD</v>
          </cell>
          <cell r="G174" t="str">
            <v>NESTLE INDIA LTD</v>
          </cell>
          <cell r="H174" t="str">
            <v>10502</v>
          </cell>
          <cell r="I174" t="str">
            <v>Manufacture of milk-powder, ice-cream powder and condensed milk except</v>
          </cell>
          <cell r="J174" t="str">
            <v>Social and
Commercial
Infrastructure</v>
          </cell>
          <cell r="K174" t="str">
            <v>Equity</v>
          </cell>
          <cell r="L174">
            <v>1152</v>
          </cell>
          <cell r="M174">
            <v>22700966.399999999</v>
          </cell>
          <cell r="N174">
            <v>1.06961801828319E-2</v>
          </cell>
          <cell r="P174" t="str">
            <v/>
          </cell>
          <cell r="Q174">
            <v>20358168.370000001</v>
          </cell>
          <cell r="R174">
            <v>20358168.370000001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19705.7</v>
          </cell>
          <cell r="AA174">
            <v>19708.55</v>
          </cell>
          <cell r="AI174" t="str">
            <v>Scheme E TIER I</v>
          </cell>
          <cell r="AJ174" t="e">
            <v>#N/A</v>
          </cell>
        </row>
        <row r="175">
          <cell r="E175" t="str">
            <v>INE238A01034</v>
          </cell>
          <cell r="F175" t="str">
            <v>AXIS BANK</v>
          </cell>
          <cell r="G175" t="str">
            <v>AXIS BANK LTD.</v>
          </cell>
          <cell r="H175" t="str">
            <v>64191</v>
          </cell>
          <cell r="I175" t="str">
            <v>Monetary intermediation of commercial banks, saving banks. postal savings</v>
          </cell>
          <cell r="J175" t="str">
            <v>Social and
Commercial
Infrastructure</v>
          </cell>
          <cell r="K175" t="str">
            <v>Equity</v>
          </cell>
          <cell r="L175">
            <v>63470</v>
          </cell>
          <cell r="M175">
            <v>43067568.5</v>
          </cell>
          <cell r="N175">
            <v>2.0292460884504697E-2</v>
          </cell>
          <cell r="P175" t="str">
            <v/>
          </cell>
          <cell r="Q175">
            <v>44544970.710000001</v>
          </cell>
          <cell r="R175">
            <v>44544970.710000001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678.55</v>
          </cell>
          <cell r="AA175">
            <v>678.55</v>
          </cell>
          <cell r="AI175" t="str">
            <v>Scheme E TIER I</v>
          </cell>
          <cell r="AJ175" t="e">
            <v>#N/A</v>
          </cell>
        </row>
        <row r="176">
          <cell r="E176" t="str">
            <v>INF846K01N65</v>
          </cell>
          <cell r="F176" t="str">
            <v>AXIS OVERNIGHT FUND - DIRECT PLAN- GROWTH OPTION</v>
          </cell>
          <cell r="G176" t="str">
            <v>AXIS MUTUAL FUND</v>
          </cell>
          <cell r="H176">
            <v>66301</v>
          </cell>
          <cell r="I176" t="str">
            <v>Other financial service activities, except insurance and pension funding activities</v>
          </cell>
          <cell r="J176" t="str">
            <v>Social and
Commercial
Infrastructure</v>
          </cell>
          <cell r="K176" t="str">
            <v>MF</v>
          </cell>
          <cell r="L176">
            <v>49962.995000000003</v>
          </cell>
          <cell r="M176">
            <v>55674090.090000004</v>
          </cell>
          <cell r="N176">
            <v>2.6232367760249009E-2</v>
          </cell>
          <cell r="P176" t="str">
            <v/>
          </cell>
          <cell r="Q176">
            <v>55670869.920000002</v>
          </cell>
          <cell r="R176">
            <v>55670869.920000002</v>
          </cell>
          <cell r="V176">
            <v>2.7397260273972603E-3</v>
          </cell>
          <cell r="W176">
            <v>2.7397260273972603E-3</v>
          </cell>
          <cell r="X176">
            <v>0</v>
          </cell>
          <cell r="Y176">
            <v>3.2500000000000001E-2</v>
          </cell>
          <cell r="Z176">
            <v>0</v>
          </cell>
          <cell r="AA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INE066A01021</v>
          </cell>
          <cell r="F177" t="str">
            <v>EICHER MOTORS LTD</v>
          </cell>
          <cell r="G177" t="str">
            <v>EICHER MOTORS LTD</v>
          </cell>
          <cell r="H177" t="str">
            <v>30911</v>
          </cell>
          <cell r="I177" t="str">
            <v>Manufacture of motorcycles, scooters, mopeds etc. and their</v>
          </cell>
          <cell r="J177" t="str">
            <v>Social and
Commercial
Infrastructure</v>
          </cell>
          <cell r="K177" t="str">
            <v>Equity</v>
          </cell>
          <cell r="L177">
            <v>3790</v>
          </cell>
          <cell r="M177">
            <v>9823301</v>
          </cell>
          <cell r="N177">
            <v>4.6285164972621074E-3</v>
          </cell>
          <cell r="P177" t="str">
            <v/>
          </cell>
          <cell r="Q177">
            <v>7248050.2199999997</v>
          </cell>
          <cell r="R177">
            <v>7248050.2199999997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2591.9</v>
          </cell>
          <cell r="AA177">
            <v>2589.9499999999998</v>
          </cell>
          <cell r="AI177" t="str">
            <v>Scheme E TIER I</v>
          </cell>
          <cell r="AJ177" t="e">
            <v>#N/A</v>
          </cell>
        </row>
        <row r="178">
          <cell r="E178" t="str">
            <v>INE721A01013</v>
          </cell>
          <cell r="F178" t="str">
            <v>SHRIRAM TRANSPORT FINANCE COMPANY LIMITED</v>
          </cell>
          <cell r="G178" t="str">
            <v>SHRIRAM TRANSPORT FINANCE CO LTD</v>
          </cell>
          <cell r="H178" t="str">
            <v>64920</v>
          </cell>
          <cell r="I178" t="str">
            <v>Other credit granting</v>
          </cell>
          <cell r="J178" t="str">
            <v>Social and
Commercial
Infrastructure</v>
          </cell>
          <cell r="K178" t="str">
            <v>Equity</v>
          </cell>
          <cell r="L178">
            <v>4100</v>
          </cell>
          <cell r="M178">
            <v>4989700</v>
          </cell>
          <cell r="N178">
            <v>2.3510334017443563E-3</v>
          </cell>
          <cell r="P178" t="str">
            <v/>
          </cell>
          <cell r="Q178">
            <v>5462788.75</v>
          </cell>
          <cell r="R178">
            <v>5462788.75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1217</v>
          </cell>
          <cell r="AA178">
            <v>1217.3</v>
          </cell>
          <cell r="AI178" t="str">
            <v>Scheme E TIER I</v>
          </cell>
          <cell r="AJ178" t="e">
            <v>#N/A</v>
          </cell>
        </row>
        <row r="179">
          <cell r="E179" t="str">
            <v>INE397D01024</v>
          </cell>
          <cell r="F179" t="str">
            <v>BHARTI AIRTEL LTD</v>
          </cell>
          <cell r="G179" t="str">
            <v>BHARTI AIRTEL LTD</v>
          </cell>
          <cell r="H179" t="str">
            <v>61202</v>
          </cell>
          <cell r="I179" t="str">
            <v>Activities of maintaining and operating pageing</v>
          </cell>
          <cell r="J179" t="str">
            <v>Social and
Commercial
Infrastructure</v>
          </cell>
          <cell r="K179" t="str">
            <v>Equity</v>
          </cell>
          <cell r="L179">
            <v>67232</v>
          </cell>
          <cell r="M179">
            <v>45973241.600000001</v>
          </cell>
          <cell r="N179">
            <v>2.1661548106712461E-2</v>
          </cell>
          <cell r="P179" t="str">
            <v/>
          </cell>
          <cell r="Q179">
            <v>31609914</v>
          </cell>
          <cell r="R179">
            <v>31609914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683.8</v>
          </cell>
          <cell r="AA179">
            <v>683.85</v>
          </cell>
          <cell r="AI179" t="str">
            <v>Scheme E TIER I</v>
          </cell>
          <cell r="AJ179" t="e">
            <v>#N/A</v>
          </cell>
        </row>
        <row r="180">
          <cell r="E180" t="str">
            <v>INE245A01021</v>
          </cell>
          <cell r="F180" t="str">
            <v>TATA POWER COMPANY LIMITED</v>
          </cell>
          <cell r="G180" t="str">
            <v>TATA POWER COMPANY LIMITED</v>
          </cell>
          <cell r="H180" t="str">
            <v>35102</v>
          </cell>
          <cell r="I180" t="str">
            <v>Electric power generation by coal based thermal power plants</v>
          </cell>
          <cell r="J180" t="str">
            <v>Social and
Commercial
Infrastructure</v>
          </cell>
          <cell r="K180" t="str">
            <v>Equity</v>
          </cell>
          <cell r="L180">
            <v>51700</v>
          </cell>
          <cell r="M180">
            <v>11423115</v>
          </cell>
          <cell r="N180">
            <v>5.382312547240713E-3</v>
          </cell>
          <cell r="P180" t="str">
            <v/>
          </cell>
          <cell r="Q180">
            <v>6713942.1799999997</v>
          </cell>
          <cell r="R180">
            <v>6713942.1799999997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220.95</v>
          </cell>
          <cell r="AA180">
            <v>220.9</v>
          </cell>
          <cell r="AI180" t="str">
            <v>Scheme E TIER I</v>
          </cell>
          <cell r="AJ180" t="e">
            <v>#N/A</v>
          </cell>
        </row>
        <row r="181">
          <cell r="E181" t="str">
            <v>INE079A01024</v>
          </cell>
          <cell r="F181" t="str">
            <v>AMBUJA CEMENTS LTD</v>
          </cell>
          <cell r="G181" t="str">
            <v>AMBUJA CEMENTS LTD.</v>
          </cell>
          <cell r="H181" t="str">
            <v>23941</v>
          </cell>
          <cell r="I181" t="str">
            <v>Manufacture of clinkers and cement</v>
          </cell>
          <cell r="J181" t="str">
            <v>Social and
Commercial
Infrastructure</v>
          </cell>
          <cell r="K181" t="str">
            <v>Equity</v>
          </cell>
          <cell r="L181">
            <v>22650</v>
          </cell>
          <cell r="M181">
            <v>8550375</v>
          </cell>
          <cell r="N181">
            <v>4.0287426543559541E-3</v>
          </cell>
          <cell r="P181" t="str">
            <v/>
          </cell>
          <cell r="Q181">
            <v>8040040.0499999998</v>
          </cell>
          <cell r="R181">
            <v>8040040.0499999998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377.5</v>
          </cell>
          <cell r="AA181">
            <v>377.55</v>
          </cell>
          <cell r="AI181" t="str">
            <v>Scheme E TIER I</v>
          </cell>
          <cell r="AJ181" t="e">
            <v>#N/A</v>
          </cell>
        </row>
        <row r="182">
          <cell r="E182" t="str">
            <v>INE129A01019</v>
          </cell>
          <cell r="F182" t="str">
            <v>GAIL (INDIA) LIMITED</v>
          </cell>
          <cell r="G182" t="str">
            <v>G A I L (INDIA) LTD</v>
          </cell>
          <cell r="H182" t="str">
            <v>35202</v>
          </cell>
          <cell r="I182" t="str">
            <v>Disrtibution and sale of gaseous fuels through mains</v>
          </cell>
          <cell r="J182" t="str">
            <v>Social and
Commercial
Infrastructure</v>
          </cell>
          <cell r="K182" t="str">
            <v>Equity</v>
          </cell>
          <cell r="L182">
            <v>97990</v>
          </cell>
          <cell r="M182">
            <v>12660308</v>
          </cell>
          <cell r="N182">
            <v>5.965249811485919E-3</v>
          </cell>
          <cell r="P182" t="str">
            <v/>
          </cell>
          <cell r="Q182">
            <v>13464952.439999999</v>
          </cell>
          <cell r="R182">
            <v>13461790.01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129.19999999999999</v>
          </cell>
          <cell r="AA182">
            <v>129.19999999999999</v>
          </cell>
          <cell r="AI182" t="str">
            <v>Scheme E TIER I</v>
          </cell>
          <cell r="AJ182" t="e">
            <v>#N/A</v>
          </cell>
        </row>
        <row r="183">
          <cell r="E183" t="str">
            <v>INE256A01028</v>
          </cell>
          <cell r="F183" t="str">
            <v>Zee Entertainment</v>
          </cell>
          <cell r="G183" t="str">
            <v>ZEE ENTERTAINMENT</v>
          </cell>
          <cell r="H183">
            <v>60201</v>
          </cell>
          <cell r="I183" t="str">
            <v>Television programming and broadcasting activities</v>
          </cell>
          <cell r="J183" t="str">
            <v>Social and
Commercial
Infrastructure</v>
          </cell>
          <cell r="K183" t="str">
            <v>Equity</v>
          </cell>
          <cell r="L183">
            <v>16950</v>
          </cell>
          <cell r="M183">
            <v>5437560</v>
          </cell>
          <cell r="N183">
            <v>2.5620548698296578E-3</v>
          </cell>
          <cell r="P183" t="str">
            <v/>
          </cell>
          <cell r="Q183">
            <v>5508750</v>
          </cell>
          <cell r="R183">
            <v>5508750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320.8</v>
          </cell>
          <cell r="AA183">
            <v>320.89999999999998</v>
          </cell>
          <cell r="AI183" t="str">
            <v>Scheme E TIER I</v>
          </cell>
          <cell r="AJ183" t="e">
            <v>#N/A</v>
          </cell>
        </row>
        <row r="184">
          <cell r="E184" t="str">
            <v>INE726G01019</v>
          </cell>
          <cell r="F184" t="str">
            <v>ICICI PRUDENTIAL LIFE INSURANCE COMPANY LIMITED</v>
          </cell>
          <cell r="G184" t="str">
            <v>ICICI PRUDENTIAL LIFE INSURANCE CO.</v>
          </cell>
          <cell r="H184" t="str">
            <v>65110</v>
          </cell>
          <cell r="I184" t="str">
            <v>Life insurance</v>
          </cell>
          <cell r="J184" t="str">
            <v>Social and
Commercial
Infrastructure</v>
          </cell>
          <cell r="K184" t="str">
            <v>Equity</v>
          </cell>
          <cell r="L184">
            <v>16420</v>
          </cell>
          <cell r="M184">
            <v>9208336</v>
          </cell>
          <cell r="N184">
            <v>4.3387589455247851E-3</v>
          </cell>
          <cell r="P184" t="str">
            <v/>
          </cell>
          <cell r="Q184">
            <v>10706046.890000001</v>
          </cell>
          <cell r="R184">
            <v>10706046.890000001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560.79999999999995</v>
          </cell>
          <cell r="AA184">
            <v>561.1</v>
          </cell>
          <cell r="AI184" t="str">
            <v>Scheme E TIER I</v>
          </cell>
          <cell r="AJ184" t="e">
            <v>#N/A</v>
          </cell>
        </row>
        <row r="185">
          <cell r="E185" t="str">
            <v>INE002A01018</v>
          </cell>
          <cell r="F185" t="str">
            <v>RELIANCE INDUSTRIES LIMITED</v>
          </cell>
          <cell r="G185" t="str">
            <v>RELIANCE INDUSTRIES LTD.</v>
          </cell>
          <cell r="H185" t="str">
            <v>19209</v>
          </cell>
          <cell r="I185" t="str">
            <v>Manufacture of other petroleum n.e.c.</v>
          </cell>
          <cell r="J185" t="str">
            <v>Social and
Commercial
Infrastructure</v>
          </cell>
          <cell r="K185" t="str">
            <v>Equity</v>
          </cell>
          <cell r="L185">
            <v>77054</v>
          </cell>
          <cell r="M185">
            <v>182475430.09999999</v>
          </cell>
          <cell r="N185">
            <v>8.5978281492427908E-2</v>
          </cell>
          <cell r="P185" t="str">
            <v/>
          </cell>
          <cell r="Q185">
            <v>122024942.62</v>
          </cell>
          <cell r="R185">
            <v>122024518.98999999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2368.15</v>
          </cell>
          <cell r="AA185">
            <v>2368.15</v>
          </cell>
          <cell r="AI185" t="str">
            <v>Scheme E TIER I</v>
          </cell>
          <cell r="AJ185" t="e">
            <v>#N/A</v>
          </cell>
        </row>
        <row r="186">
          <cell r="E186" t="str">
            <v>INE671A01010</v>
          </cell>
          <cell r="F186" t="str">
            <v>Honeywell Automation India Ltd</v>
          </cell>
          <cell r="G186" t="str">
            <v>HONEYWELL AUTOMATION INDIA LTD</v>
          </cell>
          <cell r="H186" t="str">
            <v>46512</v>
          </cell>
          <cell r="I186" t="str">
            <v>Wholesale of software</v>
          </cell>
          <cell r="J186" t="str">
            <v>Social and
Commercial
Infrastructure</v>
          </cell>
          <cell r="K186" t="str">
            <v>Equity</v>
          </cell>
          <cell r="L186">
            <v>250</v>
          </cell>
          <cell r="M186">
            <v>10542737.5</v>
          </cell>
          <cell r="N186">
            <v>4.9674986488812542E-3</v>
          </cell>
          <cell r="P186" t="str">
            <v/>
          </cell>
          <cell r="Q186">
            <v>10717225.25</v>
          </cell>
          <cell r="R186">
            <v>10717225.25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42170.95</v>
          </cell>
          <cell r="AA186">
            <v>42148.15</v>
          </cell>
          <cell r="AI186" t="str">
            <v>Scheme E TIER I</v>
          </cell>
          <cell r="AJ186" t="e">
            <v>#N/A</v>
          </cell>
        </row>
        <row r="187">
          <cell r="E187" t="str">
            <v>INE090A01021</v>
          </cell>
          <cell r="F187" t="str">
            <v>ICICI BANK LTD</v>
          </cell>
          <cell r="G187" t="str">
            <v>ICICI BANK LTD</v>
          </cell>
          <cell r="H187" t="str">
            <v>64191</v>
          </cell>
          <cell r="I187" t="str">
            <v>Monetary intermediation of commercial banks, saving banks. postal savings</v>
          </cell>
          <cell r="J187" t="str">
            <v>Social and
Commercial
Infrastructure</v>
          </cell>
          <cell r="K187" t="str">
            <v>Equity</v>
          </cell>
          <cell r="L187">
            <v>216986</v>
          </cell>
          <cell r="M187">
            <v>160602187.90000001</v>
          </cell>
          <cell r="N187">
            <v>7.5672106167930603E-2</v>
          </cell>
          <cell r="P187" t="str">
            <v/>
          </cell>
          <cell r="Q187">
            <v>109057455.34999999</v>
          </cell>
          <cell r="R187">
            <v>109060918.69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740.15</v>
          </cell>
          <cell r="AA187">
            <v>740.25</v>
          </cell>
          <cell r="AI187" t="str">
            <v>Scheme E TIER I</v>
          </cell>
          <cell r="AJ187" t="e">
            <v>#N/A</v>
          </cell>
        </row>
        <row r="188">
          <cell r="E188" t="str">
            <v>INE585B01010</v>
          </cell>
          <cell r="F188" t="str">
            <v>MARUTI SUZUKI INDIA LTD.</v>
          </cell>
          <cell r="G188" t="str">
            <v>MARUTI SUZUKI INDIA LTD.</v>
          </cell>
          <cell r="H188" t="str">
            <v>29101</v>
          </cell>
          <cell r="I188" t="str">
            <v>Manufacture of passenger cars</v>
          </cell>
          <cell r="J188" t="str">
            <v>Social and
Commercial
Infrastructure</v>
          </cell>
          <cell r="K188" t="str">
            <v>Equity</v>
          </cell>
          <cell r="L188">
            <v>3731</v>
          </cell>
          <cell r="M188">
            <v>27708084.949999999</v>
          </cell>
          <cell r="N188">
            <v>1.3055420810032688E-2</v>
          </cell>
          <cell r="P188" t="str">
            <v/>
          </cell>
          <cell r="Q188">
            <v>27279568.079999998</v>
          </cell>
          <cell r="R188">
            <v>27281133.02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7426.45</v>
          </cell>
          <cell r="AA188">
            <v>7426.9</v>
          </cell>
          <cell r="AI188" t="str">
            <v>Scheme E TIER I</v>
          </cell>
          <cell r="AJ188" t="e">
            <v>#N/A</v>
          </cell>
        </row>
        <row r="189">
          <cell r="E189" t="str">
            <v>INE237A01028</v>
          </cell>
          <cell r="F189" t="str">
            <v>KOTAK MAHINDRA BANK LIMITED</v>
          </cell>
          <cell r="G189" t="str">
            <v>KOTAK MAHINDRA BANK LTD</v>
          </cell>
          <cell r="H189" t="str">
            <v>64191</v>
          </cell>
          <cell r="I189" t="str">
            <v>Monetary intermediation of commercial banks, saving banks. postal savings</v>
          </cell>
          <cell r="J189" t="str">
            <v>Social and
Commercial
Infrastructure</v>
          </cell>
          <cell r="K189" t="str">
            <v>Equity</v>
          </cell>
          <cell r="L189">
            <v>32607</v>
          </cell>
          <cell r="M189">
            <v>58565432.700000003</v>
          </cell>
          <cell r="N189">
            <v>2.7594702780790663E-2</v>
          </cell>
          <cell r="P189" t="str">
            <v/>
          </cell>
          <cell r="Q189">
            <v>50046279.520000003</v>
          </cell>
          <cell r="R189">
            <v>50047300.82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1796.1</v>
          </cell>
          <cell r="AA189">
            <v>1796.3</v>
          </cell>
          <cell r="AI189" t="str">
            <v>Scheme E TIER I</v>
          </cell>
          <cell r="AJ189" t="e">
            <v>#N/A</v>
          </cell>
        </row>
        <row r="190">
          <cell r="E190" t="str">
            <v>INE242A01010</v>
          </cell>
          <cell r="F190" t="str">
            <v>INDIAN OIL CORPORATION LIMITED</v>
          </cell>
          <cell r="G190" t="str">
            <v>INDIAN OIL CORPORATION LIMITED</v>
          </cell>
          <cell r="H190" t="str">
            <v>19201</v>
          </cell>
          <cell r="I190" t="str">
            <v>Production of liquid and gaseous fuels, illuminating oils, lubricating</v>
          </cell>
          <cell r="J190" t="str">
            <v>Social and
Commercial
Infrastructure</v>
          </cell>
          <cell r="K190" t="str">
            <v>Equity</v>
          </cell>
          <cell r="L190">
            <v>53500</v>
          </cell>
          <cell r="M190">
            <v>5965250</v>
          </cell>
          <cell r="N190">
            <v>2.8106904222208796E-3</v>
          </cell>
          <cell r="P190" t="str">
            <v/>
          </cell>
          <cell r="Q190">
            <v>7465882.2000000002</v>
          </cell>
          <cell r="R190">
            <v>7465882.2000000002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111.5</v>
          </cell>
          <cell r="AA190">
            <v>111.55</v>
          </cell>
          <cell r="AI190" t="str">
            <v>Scheme E TIER I</v>
          </cell>
          <cell r="AJ190" t="e">
            <v>#N/A</v>
          </cell>
        </row>
        <row r="191">
          <cell r="E191" t="str">
            <v>INE018A01030</v>
          </cell>
          <cell r="F191" t="str">
            <v>LARSEN AND TOUBRO LIMITED</v>
          </cell>
          <cell r="G191" t="str">
            <v>LARSEN AND TOUBRO LTD</v>
          </cell>
          <cell r="H191" t="str">
            <v>42909</v>
          </cell>
          <cell r="I191" t="str">
            <v>Other civil engineering projects n.e.c.</v>
          </cell>
          <cell r="J191" t="str">
            <v>Social and
Commercial
Infrastructure</v>
          </cell>
          <cell r="K191" t="str">
            <v>Equity</v>
          </cell>
          <cell r="L191">
            <v>35536</v>
          </cell>
          <cell r="M191">
            <v>67372702.400000006</v>
          </cell>
          <cell r="N191">
            <v>3.1744488387715132E-2</v>
          </cell>
          <cell r="P191" t="str">
            <v/>
          </cell>
          <cell r="Q191">
            <v>44015800.539999999</v>
          </cell>
          <cell r="R191">
            <v>44018164.07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1895.9</v>
          </cell>
          <cell r="AA191">
            <v>1895</v>
          </cell>
          <cell r="AI191" t="str">
            <v>Scheme E TIER I</v>
          </cell>
          <cell r="AJ191" t="e">
            <v>#N/A</v>
          </cell>
        </row>
        <row r="192">
          <cell r="E192" t="str">
            <v>INE030A01027</v>
          </cell>
          <cell r="F192" t="str">
            <v>HINDUSTAN UNILEVER LIMITED</v>
          </cell>
          <cell r="G192" t="str">
            <v>HINDUSTAN LEVER LTD.</v>
          </cell>
          <cell r="H192" t="str">
            <v>20231</v>
          </cell>
          <cell r="I192" t="str">
            <v>Manufacture of soap all forms</v>
          </cell>
          <cell r="J192" t="str">
            <v>Social and
Commercial
Infrastructure</v>
          </cell>
          <cell r="K192" t="str">
            <v>Equity</v>
          </cell>
          <cell r="L192">
            <v>26247</v>
          </cell>
          <cell r="M192">
            <v>61946857.049999997</v>
          </cell>
          <cell r="N192">
            <v>2.9187953195108498E-2</v>
          </cell>
          <cell r="P192" t="str">
            <v/>
          </cell>
          <cell r="Q192">
            <v>49882719.130000003</v>
          </cell>
          <cell r="R192">
            <v>49890597.530000001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2360.15</v>
          </cell>
          <cell r="AA192">
            <v>2359.75</v>
          </cell>
          <cell r="AI192" t="str">
            <v>Scheme E TIER I</v>
          </cell>
          <cell r="AJ192" t="e">
            <v>#N/A</v>
          </cell>
        </row>
        <row r="193">
          <cell r="E193" t="str">
            <v>INE761H01022</v>
          </cell>
          <cell r="F193" t="str">
            <v>PAGE INDUSTRIES LTD</v>
          </cell>
          <cell r="G193" t="str">
            <v>PAGE INDUSTRIES LTD</v>
          </cell>
          <cell r="H193" t="str">
            <v>14101</v>
          </cell>
          <cell r="I193" t="str">
            <v>Manufacture of all types of textile garments and clothing accessories</v>
          </cell>
          <cell r="J193" t="str">
            <v>Social and
Commercial
Infrastructure</v>
          </cell>
          <cell r="K193" t="str">
            <v>Equity</v>
          </cell>
          <cell r="L193">
            <v>103</v>
          </cell>
          <cell r="M193">
            <v>4163419.65</v>
          </cell>
          <cell r="N193">
            <v>1.96170885276245E-3</v>
          </cell>
          <cell r="P193" t="str">
            <v/>
          </cell>
          <cell r="Q193">
            <v>3988269.09</v>
          </cell>
          <cell r="R193">
            <v>3988269.09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40421.550000000003</v>
          </cell>
          <cell r="AA193">
            <v>40429.65</v>
          </cell>
          <cell r="AI193" t="str">
            <v>Scheme E TIER I</v>
          </cell>
          <cell r="AJ193" t="e">
            <v>#N/A</v>
          </cell>
        </row>
        <row r="194">
          <cell r="E194" t="str">
            <v>INE021A01026</v>
          </cell>
          <cell r="F194" t="str">
            <v>ASIAN PAINTS LTD.</v>
          </cell>
          <cell r="G194" t="str">
            <v>ASIAN PAINT LIMITED</v>
          </cell>
          <cell r="H194" t="str">
            <v>20221</v>
          </cell>
          <cell r="I194" t="str">
            <v>Manufacture of paints and varnishes, enamels or lacquers</v>
          </cell>
          <cell r="J194" t="str">
            <v>Social and
Commercial
Infrastructure</v>
          </cell>
          <cell r="K194" t="str">
            <v>Equity</v>
          </cell>
          <cell r="L194">
            <v>10027</v>
          </cell>
          <cell r="M194">
            <v>33920839.649999999</v>
          </cell>
          <cell r="N194">
            <v>1.598272982992251E-2</v>
          </cell>
          <cell r="P194" t="str">
            <v/>
          </cell>
          <cell r="Q194">
            <v>19158301.960000001</v>
          </cell>
          <cell r="R194">
            <v>19158153.09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3382.95</v>
          </cell>
          <cell r="AA194">
            <v>3381.95</v>
          </cell>
          <cell r="AI194" t="str">
            <v>Scheme E TIER I</v>
          </cell>
          <cell r="AJ194" t="e">
            <v>#N/A</v>
          </cell>
        </row>
        <row r="195">
          <cell r="E195" t="str">
            <v>INE121A01024</v>
          </cell>
          <cell r="F195" t="str">
            <v>CHOLAMANDALAM INVESTMENT AND FINANCE COMPANY</v>
          </cell>
          <cell r="G195" t="str">
            <v>CHOLAMANDALAM INVESTMENT AND FIN. C</v>
          </cell>
          <cell r="H195" t="str">
            <v>64920</v>
          </cell>
          <cell r="I195" t="str">
            <v>Other credit granting</v>
          </cell>
          <cell r="J195" t="str">
            <v>Social and
Commercial
Infrastructure</v>
          </cell>
          <cell r="K195" t="str">
            <v>Equity</v>
          </cell>
          <cell r="L195">
            <v>10480</v>
          </cell>
          <cell r="M195">
            <v>5453792</v>
          </cell>
          <cell r="N195">
            <v>2.5697030198541309E-3</v>
          </cell>
          <cell r="P195" t="str">
            <v/>
          </cell>
          <cell r="Q195">
            <v>6276739.7000000002</v>
          </cell>
          <cell r="R195">
            <v>6276739.7000000002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520.4</v>
          </cell>
          <cell r="AA195">
            <v>520.4</v>
          </cell>
          <cell r="AI195" t="str">
            <v>Scheme E TIER I</v>
          </cell>
          <cell r="AJ195" t="e">
            <v>#N/A</v>
          </cell>
        </row>
        <row r="196">
          <cell r="E196" t="str">
            <v>INE101A01026</v>
          </cell>
          <cell r="F196" t="str">
            <v>MAHINDRA AND MAHINDRA LTD</v>
          </cell>
          <cell r="G196" t="str">
            <v>MAHINDRA AND MAHINDRA LTD</v>
          </cell>
          <cell r="H196" t="str">
            <v>28211</v>
          </cell>
          <cell r="I196" t="str">
            <v>Manufacture of tractors used in agriculture and forestry</v>
          </cell>
          <cell r="J196" t="str">
            <v>Social and
Commercial
Infrastructure</v>
          </cell>
          <cell r="K196" t="str">
            <v>Equity</v>
          </cell>
          <cell r="L196">
            <v>29548</v>
          </cell>
          <cell r="M196">
            <v>24736108.199999999</v>
          </cell>
          <cell r="N196">
            <v>1.1655092812666587E-2</v>
          </cell>
          <cell r="P196" t="str">
            <v/>
          </cell>
          <cell r="Q196">
            <v>21595158.640000001</v>
          </cell>
          <cell r="R196">
            <v>21599478.640000001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837.15</v>
          </cell>
          <cell r="AA196">
            <v>837.3</v>
          </cell>
          <cell r="AI196" t="str">
            <v>Scheme E TIER I</v>
          </cell>
          <cell r="AJ196" t="e">
            <v>#N/A</v>
          </cell>
        </row>
        <row r="197">
          <cell r="E197" t="str">
            <v>INE299U01018</v>
          </cell>
          <cell r="F197" t="str">
            <v>Crompton Greaves Consumer Electricals</v>
          </cell>
          <cell r="G197" t="str">
            <v>CROMPTON GREAVES CONSUMER ELECTRICA</v>
          </cell>
          <cell r="H197" t="str">
            <v>27400</v>
          </cell>
          <cell r="I197" t="str">
            <v>Manufacture of electric lighting equipment</v>
          </cell>
          <cell r="J197" t="str">
            <v>Social and
Commercial
Infrastructure</v>
          </cell>
          <cell r="K197" t="str">
            <v>Equity</v>
          </cell>
          <cell r="L197">
            <v>14700</v>
          </cell>
          <cell r="M197">
            <v>6430515</v>
          </cell>
          <cell r="N197">
            <v>3.029912731310121E-3</v>
          </cell>
          <cell r="P197" t="str">
            <v/>
          </cell>
          <cell r="Q197">
            <v>6743189.8799999999</v>
          </cell>
          <cell r="R197">
            <v>6743189.8799999999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437.45</v>
          </cell>
          <cell r="AA197">
            <v>437</v>
          </cell>
          <cell r="AI197" t="str">
            <v>Scheme E TIER I</v>
          </cell>
          <cell r="AJ197" t="e">
            <v>#N/A</v>
          </cell>
        </row>
        <row r="198">
          <cell r="E198" t="str">
            <v>IN9397D01014</v>
          </cell>
          <cell r="F198" t="str">
            <v>Bharti Airtel partly Paid(14:1)</v>
          </cell>
          <cell r="G198" t="str">
            <v>BHARTI AIRTEL LTD</v>
          </cell>
          <cell r="H198" t="str">
            <v>61202</v>
          </cell>
          <cell r="I198" t="str">
            <v>Activities of maintaining and operating pageing</v>
          </cell>
          <cell r="J198" t="str">
            <v>Social and
Commercial
Infrastructure</v>
          </cell>
          <cell r="K198" t="str">
            <v>Equity</v>
          </cell>
          <cell r="L198">
            <v>5748</v>
          </cell>
          <cell r="M198">
            <v>2027032.2</v>
          </cell>
          <cell r="N198">
            <v>9.5509157035720518E-4</v>
          </cell>
          <cell r="P198" t="str">
            <v/>
          </cell>
          <cell r="Q198">
            <v>768795</v>
          </cell>
          <cell r="R198">
            <v>768795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352.65</v>
          </cell>
          <cell r="AA198">
            <v>353.35</v>
          </cell>
          <cell r="AI198" t="str">
            <v>Scheme E TIER I</v>
          </cell>
          <cell r="AJ198" t="e">
            <v>#N/A</v>
          </cell>
        </row>
        <row r="199">
          <cell r="E199" t="str">
            <v>INE917I01010</v>
          </cell>
          <cell r="F199" t="str">
            <v>Bajaj Auto Limited</v>
          </cell>
          <cell r="G199" t="str">
            <v>BAJAJ AUTO LIMITED</v>
          </cell>
          <cell r="H199" t="str">
            <v>30911</v>
          </cell>
          <cell r="I199" t="str">
            <v>Manufacture of motorcycles, scooters, mopeds etc. and their</v>
          </cell>
          <cell r="J199" t="str">
            <v>Social and
Commercial
Infrastructure</v>
          </cell>
          <cell r="K199" t="str">
            <v>Equity</v>
          </cell>
          <cell r="L199">
            <v>300</v>
          </cell>
          <cell r="M199">
            <v>974775</v>
          </cell>
          <cell r="N199">
            <v>4.5929185806468427E-4</v>
          </cell>
          <cell r="P199" t="str">
            <v/>
          </cell>
          <cell r="Q199">
            <v>988814.94</v>
          </cell>
          <cell r="R199">
            <v>988814.94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3249.25</v>
          </cell>
          <cell r="AA199">
            <v>3250.8</v>
          </cell>
          <cell r="AI199" t="str">
            <v>Scheme E TIER I</v>
          </cell>
          <cell r="AJ199" t="e">
            <v>#N/A</v>
          </cell>
        </row>
        <row r="200">
          <cell r="E200" t="str">
            <v>INE111A01025</v>
          </cell>
          <cell r="F200" t="str">
            <v>Container Corporation of India Limited</v>
          </cell>
          <cell r="G200" t="str">
            <v>CONTAINER CORPORATION OF INDIA LTD</v>
          </cell>
          <cell r="H200" t="str">
            <v>49120</v>
          </cell>
          <cell r="I200" t="str">
            <v>Freight rail transport</v>
          </cell>
          <cell r="J200" t="str">
            <v>Social and
Commercial
Infrastructure</v>
          </cell>
          <cell r="K200" t="str">
            <v>Equity</v>
          </cell>
          <cell r="L200">
            <v>13750</v>
          </cell>
          <cell r="M200">
            <v>8450062.5</v>
          </cell>
          <cell r="N200">
            <v>3.9814776808881139E-3</v>
          </cell>
          <cell r="P200" t="str">
            <v/>
          </cell>
          <cell r="Q200">
            <v>9541054.9399999995</v>
          </cell>
          <cell r="R200">
            <v>9541054.9399999995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614.54999999999995</v>
          </cell>
          <cell r="AA200">
            <v>614.45000000000005</v>
          </cell>
          <cell r="AI200" t="str">
            <v>Scheme E TIER I</v>
          </cell>
          <cell r="AJ200" t="e">
            <v>#N/A</v>
          </cell>
        </row>
        <row r="201">
          <cell r="E201" t="str">
            <v>INE208A01029</v>
          </cell>
          <cell r="F201" t="str">
            <v>ASHOK LEYLAND LTD</v>
          </cell>
          <cell r="G201" t="str">
            <v>ASHOK LEYLAND LIMITED</v>
          </cell>
          <cell r="H201" t="str">
            <v>29102</v>
          </cell>
          <cell r="I201" t="str">
            <v>Manufacture of commercial vehicles such as vans, lorries, over-the-road</v>
          </cell>
          <cell r="J201" t="str">
            <v>Social and
Commercial
Infrastructure</v>
          </cell>
          <cell r="K201" t="str">
            <v>Equity</v>
          </cell>
          <cell r="L201">
            <v>113700</v>
          </cell>
          <cell r="M201">
            <v>13922565</v>
          </cell>
          <cell r="N201">
            <v>6.5599966637186436E-3</v>
          </cell>
          <cell r="P201" t="str">
            <v/>
          </cell>
          <cell r="Q201">
            <v>14561411.01</v>
          </cell>
          <cell r="R201">
            <v>14561411.01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122.45</v>
          </cell>
          <cell r="AA201">
            <v>122.4</v>
          </cell>
          <cell r="AI201" t="str">
            <v>Scheme E TIER I</v>
          </cell>
          <cell r="AJ201" t="e">
            <v>#N/A</v>
          </cell>
        </row>
        <row r="202">
          <cell r="E202" t="str">
            <v>INE797F01012</v>
          </cell>
          <cell r="F202" t="str">
            <v>Jubilant Foodworks Limited.</v>
          </cell>
          <cell r="G202" t="str">
            <v>JUBILANT FOODWORKS LIMITED</v>
          </cell>
          <cell r="H202" t="str">
            <v>56101</v>
          </cell>
          <cell r="I202" t="str">
            <v>Restaurants without bars</v>
          </cell>
          <cell r="J202" t="str">
            <v>Social and
Commercial
Infrastructure</v>
          </cell>
          <cell r="K202" t="str">
            <v>Equity</v>
          </cell>
          <cell r="L202">
            <v>545</v>
          </cell>
          <cell r="M202">
            <v>1957149.5</v>
          </cell>
          <cell r="N202">
            <v>9.221644280632636E-4</v>
          </cell>
          <cell r="P202" t="str">
            <v/>
          </cell>
          <cell r="Q202">
            <v>2086260</v>
          </cell>
          <cell r="R202">
            <v>2086260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3591.1</v>
          </cell>
          <cell r="AA202">
            <v>3590.35</v>
          </cell>
          <cell r="AI202" t="str">
            <v>Scheme E TIER I</v>
          </cell>
          <cell r="AJ202" t="e">
            <v>#N/A</v>
          </cell>
        </row>
        <row r="203">
          <cell r="E203" t="str">
            <v>INE029A01011</v>
          </cell>
          <cell r="F203" t="str">
            <v>Bharat Petroleum Corporation Limited</v>
          </cell>
          <cell r="G203" t="str">
            <v>BHARAT PETROLIUM CORPORATION LIMITE</v>
          </cell>
          <cell r="H203" t="str">
            <v>19201</v>
          </cell>
          <cell r="I203" t="str">
            <v>Production of liquid and gaseous fuels, illuminating oils, lubricating</v>
          </cell>
          <cell r="J203" t="str">
            <v>Social and
Commercial
Infrastructure</v>
          </cell>
          <cell r="K203" t="str">
            <v>Equity</v>
          </cell>
          <cell r="L203">
            <v>34760</v>
          </cell>
          <cell r="M203">
            <v>13398242</v>
          </cell>
          <cell r="N203">
            <v>6.3129475653153719E-3</v>
          </cell>
          <cell r="P203" t="str">
            <v/>
          </cell>
          <cell r="Q203">
            <v>15947139.25</v>
          </cell>
          <cell r="R203">
            <v>15947139.25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385.45</v>
          </cell>
          <cell r="AA203">
            <v>385.5</v>
          </cell>
          <cell r="AI203" t="str">
            <v>Scheme E TIER I</v>
          </cell>
          <cell r="AJ203" t="e">
            <v>#N/A</v>
          </cell>
        </row>
        <row r="204">
          <cell r="E204" t="str">
            <v>INE123W01016</v>
          </cell>
          <cell r="F204" t="str">
            <v>SBI LIFE INSURANCE COMPANY LIMITED</v>
          </cell>
          <cell r="G204" t="str">
            <v>SBI LIFE INSURANCE CO. LTD.</v>
          </cell>
          <cell r="H204" t="str">
            <v>65110</v>
          </cell>
          <cell r="I204" t="str">
            <v>Life insurance</v>
          </cell>
          <cell r="J204" t="str">
            <v>Social and
Commercial
Infrastructure</v>
          </cell>
          <cell r="K204" t="str">
            <v>Equity</v>
          </cell>
          <cell r="L204">
            <v>17060</v>
          </cell>
          <cell r="M204">
            <v>20403760</v>
          </cell>
          <cell r="N204">
            <v>9.6137886608764923E-3</v>
          </cell>
          <cell r="P204" t="str">
            <v/>
          </cell>
          <cell r="Q204">
            <v>13326671.810000001</v>
          </cell>
          <cell r="R204">
            <v>13326671.810000001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1196</v>
          </cell>
          <cell r="AA204">
            <v>1196.25</v>
          </cell>
          <cell r="AI204" t="str">
            <v>Scheme E TIER I</v>
          </cell>
          <cell r="AJ204" t="e">
            <v>#N/A</v>
          </cell>
        </row>
        <row r="205">
          <cell r="E205" t="str">
            <v>INE628A01036</v>
          </cell>
          <cell r="F205" t="str">
            <v>UPL LIMITED</v>
          </cell>
          <cell r="G205" t="str">
            <v>UPL LIMITED</v>
          </cell>
          <cell r="H205" t="str">
            <v>20211</v>
          </cell>
          <cell r="I205" t="str">
            <v>Manufacture of insecticides, rodenticides, fungicides, herbicides</v>
          </cell>
          <cell r="J205" t="str">
            <v>Social and
Commercial
Infrastructure</v>
          </cell>
          <cell r="K205" t="str">
            <v>Equity</v>
          </cell>
          <cell r="L205">
            <v>14400</v>
          </cell>
          <cell r="M205">
            <v>10758240</v>
          </cell>
          <cell r="N205">
            <v>5.0690385361809743E-3</v>
          </cell>
          <cell r="P205" t="str">
            <v/>
          </cell>
          <cell r="Q205">
            <v>11159166.24</v>
          </cell>
          <cell r="R205">
            <v>11159166.24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747.1</v>
          </cell>
          <cell r="AA205">
            <v>747.05</v>
          </cell>
          <cell r="AI205" t="str">
            <v>Scheme E TIER I</v>
          </cell>
          <cell r="AJ205" t="e">
            <v>#N/A</v>
          </cell>
        </row>
        <row r="206">
          <cell r="E206" t="str">
            <v>INE155A01022</v>
          </cell>
          <cell r="F206" t="str">
            <v>TATA MOTORS LTD</v>
          </cell>
          <cell r="G206" t="str">
            <v>TATA MOTORS LTD</v>
          </cell>
          <cell r="H206" t="str">
            <v>29102</v>
          </cell>
          <cell r="I206" t="str">
            <v>Manufacture of commercial vehicles such as vans, lorries, over-the-road</v>
          </cell>
          <cell r="J206" t="str">
            <v>Social and
Commercial
Infrastructure</v>
          </cell>
          <cell r="K206" t="str">
            <v>Equity</v>
          </cell>
          <cell r="L206">
            <v>42050</v>
          </cell>
          <cell r="M206">
            <v>20284920</v>
          </cell>
          <cell r="N206">
            <v>9.5577939498791772E-3</v>
          </cell>
          <cell r="P206" t="str">
            <v/>
          </cell>
          <cell r="Q206">
            <v>12738850.52</v>
          </cell>
          <cell r="R206">
            <v>12738850.52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482.4</v>
          </cell>
          <cell r="AA206">
            <v>482.35</v>
          </cell>
          <cell r="AI206" t="str">
            <v>Scheme E TIER I</v>
          </cell>
          <cell r="AJ206" t="e">
            <v>#N/A</v>
          </cell>
        </row>
        <row r="207">
          <cell r="E207" t="str">
            <v>INE216A01030</v>
          </cell>
          <cell r="F207" t="str">
            <v>Britannia Industries Limited</v>
          </cell>
          <cell r="G207" t="str">
            <v>BRITANNIA INDUSTRIES LIMITED</v>
          </cell>
          <cell r="H207" t="str">
            <v>10712</v>
          </cell>
          <cell r="I207" t="str">
            <v>Manufacture of biscuits, cakes, pastries, rusks etc.</v>
          </cell>
          <cell r="J207" t="str">
            <v>Social and
Commercial
Infrastructure</v>
          </cell>
          <cell r="K207" t="str">
            <v>Equity</v>
          </cell>
          <cell r="L207">
            <v>4210</v>
          </cell>
          <cell r="M207">
            <v>15181260</v>
          </cell>
          <cell r="N207">
            <v>7.1530651823888272E-3</v>
          </cell>
          <cell r="P207" t="str">
            <v/>
          </cell>
          <cell r="Q207">
            <v>16629325.949999999</v>
          </cell>
          <cell r="R207">
            <v>16629325.949999999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3606</v>
          </cell>
          <cell r="AA207">
            <v>3606.7</v>
          </cell>
          <cell r="AI207" t="str">
            <v>Scheme E TIER I</v>
          </cell>
          <cell r="AJ207" t="e">
            <v>#N/A</v>
          </cell>
        </row>
        <row r="208">
          <cell r="E208" t="str">
            <v>INE296A01024</v>
          </cell>
          <cell r="F208" t="str">
            <v>Bajaj Finance Limited</v>
          </cell>
          <cell r="G208" t="str">
            <v>BAJAJ FINANCE LIMITED</v>
          </cell>
          <cell r="H208" t="str">
            <v>64920</v>
          </cell>
          <cell r="I208" t="str">
            <v>Other credit granting</v>
          </cell>
          <cell r="J208" t="str">
            <v>Social and
Commercial
Infrastructure</v>
          </cell>
          <cell r="K208" t="str">
            <v>Equity</v>
          </cell>
          <cell r="L208">
            <v>6295</v>
          </cell>
          <cell r="M208">
            <v>43922103.5</v>
          </cell>
          <cell r="N208">
            <v>2.069509838334423E-2</v>
          </cell>
          <cell r="P208" t="str">
            <v/>
          </cell>
          <cell r="Q208">
            <v>22314701.059999999</v>
          </cell>
          <cell r="R208">
            <v>22314701.059999999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6977.3</v>
          </cell>
          <cell r="AA208">
            <v>6976.9</v>
          </cell>
          <cell r="AI208" t="str">
            <v>Scheme E TIER I</v>
          </cell>
          <cell r="AJ208" t="e">
            <v>#N/A</v>
          </cell>
        </row>
        <row r="209">
          <cell r="E209" t="str">
            <v>INE918I01018</v>
          </cell>
          <cell r="F209" t="str">
            <v>BAJAJ FINSERV LTD</v>
          </cell>
          <cell r="G209" t="str">
            <v>BAJAJ FINANCE LIMITED</v>
          </cell>
          <cell r="H209" t="str">
            <v>64920</v>
          </cell>
          <cell r="I209" t="str">
            <v>Other credit granting</v>
          </cell>
          <cell r="J209" t="str">
            <v>Social and
Commercial
Infrastructure</v>
          </cell>
          <cell r="K209" t="str">
            <v>Equity</v>
          </cell>
          <cell r="L209">
            <v>789</v>
          </cell>
          <cell r="M209">
            <v>12944491.800000001</v>
          </cell>
          <cell r="N209">
            <v>6.0991507686646348E-3</v>
          </cell>
          <cell r="P209" t="str">
            <v/>
          </cell>
          <cell r="Q209">
            <v>14097783.119999999</v>
          </cell>
          <cell r="R209">
            <v>14097783.119999999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16406.2</v>
          </cell>
          <cell r="AA209">
            <v>16390.2</v>
          </cell>
          <cell r="AI209" t="str">
            <v>Scheme E TIER I</v>
          </cell>
          <cell r="AJ209" t="e">
            <v>#N/A</v>
          </cell>
        </row>
        <row r="210">
          <cell r="E210" t="str">
            <v>INE465A01025</v>
          </cell>
          <cell r="F210" t="str">
            <v>Bharat Forge Limited</v>
          </cell>
          <cell r="G210" t="str">
            <v>BHARAT FORGE LIMITED</v>
          </cell>
          <cell r="H210" t="str">
            <v>25910</v>
          </cell>
          <cell r="I210" t="str">
            <v>Forging, pressing, stamping and roll-forming of metal; powder metallurgy</v>
          </cell>
          <cell r="J210" t="str">
            <v>Social and
Commercial
Infrastructure</v>
          </cell>
          <cell r="K210" t="str">
            <v>Equity</v>
          </cell>
          <cell r="L210">
            <v>19800</v>
          </cell>
          <cell r="M210">
            <v>13817430</v>
          </cell>
          <cell r="N210">
            <v>6.5104594376945556E-3</v>
          </cell>
          <cell r="P210" t="str">
            <v/>
          </cell>
          <cell r="Q210">
            <v>10875635.140000001</v>
          </cell>
          <cell r="R210">
            <v>10875635.140000001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697.85</v>
          </cell>
          <cell r="AA210">
            <v>697.9</v>
          </cell>
          <cell r="AI210" t="str">
            <v>Scheme E TIER I</v>
          </cell>
          <cell r="AJ210" t="e">
            <v>#N/A</v>
          </cell>
        </row>
        <row r="211">
          <cell r="E211" t="str">
            <v>INE280A01028</v>
          </cell>
          <cell r="F211" t="str">
            <v>Titan Company Limited</v>
          </cell>
          <cell r="G211" t="str">
            <v>TITAN COMPANY LIMITED</v>
          </cell>
          <cell r="H211" t="str">
            <v>32111</v>
          </cell>
          <cell r="I211" t="str">
            <v>Manufacture of jewellery of gold, silver and other precious or base metal</v>
          </cell>
          <cell r="J211" t="str">
            <v>Social and
Commercial
Infrastructure</v>
          </cell>
          <cell r="K211" t="str">
            <v>Equity</v>
          </cell>
          <cell r="L211">
            <v>8785</v>
          </cell>
          <cell r="M211">
            <v>22159284</v>
          </cell>
          <cell r="N211">
            <v>1.0440951729109825E-2</v>
          </cell>
          <cell r="P211" t="str">
            <v/>
          </cell>
          <cell r="Q211">
            <v>14111143.58</v>
          </cell>
          <cell r="R211">
            <v>14111143.58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2522.4</v>
          </cell>
          <cell r="AA211">
            <v>2524.35</v>
          </cell>
          <cell r="AI211" t="str">
            <v>Scheme E TIER I</v>
          </cell>
          <cell r="AJ211" t="e">
            <v>#N/A</v>
          </cell>
        </row>
        <row r="212">
          <cell r="E212" t="str">
            <v>INE263A01024</v>
          </cell>
          <cell r="F212" t="str">
            <v>BHARAT ELECTRONICS LIMITED</v>
          </cell>
          <cell r="G212" t="str">
            <v>BHARAT ELECTRONICS LTD</v>
          </cell>
          <cell r="H212" t="str">
            <v>26515</v>
          </cell>
          <cell r="I212" t="str">
            <v>Manufacture of radar equipment, GPS devices, search, detection, navig</v>
          </cell>
          <cell r="J212" t="str">
            <v>Social and
Commercial
Infrastructure</v>
          </cell>
          <cell r="K212" t="str">
            <v>Equity</v>
          </cell>
          <cell r="L212">
            <v>48900</v>
          </cell>
          <cell r="M212">
            <v>10266555</v>
          </cell>
          <cell r="N212">
            <v>4.8373677226778225E-3</v>
          </cell>
          <cell r="P212" t="str">
            <v/>
          </cell>
          <cell r="Q212">
            <v>6999373.6900000004</v>
          </cell>
          <cell r="R212">
            <v>6999373.6900000004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209.95</v>
          </cell>
          <cell r="AA212">
            <v>209.9</v>
          </cell>
          <cell r="AI212" t="str">
            <v>Scheme E TIER I</v>
          </cell>
          <cell r="AJ212" t="e">
            <v>#N/A</v>
          </cell>
        </row>
        <row r="213">
          <cell r="E213" t="str">
            <v>INE192A01025</v>
          </cell>
          <cell r="F213" t="str">
            <v>Tata Consumer Products Limited</v>
          </cell>
          <cell r="G213" t="str">
            <v>TATA CONSUMER PRODUCTS LIMITED</v>
          </cell>
          <cell r="H213" t="str">
            <v>10791</v>
          </cell>
          <cell r="I213" t="str">
            <v>Processing and blending of tea including manufacture of instant tea</v>
          </cell>
          <cell r="J213" t="str">
            <v>Social and
Commercial
Infrastructure</v>
          </cell>
          <cell r="K213" t="str">
            <v>Equity</v>
          </cell>
          <cell r="L213">
            <v>19250</v>
          </cell>
          <cell r="M213">
            <v>14311412.5</v>
          </cell>
          <cell r="N213">
            <v>6.7432127810573188E-3</v>
          </cell>
          <cell r="P213" t="str">
            <v/>
          </cell>
          <cell r="Q213">
            <v>11156946.84</v>
          </cell>
          <cell r="R213">
            <v>11156946.84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743.45</v>
          </cell>
          <cell r="AA213">
            <v>743.4</v>
          </cell>
          <cell r="AI213" t="str">
            <v>Scheme E TIER I</v>
          </cell>
          <cell r="AJ213" t="e">
            <v>#N/A</v>
          </cell>
        </row>
        <row r="214">
          <cell r="E214" t="str">
            <v>INE603J01030</v>
          </cell>
          <cell r="F214" t="str">
            <v>PI INDUSTRIES</v>
          </cell>
          <cell r="G214" t="str">
            <v>PI INDUSTRIES</v>
          </cell>
          <cell r="H214" t="str">
            <v>20211</v>
          </cell>
          <cell r="I214" t="str">
            <v>Manufacture of insecticides, rodenticides, fungicides, herbicides</v>
          </cell>
          <cell r="J214" t="str">
            <v>Social and
Commercial
Infrastructure</v>
          </cell>
          <cell r="K214" t="str">
            <v>Equity</v>
          </cell>
          <cell r="L214">
            <v>3250</v>
          </cell>
          <cell r="M214">
            <v>9861150</v>
          </cell>
          <cell r="N214">
            <v>4.6463500871017013E-3</v>
          </cell>
          <cell r="P214" t="str">
            <v/>
          </cell>
          <cell r="Q214">
            <v>10508286.75</v>
          </cell>
          <cell r="R214">
            <v>10508286.75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3034.2</v>
          </cell>
          <cell r="AA214">
            <v>3034</v>
          </cell>
          <cell r="AI214" t="str">
            <v>Scheme E TIER I</v>
          </cell>
          <cell r="AJ214" t="e">
            <v>#N/A</v>
          </cell>
        </row>
        <row r="215">
          <cell r="E215" t="str">
            <v>INE070A01015</v>
          </cell>
          <cell r="F215" t="str">
            <v>Shree CEMENT LIMITED</v>
          </cell>
          <cell r="G215" t="str">
            <v>SHREE CEMENT LIMITED</v>
          </cell>
          <cell r="H215" t="str">
            <v>23949</v>
          </cell>
          <cell r="I215" t="str">
            <v>Manufacture of other cement and plaster n.e.c.</v>
          </cell>
          <cell r="J215" t="str">
            <v>Social and
Commercial
Infrastructure</v>
          </cell>
          <cell r="K215" t="str">
            <v>Equity</v>
          </cell>
          <cell r="L215">
            <v>650</v>
          </cell>
          <cell r="M215">
            <v>17541842.5</v>
          </cell>
          <cell r="N215">
            <v>8.2653180843815718E-3</v>
          </cell>
          <cell r="P215" t="str">
            <v/>
          </cell>
          <cell r="Q215">
            <v>16252626.93</v>
          </cell>
          <cell r="R215">
            <v>16252626.93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26987.45</v>
          </cell>
          <cell r="AA215">
            <v>27009.65</v>
          </cell>
          <cell r="AI215" t="str">
            <v>Scheme E TIER I</v>
          </cell>
          <cell r="AJ215" t="e">
            <v>#N/A</v>
          </cell>
        </row>
        <row r="216">
          <cell r="E216" t="str">
            <v>INE481G01011</v>
          </cell>
          <cell r="F216" t="str">
            <v>UltraTech Cement Limited</v>
          </cell>
          <cell r="G216" t="str">
            <v>ULTRATECH CEMENT LIMITED</v>
          </cell>
          <cell r="H216" t="str">
            <v>23941</v>
          </cell>
          <cell r="I216" t="str">
            <v>Manufacture of clinkers and cement</v>
          </cell>
          <cell r="J216" t="str">
            <v>Social and
Commercial
Infrastructure</v>
          </cell>
          <cell r="K216" t="str">
            <v>Equity</v>
          </cell>
          <cell r="L216">
            <v>4885</v>
          </cell>
          <cell r="M216">
            <v>37082279.25</v>
          </cell>
          <cell r="N216">
            <v>1.7472328422462605E-2</v>
          </cell>
          <cell r="P216" t="str">
            <v/>
          </cell>
          <cell r="Q216">
            <v>23198014.829999998</v>
          </cell>
          <cell r="R216">
            <v>23198014.829999998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7591.05</v>
          </cell>
          <cell r="AA216">
            <v>7591.95</v>
          </cell>
          <cell r="AI216" t="str">
            <v>Scheme E TIER I</v>
          </cell>
          <cell r="AJ216" t="e">
            <v>#N/A</v>
          </cell>
        </row>
        <row r="217">
          <cell r="E217" t="str">
            <v/>
          </cell>
          <cell r="F217" t="str">
            <v>Net Current Asset</v>
          </cell>
          <cell r="G217" t="str">
            <v/>
          </cell>
          <cell r="H217" t="str">
            <v/>
          </cell>
          <cell r="I217" t="str">
            <v>NCA</v>
          </cell>
          <cell r="K217" t="str">
            <v>NCA</v>
          </cell>
          <cell r="L217">
            <v>0</v>
          </cell>
          <cell r="M217">
            <v>-5907454.0999999996</v>
          </cell>
          <cell r="N217">
            <v>-2.7834583057842447E-3</v>
          </cell>
          <cell r="P217" t="str">
            <v/>
          </cell>
          <cell r="Q217">
            <v>0</v>
          </cell>
          <cell r="R217">
            <v>-5907454.0999999996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INE467B01029</v>
          </cell>
          <cell r="F218" t="str">
            <v>TATA CONSULTANCY SERVICES LIMITED</v>
          </cell>
          <cell r="G218" t="str">
            <v>TATA CONSULTANCY SERVICES LIMITED</v>
          </cell>
          <cell r="H218" t="str">
            <v>62020</v>
          </cell>
          <cell r="I218" t="str">
            <v>Computer consultancy</v>
          </cell>
          <cell r="J218" t="str">
            <v>Social and
Commercial
Infrastructure</v>
          </cell>
          <cell r="K218" t="str">
            <v>Equity</v>
          </cell>
          <cell r="L218">
            <v>24659</v>
          </cell>
          <cell r="M218">
            <v>92183972.650000006</v>
          </cell>
          <cell r="N218">
            <v>4.3434995852583973E-2</v>
          </cell>
          <cell r="P218" t="str">
            <v/>
          </cell>
          <cell r="Q218">
            <v>60472096.990000002</v>
          </cell>
          <cell r="R218">
            <v>60472096.990000002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3738.35</v>
          </cell>
          <cell r="AA218">
            <v>3736.85</v>
          </cell>
          <cell r="AI218" t="str">
            <v>Scheme E TIER I</v>
          </cell>
          <cell r="AJ218" t="e">
            <v>#N/A</v>
          </cell>
        </row>
        <row r="219">
          <cell r="E219" t="str">
            <v>INE089A01023</v>
          </cell>
          <cell r="F219" t="str">
            <v>Dr. Reddy's Laboratories Limited</v>
          </cell>
          <cell r="G219" t="str">
            <v>DR REDDY LABORATORIES</v>
          </cell>
          <cell r="H219" t="str">
            <v>21002</v>
          </cell>
          <cell r="I219" t="str">
            <v>Manufacture of allopathic pharmaceutical preparations</v>
          </cell>
          <cell r="J219" t="str">
            <v>Social and
Commercial
Infrastructure</v>
          </cell>
          <cell r="K219" t="str">
            <v>Equity</v>
          </cell>
          <cell r="L219">
            <v>4515</v>
          </cell>
          <cell r="M219">
            <v>22155105</v>
          </cell>
          <cell r="N219">
            <v>1.0438982679149729E-2</v>
          </cell>
          <cell r="P219" t="str">
            <v/>
          </cell>
          <cell r="Q219">
            <v>18027251.16</v>
          </cell>
          <cell r="R219">
            <v>18027251.16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4907</v>
          </cell>
          <cell r="AA219">
            <v>4908.6499999999996</v>
          </cell>
          <cell r="AI219" t="str">
            <v>Scheme E TIER I</v>
          </cell>
          <cell r="AJ219" t="e">
            <v>#N/A</v>
          </cell>
        </row>
        <row r="220">
          <cell r="E220" t="str">
            <v>INE016A01026</v>
          </cell>
          <cell r="F220" t="str">
            <v>Dabur India Limited</v>
          </cell>
          <cell r="G220" t="str">
            <v>DABUR INDIA LIMITED</v>
          </cell>
          <cell r="H220" t="str">
            <v>20236</v>
          </cell>
          <cell r="I220" t="str">
            <v>Manufacture of hair oil, shampoo, hair dye etc.</v>
          </cell>
          <cell r="J220" t="str">
            <v>Social and
Commercial
Infrastructure</v>
          </cell>
          <cell r="K220" t="str">
            <v>Equity</v>
          </cell>
          <cell r="L220">
            <v>18400</v>
          </cell>
          <cell r="M220">
            <v>10672920</v>
          </cell>
          <cell r="N220">
            <v>5.0288376884673183E-3</v>
          </cell>
          <cell r="P220" t="str">
            <v/>
          </cell>
          <cell r="Q220">
            <v>9364535.1300000008</v>
          </cell>
          <cell r="R220">
            <v>9364535.1300000008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580.04999999999995</v>
          </cell>
          <cell r="AA220">
            <v>580.4</v>
          </cell>
          <cell r="AI220" t="str">
            <v>Scheme E TIER I</v>
          </cell>
          <cell r="AJ220" t="e">
            <v>#N/A</v>
          </cell>
        </row>
        <row r="221">
          <cell r="E221" t="str">
            <v>INE298A01020</v>
          </cell>
          <cell r="F221" t="str">
            <v>CUMMINS INDIA LIMITED</v>
          </cell>
          <cell r="G221" t="str">
            <v>CUMMINS INDIA LIMITED FV 2</v>
          </cell>
          <cell r="H221" t="str">
            <v>28110</v>
          </cell>
          <cell r="I221" t="str">
            <v>Manufacture of engines and turbines, except aircraft, vehicle</v>
          </cell>
          <cell r="J221" t="str">
            <v>Social and
Commercial
Infrastructure</v>
          </cell>
          <cell r="K221" t="str">
            <v>Equity</v>
          </cell>
          <cell r="L221">
            <v>9950</v>
          </cell>
          <cell r="M221">
            <v>9370910</v>
          </cell>
          <cell r="N221">
            <v>4.4153601248051403E-3</v>
          </cell>
          <cell r="P221" t="str">
            <v/>
          </cell>
          <cell r="Q221">
            <v>8503944.3300000001</v>
          </cell>
          <cell r="R221">
            <v>8503944.3300000001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941.8</v>
          </cell>
          <cell r="AA221">
            <v>942.45</v>
          </cell>
          <cell r="AI221" t="str">
            <v>Scheme E TIER I</v>
          </cell>
          <cell r="AJ221" t="e">
            <v>#N/A</v>
          </cell>
        </row>
        <row r="222">
          <cell r="E222" t="str">
            <v>INE917I01010</v>
          </cell>
          <cell r="F222" t="str">
            <v>Bajaj Auto Limited</v>
          </cell>
          <cell r="G222" t="str">
            <v>BAJAJ AUTO LIMITED</v>
          </cell>
          <cell r="H222" t="str">
            <v>30911</v>
          </cell>
          <cell r="I222" t="str">
            <v>Manufacture of motorcycles, scooters, mopeds etc. and their</v>
          </cell>
          <cell r="J222" t="str">
            <v>Social and
Commercial
Infrastructure</v>
          </cell>
          <cell r="K222" t="str">
            <v>Equity</v>
          </cell>
          <cell r="L222">
            <v>25</v>
          </cell>
          <cell r="M222">
            <v>81231.25</v>
          </cell>
          <cell r="N222">
            <v>4.7359785801194299E-4</v>
          </cell>
          <cell r="P222" t="str">
            <v/>
          </cell>
          <cell r="Q222">
            <v>82558.600000000006</v>
          </cell>
          <cell r="R222">
            <v>82558.600000000006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3249.25</v>
          </cell>
          <cell r="AA222">
            <v>3250.8</v>
          </cell>
          <cell r="AI222" t="str">
            <v>Scheme E TIER II</v>
          </cell>
          <cell r="AJ222" t="e">
            <v>#N/A</v>
          </cell>
        </row>
        <row r="223">
          <cell r="E223" t="str">
            <v>INE070A01015</v>
          </cell>
          <cell r="F223" t="str">
            <v>Shree CEMENT LIMITED</v>
          </cell>
          <cell r="G223" t="str">
            <v>SHREE CEMENT LIMITED</v>
          </cell>
          <cell r="H223" t="str">
            <v>23949</v>
          </cell>
          <cell r="I223" t="str">
            <v>Manufacture of other cement and plaster n.e.c.</v>
          </cell>
          <cell r="J223" t="str">
            <v>Social and
Commercial
Infrastructure</v>
          </cell>
          <cell r="K223" t="str">
            <v>Equity</v>
          </cell>
          <cell r="L223">
            <v>48</v>
          </cell>
          <cell r="M223">
            <v>1295397.6000000001</v>
          </cell>
          <cell r="N223">
            <v>7.5524816943456094E-3</v>
          </cell>
          <cell r="P223" t="str">
            <v/>
          </cell>
          <cell r="Q223">
            <v>1122951.1000000001</v>
          </cell>
          <cell r="R223">
            <v>1122951.1000000001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26987.45</v>
          </cell>
          <cell r="AA223">
            <v>27009.65</v>
          </cell>
          <cell r="AI223" t="str">
            <v>Scheme E TIER II</v>
          </cell>
          <cell r="AJ223" t="e">
            <v>#N/A</v>
          </cell>
        </row>
        <row r="224">
          <cell r="E224" t="str">
            <v>INE797F01012</v>
          </cell>
          <cell r="F224" t="str">
            <v>Jubilant Foodworks Limited.</v>
          </cell>
          <cell r="G224" t="str">
            <v>JUBILANT FOODWORKS LIMITED</v>
          </cell>
          <cell r="H224" t="str">
            <v>56101</v>
          </cell>
          <cell r="I224" t="str">
            <v>Restaurants without bars</v>
          </cell>
          <cell r="J224" t="str">
            <v>Social and
Commercial
Infrastructure</v>
          </cell>
          <cell r="K224" t="str">
            <v>Equity</v>
          </cell>
          <cell r="L224">
            <v>43</v>
          </cell>
          <cell r="M224">
            <v>154417.29999999999</v>
          </cell>
          <cell r="N224">
            <v>9.0029025184258031E-4</v>
          </cell>
          <cell r="P224" t="str">
            <v/>
          </cell>
          <cell r="Q224">
            <v>164594.35</v>
          </cell>
          <cell r="R224">
            <v>164594.35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3591.1</v>
          </cell>
          <cell r="AA224">
            <v>3590.35</v>
          </cell>
          <cell r="AI224" t="str">
            <v>Scheme E TIER II</v>
          </cell>
          <cell r="AJ224" t="e">
            <v>#N/A</v>
          </cell>
        </row>
        <row r="225">
          <cell r="E225" t="str">
            <v>INE155A01022</v>
          </cell>
          <cell r="F225" t="str">
            <v>TATA MOTORS LTD</v>
          </cell>
          <cell r="G225" t="str">
            <v>TATA MOTORS LTD</v>
          </cell>
          <cell r="H225" t="str">
            <v>29102</v>
          </cell>
          <cell r="I225" t="str">
            <v>Manufacture of commercial vehicles such as vans, lorries, over-the-road</v>
          </cell>
          <cell r="J225" t="str">
            <v>Social and
Commercial
Infrastructure</v>
          </cell>
          <cell r="K225" t="str">
            <v>Equity</v>
          </cell>
          <cell r="L225">
            <v>3220</v>
          </cell>
          <cell r="M225">
            <v>1553328</v>
          </cell>
          <cell r="N225">
            <v>9.0562783853501624E-3</v>
          </cell>
          <cell r="P225" t="str">
            <v/>
          </cell>
          <cell r="Q225">
            <v>1001646.64</v>
          </cell>
          <cell r="R225">
            <v>1001646.64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482.4</v>
          </cell>
          <cell r="AA225">
            <v>482.35</v>
          </cell>
          <cell r="AI225" t="str">
            <v>Scheme E TIER II</v>
          </cell>
          <cell r="AJ225" t="e">
            <v>#N/A</v>
          </cell>
        </row>
        <row r="226">
          <cell r="E226" t="str">
            <v>INE101A01026</v>
          </cell>
          <cell r="F226" t="str">
            <v>MAHINDRA AND MAHINDRA LTD</v>
          </cell>
          <cell r="G226" t="str">
            <v>MAHINDRA AND MAHINDRA LTD</v>
          </cell>
          <cell r="H226" t="str">
            <v>28211</v>
          </cell>
          <cell r="I226" t="str">
            <v>Manufacture of tractors used in agriculture and forestry</v>
          </cell>
          <cell r="J226" t="str">
            <v>Social and
Commercial
Infrastructure</v>
          </cell>
          <cell r="K226" t="str">
            <v>Equity</v>
          </cell>
          <cell r="L226">
            <v>2285</v>
          </cell>
          <cell r="M226">
            <v>1912887.75</v>
          </cell>
          <cell r="N226">
            <v>1.1152598796858169E-2</v>
          </cell>
          <cell r="P226" t="str">
            <v/>
          </cell>
          <cell r="Q226">
            <v>1695057.67</v>
          </cell>
          <cell r="R226">
            <v>1695719.61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837.15</v>
          </cell>
          <cell r="AA226">
            <v>837.3</v>
          </cell>
          <cell r="AI226" t="str">
            <v>Scheme E TIER II</v>
          </cell>
          <cell r="AJ226" t="e">
            <v>#N/A</v>
          </cell>
        </row>
        <row r="227">
          <cell r="E227" t="str">
            <v>INE066A01021</v>
          </cell>
          <cell r="F227" t="str">
            <v>EICHER MOTORS LTD</v>
          </cell>
          <cell r="G227" t="str">
            <v>EICHER MOTORS LTD</v>
          </cell>
          <cell r="H227" t="str">
            <v>30911</v>
          </cell>
          <cell r="I227" t="str">
            <v>Manufacture of motorcycles, scooters, mopeds etc. and their</v>
          </cell>
          <cell r="J227" t="str">
            <v>Social and
Commercial
Infrastructure</v>
          </cell>
          <cell r="K227" t="str">
            <v>Equity</v>
          </cell>
          <cell r="L227">
            <v>285</v>
          </cell>
          <cell r="M227">
            <v>738691.5</v>
          </cell>
          <cell r="N227">
            <v>4.3067503224636971E-3</v>
          </cell>
          <cell r="P227" t="str">
            <v/>
          </cell>
          <cell r="Q227">
            <v>539768.17000000004</v>
          </cell>
          <cell r="R227">
            <v>539768.17000000004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2591.9</v>
          </cell>
          <cell r="AA227">
            <v>2589.9499999999998</v>
          </cell>
          <cell r="AI227" t="str">
            <v>Scheme E TIER II</v>
          </cell>
          <cell r="AJ227" t="e">
            <v>#N/A</v>
          </cell>
        </row>
        <row r="228">
          <cell r="E228" t="str">
            <v>INE361B01024</v>
          </cell>
          <cell r="F228" t="str">
            <v>DIVI'S LABORATORIES LTD</v>
          </cell>
          <cell r="G228" t="str">
            <v>DIVIS LABORATORIES LTD</v>
          </cell>
          <cell r="H228" t="str">
            <v>21002</v>
          </cell>
          <cell r="I228" t="str">
            <v>Manufacture of allopathic pharmaceutical preparations</v>
          </cell>
          <cell r="J228" t="str">
            <v>Social and
Commercial
Infrastructure</v>
          </cell>
          <cell r="K228" t="str">
            <v>Equity</v>
          </cell>
          <cell r="L228">
            <v>192</v>
          </cell>
          <cell r="M228">
            <v>898214.40000000002</v>
          </cell>
          <cell r="N228">
            <v>5.2368074586502432E-3</v>
          </cell>
          <cell r="P228" t="str">
            <v/>
          </cell>
          <cell r="Q228">
            <v>944051.53</v>
          </cell>
          <cell r="R228">
            <v>944051.53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4678.2</v>
          </cell>
          <cell r="AA228">
            <v>4678.1000000000004</v>
          </cell>
          <cell r="AI228" t="str">
            <v>Scheme E TIER II</v>
          </cell>
          <cell r="AJ228" t="e">
            <v>#N/A</v>
          </cell>
        </row>
        <row r="229">
          <cell r="E229" t="str">
            <v>INE123W01016</v>
          </cell>
          <cell r="F229" t="str">
            <v>SBI LIFE INSURANCE COMPANY LIMITED</v>
          </cell>
          <cell r="G229" t="str">
            <v>SBI LIFE INSURANCE CO. LTD.</v>
          </cell>
          <cell r="H229" t="str">
            <v>65110</v>
          </cell>
          <cell r="I229" t="str">
            <v>Life insurance</v>
          </cell>
          <cell r="J229" t="str">
            <v>Social and
Commercial
Infrastructure</v>
          </cell>
          <cell r="K229" t="str">
            <v>Equity</v>
          </cell>
          <cell r="L229">
            <v>1365</v>
          </cell>
          <cell r="M229">
            <v>1632540</v>
          </cell>
          <cell r="N229">
            <v>9.5181035268916518E-3</v>
          </cell>
          <cell r="P229" t="str">
            <v/>
          </cell>
          <cell r="Q229">
            <v>1088220.1000000001</v>
          </cell>
          <cell r="R229">
            <v>1088220.1000000001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1196</v>
          </cell>
          <cell r="AA229">
            <v>1196.25</v>
          </cell>
          <cell r="AI229" t="str">
            <v>Scheme E TIER II</v>
          </cell>
          <cell r="AJ229" t="e">
            <v>#N/A</v>
          </cell>
        </row>
        <row r="230">
          <cell r="E230" t="str">
            <v>INE018A01030</v>
          </cell>
          <cell r="F230" t="str">
            <v>LARSEN AND TOUBRO LIMITED</v>
          </cell>
          <cell r="G230" t="str">
            <v>LARSEN AND TOUBRO LTD</v>
          </cell>
          <cell r="H230" t="str">
            <v>42909</v>
          </cell>
          <cell r="I230" t="str">
            <v>Other civil engineering projects n.e.c.</v>
          </cell>
          <cell r="J230" t="str">
            <v>Social and
Commercial
Infrastructure</v>
          </cell>
          <cell r="K230" t="str">
            <v>Equity</v>
          </cell>
          <cell r="L230">
            <v>3375</v>
          </cell>
          <cell r="M230">
            <v>6398662.5</v>
          </cell>
          <cell r="N230">
            <v>3.7305751839856509E-2</v>
          </cell>
          <cell r="P230" t="str">
            <v/>
          </cell>
          <cell r="Q230">
            <v>3846141.41</v>
          </cell>
          <cell r="R230">
            <v>3845840.2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1895.9</v>
          </cell>
          <cell r="AA230">
            <v>1895</v>
          </cell>
          <cell r="AI230" t="str">
            <v>Scheme E TIER II</v>
          </cell>
          <cell r="AJ230" t="e">
            <v>#N/A</v>
          </cell>
        </row>
        <row r="231">
          <cell r="E231" t="str">
            <v>INE726G01019</v>
          </cell>
          <cell r="F231" t="str">
            <v>ICICI PRUDENTIAL LIFE INSURANCE COMPANY LIMITED</v>
          </cell>
          <cell r="G231" t="str">
            <v>ICICI PRUDENTIAL LIFE INSURANCE CO.</v>
          </cell>
          <cell r="H231" t="str">
            <v>65110</v>
          </cell>
          <cell r="I231" t="str">
            <v>Life insurance</v>
          </cell>
          <cell r="J231" t="str">
            <v>Social and
Commercial
Infrastructure</v>
          </cell>
          <cell r="K231" t="str">
            <v>Equity</v>
          </cell>
          <cell r="L231">
            <v>1290</v>
          </cell>
          <cell r="M231">
            <v>723432</v>
          </cell>
          <cell r="N231">
            <v>4.2177837423072522E-3</v>
          </cell>
          <cell r="P231" t="str">
            <v/>
          </cell>
          <cell r="Q231">
            <v>851473.93</v>
          </cell>
          <cell r="R231">
            <v>851473.93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560.79999999999995</v>
          </cell>
          <cell r="AA231">
            <v>561.1</v>
          </cell>
          <cell r="AI231" t="str">
            <v>Scheme E TIER II</v>
          </cell>
          <cell r="AJ231" t="e">
            <v>#N/A</v>
          </cell>
        </row>
        <row r="232">
          <cell r="E232" t="str">
            <v>INE298A01020</v>
          </cell>
          <cell r="F232" t="str">
            <v>CUMMINS INDIA LIMITED</v>
          </cell>
          <cell r="G232" t="str">
            <v>CUMMINS INDIA LIMITED FV 2</v>
          </cell>
          <cell r="H232" t="str">
            <v>28110</v>
          </cell>
          <cell r="I232" t="str">
            <v>Manufacture of engines and turbines, except aircraft, vehicle</v>
          </cell>
          <cell r="J232" t="str">
            <v>Social and
Commercial
Infrastructure</v>
          </cell>
          <cell r="K232" t="str">
            <v>Equity</v>
          </cell>
          <cell r="L232">
            <v>768</v>
          </cell>
          <cell r="M232">
            <v>723302.40000000002</v>
          </cell>
          <cell r="N232">
            <v>4.2170281429240297E-3</v>
          </cell>
          <cell r="P232" t="str">
            <v/>
          </cell>
          <cell r="Q232">
            <v>643078.99</v>
          </cell>
          <cell r="R232">
            <v>643078.99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941.8</v>
          </cell>
          <cell r="AA232">
            <v>942.45</v>
          </cell>
          <cell r="AI232" t="str">
            <v>Scheme E TIER II</v>
          </cell>
          <cell r="AJ232" t="e">
            <v>#N/A</v>
          </cell>
        </row>
        <row r="233">
          <cell r="E233" t="str">
            <v>INE216A01030</v>
          </cell>
          <cell r="F233" t="str">
            <v>Britannia Industries Limited</v>
          </cell>
          <cell r="G233" t="str">
            <v>BRITANNIA INDUSTRIES LIMITED</v>
          </cell>
          <cell r="H233" t="str">
            <v>10712</v>
          </cell>
          <cell r="I233" t="str">
            <v>Manufacture of biscuits, cakes, pastries, rusks etc.</v>
          </cell>
          <cell r="J233" t="str">
            <v>Social and
Commercial
Infrastructure</v>
          </cell>
          <cell r="K233" t="str">
            <v>Equity</v>
          </cell>
          <cell r="L233">
            <v>332</v>
          </cell>
          <cell r="M233">
            <v>1197192</v>
          </cell>
          <cell r="N233">
            <v>6.9799192654185927E-3</v>
          </cell>
          <cell r="P233" t="str">
            <v/>
          </cell>
          <cell r="Q233">
            <v>1311536.7</v>
          </cell>
          <cell r="R233">
            <v>1311536.7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3606</v>
          </cell>
          <cell r="AA233">
            <v>3606.7</v>
          </cell>
          <cell r="AI233" t="str">
            <v>Scheme E TIER II</v>
          </cell>
          <cell r="AJ233" t="e">
            <v>#N/A</v>
          </cell>
        </row>
        <row r="234">
          <cell r="E234" t="str">
            <v>INE016A01026</v>
          </cell>
          <cell r="F234" t="str">
            <v>Dabur India Limited</v>
          </cell>
          <cell r="G234" t="str">
            <v>DABUR INDIA LIMITED</v>
          </cell>
          <cell r="H234" t="str">
            <v>20236</v>
          </cell>
          <cell r="I234" t="str">
            <v>Manufacture of hair oil, shampoo, hair dye etc.</v>
          </cell>
          <cell r="J234" t="str">
            <v>Social and
Commercial
Infrastructure</v>
          </cell>
          <cell r="K234" t="str">
            <v>Equity</v>
          </cell>
          <cell r="L234">
            <v>1455</v>
          </cell>
          <cell r="M234">
            <v>843972.75</v>
          </cell>
          <cell r="N234">
            <v>4.9205655042911323E-3</v>
          </cell>
          <cell r="P234" t="str">
            <v/>
          </cell>
          <cell r="Q234">
            <v>758765.39</v>
          </cell>
          <cell r="R234">
            <v>758765.39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580.04999999999995</v>
          </cell>
          <cell r="AA234">
            <v>580.4</v>
          </cell>
          <cell r="AI234" t="str">
            <v>Scheme E TIER II</v>
          </cell>
          <cell r="AJ234" t="e">
            <v>#N/A</v>
          </cell>
        </row>
        <row r="235">
          <cell r="E235" t="str">
            <v>INE263A01024</v>
          </cell>
          <cell r="F235" t="str">
            <v>BHARAT ELECTRONICS LIMITED</v>
          </cell>
          <cell r="G235" t="str">
            <v>BHARAT ELECTRONICS LTD</v>
          </cell>
          <cell r="H235" t="str">
            <v>26515</v>
          </cell>
          <cell r="I235" t="str">
            <v>Manufacture of radar equipment, GPS devices, search, detection, navig</v>
          </cell>
          <cell r="J235" t="str">
            <v>Social and
Commercial
Infrastructure</v>
          </cell>
          <cell r="K235" t="str">
            <v>Equity</v>
          </cell>
          <cell r="L235">
            <v>4940</v>
          </cell>
          <cell r="M235">
            <v>1037153</v>
          </cell>
          <cell r="N235">
            <v>6.046853141256114E-3</v>
          </cell>
          <cell r="P235" t="str">
            <v/>
          </cell>
          <cell r="Q235">
            <v>694776.42</v>
          </cell>
          <cell r="R235">
            <v>694776.42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209.95</v>
          </cell>
          <cell r="AA235">
            <v>209.9</v>
          </cell>
          <cell r="AI235" t="str">
            <v>Scheme E TIER II</v>
          </cell>
          <cell r="AJ235" t="e">
            <v>#N/A</v>
          </cell>
        </row>
        <row r="236">
          <cell r="E236" t="str">
            <v>INE761H01022</v>
          </cell>
          <cell r="F236" t="str">
            <v>PAGE INDUSTRIES LTD</v>
          </cell>
          <cell r="G236" t="str">
            <v>PAGE INDUSTRIES LTD</v>
          </cell>
          <cell r="H236" t="str">
            <v>14101</v>
          </cell>
          <cell r="I236" t="str">
            <v>Manufacture of all types of textile garments and clothing accessories</v>
          </cell>
          <cell r="J236" t="str">
            <v>Social and
Commercial
Infrastructure</v>
          </cell>
          <cell r="K236" t="str">
            <v>Equity</v>
          </cell>
          <cell r="L236">
            <v>8</v>
          </cell>
          <cell r="M236">
            <v>323372.40000000002</v>
          </cell>
          <cell r="N236">
            <v>1.8853393980787104E-3</v>
          </cell>
          <cell r="P236" t="str">
            <v/>
          </cell>
          <cell r="Q236">
            <v>309766.43</v>
          </cell>
          <cell r="R236">
            <v>309766.43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40421.550000000003</v>
          </cell>
          <cell r="AA236">
            <v>40429.65</v>
          </cell>
          <cell r="AI236" t="str">
            <v>Scheme E TIER II</v>
          </cell>
          <cell r="AJ236" t="e">
            <v>#N/A</v>
          </cell>
        </row>
        <row r="237">
          <cell r="E237" t="str">
            <v>INE090A01021</v>
          </cell>
          <cell r="F237" t="str">
            <v>ICICI BANK LTD</v>
          </cell>
          <cell r="G237" t="str">
            <v>ICICI BANK LTD</v>
          </cell>
          <cell r="H237" t="str">
            <v>64191</v>
          </cell>
          <cell r="I237" t="str">
            <v>Monetary intermediation of commercial banks, saving banks. postal savings</v>
          </cell>
          <cell r="J237" t="str">
            <v>Social and
Commercial
Infrastructure</v>
          </cell>
          <cell r="K237" t="str">
            <v>Equity</v>
          </cell>
          <cell r="L237">
            <v>17637</v>
          </cell>
          <cell r="M237">
            <v>13054025.550000001</v>
          </cell>
          <cell r="N237">
            <v>7.6108130047403882E-2</v>
          </cell>
          <cell r="P237" t="str">
            <v/>
          </cell>
          <cell r="Q237">
            <v>7876196.6799999997</v>
          </cell>
          <cell r="R237">
            <v>7876674.7999999998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740.15</v>
          </cell>
          <cell r="AA237">
            <v>740.25</v>
          </cell>
          <cell r="AI237" t="str">
            <v>Scheme E TIER II</v>
          </cell>
          <cell r="AJ237" t="e">
            <v>#N/A</v>
          </cell>
        </row>
        <row r="238">
          <cell r="E238" t="str">
            <v>INE465A01025</v>
          </cell>
          <cell r="F238" t="str">
            <v>Bharat Forge Limited</v>
          </cell>
          <cell r="G238" t="str">
            <v>BHARAT FORGE LIMITED</v>
          </cell>
          <cell r="H238" t="str">
            <v>25910</v>
          </cell>
          <cell r="I238" t="str">
            <v>Forging, pressing, stamping and roll-forming of metal; powder metallurgy</v>
          </cell>
          <cell r="J238" t="str">
            <v>Social and
Commercial
Infrastructure</v>
          </cell>
          <cell r="K238" t="str">
            <v>Equity</v>
          </cell>
          <cell r="L238">
            <v>1560</v>
          </cell>
          <cell r="M238">
            <v>1088646</v>
          </cell>
          <cell r="N238">
            <v>6.3470698005172847E-3</v>
          </cell>
          <cell r="P238" t="str">
            <v/>
          </cell>
          <cell r="Q238">
            <v>731389.06</v>
          </cell>
          <cell r="R238">
            <v>731389.06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697.85</v>
          </cell>
          <cell r="AA238">
            <v>697.9</v>
          </cell>
          <cell r="AI238" t="str">
            <v>Scheme E TIER II</v>
          </cell>
          <cell r="AJ238" t="e">
            <v>#N/A</v>
          </cell>
        </row>
        <row r="239">
          <cell r="E239" t="str">
            <v>INE129A01019</v>
          </cell>
          <cell r="F239" t="str">
            <v>GAIL (INDIA) LIMITED</v>
          </cell>
          <cell r="G239" t="str">
            <v>G A I L (INDIA) LTD</v>
          </cell>
          <cell r="H239" t="str">
            <v>35202</v>
          </cell>
          <cell r="I239" t="str">
            <v>Disrtibution and sale of gaseous fuels through mains</v>
          </cell>
          <cell r="J239" t="str">
            <v>Social and
Commercial
Infrastructure</v>
          </cell>
          <cell r="K239" t="str">
            <v>Equity</v>
          </cell>
          <cell r="L239">
            <v>7320</v>
          </cell>
          <cell r="M239">
            <v>945744</v>
          </cell>
          <cell r="N239">
            <v>5.5139165361563075E-3</v>
          </cell>
          <cell r="P239" t="str">
            <v/>
          </cell>
          <cell r="Q239">
            <v>937842.37</v>
          </cell>
          <cell r="R239">
            <v>937808.35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129.19999999999999</v>
          </cell>
          <cell r="AA239">
            <v>129.19999999999999</v>
          </cell>
          <cell r="AI239" t="str">
            <v>Scheme E TIER II</v>
          </cell>
          <cell r="AJ239" t="e">
            <v>#N/A</v>
          </cell>
        </row>
        <row r="240">
          <cell r="E240" t="str">
            <v>INE192A01025</v>
          </cell>
          <cell r="F240" t="str">
            <v>Tata Consumer Products Limited</v>
          </cell>
          <cell r="G240" t="str">
            <v>TATA CONSUMER PRODUCTS LIMITED</v>
          </cell>
          <cell r="H240" t="str">
            <v>10791</v>
          </cell>
          <cell r="I240" t="str">
            <v>Processing and blending of tea including manufacture of instant tea</v>
          </cell>
          <cell r="J240" t="str">
            <v>Social and
Commercial
Infrastructure</v>
          </cell>
          <cell r="K240" t="str">
            <v>Equity</v>
          </cell>
          <cell r="L240">
            <v>1510</v>
          </cell>
          <cell r="M240">
            <v>1122609.5</v>
          </cell>
          <cell r="N240">
            <v>6.5450852299313179E-3</v>
          </cell>
          <cell r="P240" t="str">
            <v/>
          </cell>
          <cell r="Q240">
            <v>767792.95</v>
          </cell>
          <cell r="R240">
            <v>767792.95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743.45</v>
          </cell>
          <cell r="AA240">
            <v>743.4</v>
          </cell>
          <cell r="AI240" t="str">
            <v>Scheme E TIER II</v>
          </cell>
          <cell r="AJ240" t="e">
            <v>#N/A</v>
          </cell>
        </row>
        <row r="241">
          <cell r="E241" t="str">
            <v>INE238A01034</v>
          </cell>
          <cell r="F241" t="str">
            <v>AXIS BANK</v>
          </cell>
          <cell r="G241" t="str">
            <v>AXIS BANK LTD.</v>
          </cell>
          <cell r="H241" t="str">
            <v>64191</v>
          </cell>
          <cell r="I241" t="str">
            <v>Monetary intermediation of commercial banks, saving banks. postal savings</v>
          </cell>
          <cell r="J241" t="str">
            <v>Social and
Commercial
Infrastructure</v>
          </cell>
          <cell r="K241" t="str">
            <v>Equity</v>
          </cell>
          <cell r="L241">
            <v>5055</v>
          </cell>
          <cell r="M241">
            <v>3430070.25</v>
          </cell>
          <cell r="N241">
            <v>1.9998140164413203E-2</v>
          </cell>
          <cell r="P241" t="str">
            <v/>
          </cell>
          <cell r="Q241">
            <v>3043697.42</v>
          </cell>
          <cell r="R241">
            <v>3043697.42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678.55</v>
          </cell>
          <cell r="AA241">
            <v>678.55</v>
          </cell>
          <cell r="AI241" t="str">
            <v>Scheme E TIER II</v>
          </cell>
          <cell r="AJ241" t="e">
            <v>#N/A</v>
          </cell>
        </row>
        <row r="242">
          <cell r="E242" t="str">
            <v>INE603J01030</v>
          </cell>
          <cell r="F242" t="str">
            <v>PI INDUSTRIES</v>
          </cell>
          <cell r="G242" t="str">
            <v>PI INDUSTRIES</v>
          </cell>
          <cell r="H242" t="str">
            <v>20211</v>
          </cell>
          <cell r="I242" t="str">
            <v>Manufacture of insecticides, rodenticides, fungicides, herbicides</v>
          </cell>
          <cell r="J242" t="str">
            <v>Social and
Commercial
Infrastructure</v>
          </cell>
          <cell r="K242" t="str">
            <v>Equity</v>
          </cell>
          <cell r="L242">
            <v>250</v>
          </cell>
          <cell r="M242">
            <v>758550</v>
          </cell>
          <cell r="N242">
            <v>4.4225301862886434E-3</v>
          </cell>
          <cell r="P242" t="str">
            <v/>
          </cell>
          <cell r="Q242">
            <v>806863.35</v>
          </cell>
          <cell r="R242">
            <v>806863.35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3034.2</v>
          </cell>
          <cell r="AA242">
            <v>3034</v>
          </cell>
          <cell r="AI242" t="str">
            <v>Scheme E TIER II</v>
          </cell>
          <cell r="AJ242" t="e">
            <v>#N/A</v>
          </cell>
        </row>
        <row r="243">
          <cell r="E243" t="str">
            <v>INE239A01016</v>
          </cell>
          <cell r="F243" t="str">
            <v>NESTLE INDIA LTD</v>
          </cell>
          <cell r="G243" t="str">
            <v>NESTLE INDIA LTD</v>
          </cell>
          <cell r="H243" t="str">
            <v>10502</v>
          </cell>
          <cell r="I243" t="str">
            <v>Manufacture of milk-powder, ice-cream powder and condensed milk except</v>
          </cell>
          <cell r="J243" t="str">
            <v>Social and
Commercial
Infrastructure</v>
          </cell>
          <cell r="K243" t="str">
            <v>Equity</v>
          </cell>
          <cell r="L243">
            <v>96</v>
          </cell>
          <cell r="M243">
            <v>1891747.2</v>
          </cell>
          <cell r="N243">
            <v>1.1029344271079058E-2</v>
          </cell>
          <cell r="P243" t="str">
            <v/>
          </cell>
          <cell r="Q243">
            <v>1669976.7</v>
          </cell>
          <cell r="R243">
            <v>1669976.7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19705.7</v>
          </cell>
          <cell r="AA243">
            <v>19708.55</v>
          </cell>
          <cell r="AI243" t="str">
            <v>Scheme E TIER II</v>
          </cell>
          <cell r="AJ243" t="e">
            <v>#N/A</v>
          </cell>
        </row>
        <row r="244">
          <cell r="E244" t="str">
            <v>INE095A01012</v>
          </cell>
          <cell r="F244" t="str">
            <v>IndusInd Bank Limited</v>
          </cell>
          <cell r="G244" t="str">
            <v>INDUS IND BANK LTD</v>
          </cell>
          <cell r="H244" t="str">
            <v>64191</v>
          </cell>
          <cell r="I244" t="str">
            <v>Monetary intermediation of commercial banks, saving banks. postal savings</v>
          </cell>
          <cell r="J244" t="str">
            <v>Social and
Commercial
Infrastructure</v>
          </cell>
          <cell r="K244" t="str">
            <v>Equity</v>
          </cell>
          <cell r="L244">
            <v>300</v>
          </cell>
          <cell r="M244">
            <v>266445</v>
          </cell>
          <cell r="N244">
            <v>1.5534388708531772E-3</v>
          </cell>
          <cell r="P244" t="str">
            <v/>
          </cell>
          <cell r="Q244">
            <v>300000</v>
          </cell>
          <cell r="R244">
            <v>300000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888.15</v>
          </cell>
          <cell r="AA244">
            <v>887.65</v>
          </cell>
          <cell r="AI244" t="str">
            <v>Scheme E TIER II</v>
          </cell>
          <cell r="AJ244" t="e">
            <v>#N/A</v>
          </cell>
        </row>
        <row r="245">
          <cell r="E245" t="str">
            <v>INE467B01029</v>
          </cell>
          <cell r="F245" t="str">
            <v>TATA CONSULTANCY SERVICES LIMITED</v>
          </cell>
          <cell r="G245" t="str">
            <v>TATA CONSULTANCY SERVICES LIMITED</v>
          </cell>
          <cell r="H245" t="str">
            <v>62020</v>
          </cell>
          <cell r="I245" t="str">
            <v>Computer consultancy</v>
          </cell>
          <cell r="J245" t="str">
            <v>Social and
Commercial
Infrastructure</v>
          </cell>
          <cell r="K245" t="str">
            <v>Equity</v>
          </cell>
          <cell r="L245">
            <v>1920</v>
          </cell>
          <cell r="M245">
            <v>7177632</v>
          </cell>
          <cell r="N245">
            <v>4.1847332655818768E-2</v>
          </cell>
          <cell r="P245" t="str">
            <v/>
          </cell>
          <cell r="Q245">
            <v>4234482.43</v>
          </cell>
          <cell r="R245">
            <v>4234482.43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3738.35</v>
          </cell>
          <cell r="AA245">
            <v>3736.85</v>
          </cell>
          <cell r="AI245" t="str">
            <v>Scheme E TIER II</v>
          </cell>
          <cell r="AJ245" t="e">
            <v>#N/A</v>
          </cell>
        </row>
        <row r="246">
          <cell r="E246" t="str">
            <v>INE059A01026</v>
          </cell>
          <cell r="F246" t="str">
            <v>CIPLA LIMITED</v>
          </cell>
          <cell r="G246" t="str">
            <v>CIPLA  LIMITED</v>
          </cell>
          <cell r="H246" t="str">
            <v>21001</v>
          </cell>
          <cell r="I246" t="str">
            <v>Manufacture of medicinal substances used in the manufacture of pharmaceuticals:</v>
          </cell>
          <cell r="J246" t="str">
            <v>Social and
Commercial
Infrastructure</v>
          </cell>
          <cell r="K246" t="str">
            <v>Equity</v>
          </cell>
          <cell r="L246">
            <v>1905</v>
          </cell>
          <cell r="M246">
            <v>1798510.5</v>
          </cell>
          <cell r="N246">
            <v>1.0485751732393489E-2</v>
          </cell>
          <cell r="P246" t="str">
            <v/>
          </cell>
          <cell r="Q246">
            <v>1095923.5900000001</v>
          </cell>
          <cell r="R246">
            <v>1095923.5900000001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944.1</v>
          </cell>
          <cell r="AA246">
            <v>944.3</v>
          </cell>
          <cell r="AI246" t="str">
            <v>Scheme E TIER II</v>
          </cell>
          <cell r="AJ246" t="e">
            <v>#N/A</v>
          </cell>
        </row>
        <row r="247">
          <cell r="E247" t="str">
            <v>INE226A01021</v>
          </cell>
          <cell r="F247" t="str">
            <v>VOLTAS LTD</v>
          </cell>
          <cell r="G247" t="str">
            <v>VOLTAS LIMITED</v>
          </cell>
          <cell r="H247" t="str">
            <v>28192</v>
          </cell>
          <cell r="I247" t="str">
            <v>Manufacture of air-conditioning machines, including motor vehicles airconditioners</v>
          </cell>
          <cell r="J247" t="str">
            <v>Social and
Commercial
Infrastructure</v>
          </cell>
          <cell r="K247" t="str">
            <v>Equity</v>
          </cell>
          <cell r="L247">
            <v>425</v>
          </cell>
          <cell r="M247">
            <v>518138.75</v>
          </cell>
          <cell r="N247">
            <v>3.0208743821249291E-3</v>
          </cell>
          <cell r="P247" t="str">
            <v/>
          </cell>
          <cell r="Q247">
            <v>415195.55</v>
          </cell>
          <cell r="R247">
            <v>415195.55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1219.1500000000001</v>
          </cell>
          <cell r="AA247">
            <v>1219.3499999999999</v>
          </cell>
          <cell r="AI247" t="str">
            <v>Scheme E TIER II</v>
          </cell>
          <cell r="AJ247" t="e">
            <v>#N/A</v>
          </cell>
        </row>
        <row r="248">
          <cell r="E248" t="str">
            <v>INE733E01010</v>
          </cell>
          <cell r="F248" t="str">
            <v>NTPC LIMITED</v>
          </cell>
          <cell r="G248" t="str">
            <v>NTPC LIMITED</v>
          </cell>
          <cell r="H248" t="str">
            <v>35102</v>
          </cell>
          <cell r="I248" t="str">
            <v>Electric power generation by coal based thermal power plants</v>
          </cell>
          <cell r="J248" t="str">
            <v>Social and
Commercial
Infrastructure</v>
          </cell>
          <cell r="K248" t="str">
            <v>Equity</v>
          </cell>
          <cell r="L248">
            <v>10500</v>
          </cell>
          <cell r="M248">
            <v>1306200</v>
          </cell>
          <cell r="N248">
            <v>7.6154623021952757E-3</v>
          </cell>
          <cell r="P248" t="str">
            <v/>
          </cell>
          <cell r="Q248">
            <v>1146564.6599999999</v>
          </cell>
          <cell r="R248">
            <v>1146564.6599999999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124.4</v>
          </cell>
          <cell r="AA248">
            <v>124.4</v>
          </cell>
          <cell r="AI248" t="str">
            <v>Scheme E TIER II</v>
          </cell>
          <cell r="AJ248" t="e">
            <v>#N/A</v>
          </cell>
        </row>
        <row r="249">
          <cell r="E249" t="str">
            <v>INE481G01011</v>
          </cell>
          <cell r="F249" t="str">
            <v>UltraTech Cement Limited</v>
          </cell>
          <cell r="G249" t="str">
            <v>ULTRATECH CEMENT LIMITED</v>
          </cell>
          <cell r="H249" t="str">
            <v>23941</v>
          </cell>
          <cell r="I249" t="str">
            <v>Manufacture of clinkers and cement</v>
          </cell>
          <cell r="J249" t="str">
            <v>Social and
Commercial
Infrastructure</v>
          </cell>
          <cell r="K249" t="str">
            <v>Equity</v>
          </cell>
          <cell r="L249">
            <v>390</v>
          </cell>
          <cell r="M249">
            <v>2960509.5</v>
          </cell>
          <cell r="N249">
            <v>1.7260487285669104E-2</v>
          </cell>
          <cell r="P249" t="str">
            <v/>
          </cell>
          <cell r="Q249">
            <v>1662849.11</v>
          </cell>
          <cell r="R249">
            <v>1662849.11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7591.05</v>
          </cell>
          <cell r="AA249">
            <v>7591.95</v>
          </cell>
          <cell r="AI249" t="str">
            <v>Scheme E TIER II</v>
          </cell>
          <cell r="AJ249" t="e">
            <v>#N/A</v>
          </cell>
        </row>
        <row r="250">
          <cell r="E250" t="str">
            <v>INE669C01036</v>
          </cell>
          <cell r="F250" t="str">
            <v>TECH MAHINDRA LIMITED</v>
          </cell>
          <cell r="G250" t="str">
            <v>TECH MAHINDRA  LIMITED</v>
          </cell>
          <cell r="H250" t="str">
            <v>62020</v>
          </cell>
          <cell r="I250" t="str">
            <v>Computer consultancy</v>
          </cell>
          <cell r="J250" t="str">
            <v>Social and
Commercial
Infrastructure</v>
          </cell>
          <cell r="K250" t="str">
            <v>Equity</v>
          </cell>
          <cell r="L250">
            <v>940</v>
          </cell>
          <cell r="M250">
            <v>1683117</v>
          </cell>
          <cell r="N250">
            <v>9.8129796843393086E-3</v>
          </cell>
          <cell r="P250" t="str">
            <v/>
          </cell>
          <cell r="Q250">
            <v>1302879.52</v>
          </cell>
          <cell r="R250">
            <v>1302879.52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1790.55</v>
          </cell>
          <cell r="AA250">
            <v>1790.55</v>
          </cell>
          <cell r="AI250" t="str">
            <v>Scheme E TIER II</v>
          </cell>
          <cell r="AJ250" t="e">
            <v>#N/A</v>
          </cell>
        </row>
        <row r="251">
          <cell r="E251" t="str">
            <v>INE089A01023</v>
          </cell>
          <cell r="F251" t="str">
            <v>Dr. Reddy's Laboratories Limited</v>
          </cell>
          <cell r="G251" t="str">
            <v>DR REDDY LABORATORIES</v>
          </cell>
          <cell r="H251" t="str">
            <v>21002</v>
          </cell>
          <cell r="I251" t="str">
            <v>Manufacture of allopathic pharmaceutical preparations</v>
          </cell>
          <cell r="J251" t="str">
            <v>Social and
Commercial
Infrastructure</v>
          </cell>
          <cell r="K251" t="str">
            <v>Equity</v>
          </cell>
          <cell r="L251">
            <v>360</v>
          </cell>
          <cell r="M251">
            <v>1766520</v>
          </cell>
          <cell r="N251">
            <v>1.0299239370750266E-2</v>
          </cell>
          <cell r="P251" t="str">
            <v/>
          </cell>
          <cell r="Q251">
            <v>1320324.02</v>
          </cell>
          <cell r="R251">
            <v>1320324.02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4907</v>
          </cell>
          <cell r="AA251">
            <v>4908.6499999999996</v>
          </cell>
          <cell r="AI251" t="str">
            <v>Scheme E TIER II</v>
          </cell>
          <cell r="AJ251" t="e">
            <v>#N/A</v>
          </cell>
        </row>
        <row r="252">
          <cell r="E252" t="str">
            <v>INE795G01014</v>
          </cell>
          <cell r="F252" t="str">
            <v>HDFC LIFE INSURANCE COMPANY LTD</v>
          </cell>
          <cell r="G252" t="str">
            <v>HDFC STANDARD LIFE INSURANCE CO. LT</v>
          </cell>
          <cell r="H252" t="str">
            <v>65110</v>
          </cell>
          <cell r="I252" t="str">
            <v>Life insurance</v>
          </cell>
          <cell r="J252" t="str">
            <v>Social and
Commercial
Infrastructure</v>
          </cell>
          <cell r="K252" t="str">
            <v>Equity</v>
          </cell>
          <cell r="L252">
            <v>1090</v>
          </cell>
          <cell r="M252">
            <v>708009.5</v>
          </cell>
          <cell r="N252">
            <v>4.1278668326796249E-3</v>
          </cell>
          <cell r="P252" t="str">
            <v/>
          </cell>
          <cell r="Q252">
            <v>752682.63</v>
          </cell>
          <cell r="R252">
            <v>752682.63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649.54999999999995</v>
          </cell>
          <cell r="AA252">
            <v>648.79999999999995</v>
          </cell>
          <cell r="AI252" t="str">
            <v>Scheme E TIER II</v>
          </cell>
          <cell r="AJ252" t="e">
            <v>#N/A</v>
          </cell>
        </row>
        <row r="253">
          <cell r="E253" t="str">
            <v>INE860A01027</v>
          </cell>
          <cell r="F253" t="str">
            <v>HCL Technologies Limited</v>
          </cell>
          <cell r="G253" t="str">
            <v>HCL TECHNOLOGIES LTD</v>
          </cell>
          <cell r="H253" t="str">
            <v>62011</v>
          </cell>
          <cell r="I253" t="str">
            <v>Writing , modifying, testing of computer program</v>
          </cell>
          <cell r="J253" t="str">
            <v>Social and
Commercial
Infrastructure</v>
          </cell>
          <cell r="K253" t="str">
            <v>Equity</v>
          </cell>
          <cell r="L253">
            <v>2140</v>
          </cell>
          <cell r="M253">
            <v>2822874</v>
          </cell>
          <cell r="N253">
            <v>1.645803899161475E-2</v>
          </cell>
          <cell r="P253" t="str">
            <v/>
          </cell>
          <cell r="Q253">
            <v>1473920.49</v>
          </cell>
          <cell r="R253">
            <v>1473920.49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1319.1</v>
          </cell>
          <cell r="AA253">
            <v>1318.4</v>
          </cell>
          <cell r="AI253" t="str">
            <v>Scheme E TIER II</v>
          </cell>
          <cell r="AJ253" t="e">
            <v>#N/A</v>
          </cell>
        </row>
        <row r="254">
          <cell r="E254" t="str">
            <v>INE918I01018</v>
          </cell>
          <cell r="F254" t="str">
            <v>BAJAJ FINSERV LTD</v>
          </cell>
          <cell r="G254" t="str">
            <v>BAJAJ FINANCE LIMITED</v>
          </cell>
          <cell r="H254" t="str">
            <v>64920</v>
          </cell>
          <cell r="I254" t="str">
            <v>Other credit granting</v>
          </cell>
          <cell r="J254" t="str">
            <v>Social and
Commercial
Infrastructure</v>
          </cell>
          <cell r="K254" t="str">
            <v>Equity</v>
          </cell>
          <cell r="L254">
            <v>63</v>
          </cell>
          <cell r="M254">
            <v>1033590.6</v>
          </cell>
          <cell r="N254">
            <v>6.0260834866049575E-3</v>
          </cell>
          <cell r="P254" t="str">
            <v/>
          </cell>
          <cell r="Q254">
            <v>1125047.07</v>
          </cell>
          <cell r="R254">
            <v>1125047.07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16406.2</v>
          </cell>
          <cell r="AA254">
            <v>16390.2</v>
          </cell>
          <cell r="AI254" t="str">
            <v>Scheme E TIER II</v>
          </cell>
          <cell r="AJ254" t="e">
            <v>#N/A</v>
          </cell>
        </row>
        <row r="255">
          <cell r="E255" t="str">
            <v>INE009A01021</v>
          </cell>
          <cell r="F255" t="str">
            <v>INFOSYS LTD EQ</v>
          </cell>
          <cell r="G255" t="str">
            <v>INFOSYS  LIMITED</v>
          </cell>
          <cell r="H255" t="str">
            <v>62011</v>
          </cell>
          <cell r="I255" t="str">
            <v>Writing , modifying, testing of computer program</v>
          </cell>
          <cell r="J255" t="str">
            <v>Social and
Commercial
Infrastructure</v>
          </cell>
          <cell r="K255" t="str">
            <v>Equity</v>
          </cell>
          <cell r="L255">
            <v>7552</v>
          </cell>
          <cell r="M255">
            <v>14256288</v>
          </cell>
          <cell r="N255">
            <v>8.3117611264154706E-2</v>
          </cell>
          <cell r="P255" t="str">
            <v/>
          </cell>
          <cell r="Q255">
            <v>6123109</v>
          </cell>
          <cell r="R255">
            <v>6123109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1887.75</v>
          </cell>
          <cell r="AA255">
            <v>1889.65</v>
          </cell>
          <cell r="AI255" t="str">
            <v>Scheme E TIER II</v>
          </cell>
          <cell r="AJ255" t="e">
            <v>#N/A</v>
          </cell>
        </row>
        <row r="256">
          <cell r="E256" t="str">
            <v>INE280A01028</v>
          </cell>
          <cell r="F256" t="str">
            <v>Titan Company Limited</v>
          </cell>
          <cell r="G256" t="str">
            <v>TITAN COMPANY LIMITED</v>
          </cell>
          <cell r="H256" t="str">
            <v>32111</v>
          </cell>
          <cell r="I256" t="str">
            <v>Manufacture of jewellery of gold, silver and other precious or base metal</v>
          </cell>
          <cell r="J256" t="str">
            <v>Social and
Commercial
Infrastructure</v>
          </cell>
          <cell r="K256" t="str">
            <v>Equity</v>
          </cell>
          <cell r="L256">
            <v>815</v>
          </cell>
          <cell r="M256">
            <v>2055756</v>
          </cell>
          <cell r="N256">
            <v>1.1985555290546433E-2</v>
          </cell>
          <cell r="P256" t="str">
            <v/>
          </cell>
          <cell r="Q256">
            <v>1362312.19</v>
          </cell>
          <cell r="R256">
            <v>1362312.19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2522.4</v>
          </cell>
          <cell r="AA256">
            <v>2524.35</v>
          </cell>
          <cell r="AI256" t="str">
            <v>Scheme E TIER II</v>
          </cell>
          <cell r="AJ256" t="e">
            <v>#N/A</v>
          </cell>
        </row>
        <row r="257">
          <cell r="E257" t="str">
            <v>INE765G01017</v>
          </cell>
          <cell r="F257" t="str">
            <v>ICICI LOMBARD GENERAL INSURANCE CO LTD</v>
          </cell>
          <cell r="G257" t="str">
            <v>ICICI LOMBARD GENERAL INSURANCE CO</v>
          </cell>
          <cell r="H257" t="str">
            <v>65120</v>
          </cell>
          <cell r="I257" t="str">
            <v>Non-life insurance</v>
          </cell>
          <cell r="J257" t="str">
            <v>Social and
Commercial
Infrastructure</v>
          </cell>
          <cell r="K257" t="str">
            <v>Equity</v>
          </cell>
          <cell r="L257">
            <v>280</v>
          </cell>
          <cell r="M257">
            <v>392350</v>
          </cell>
          <cell r="N257">
            <v>2.2874955093142827E-3</v>
          </cell>
          <cell r="P257" t="str">
            <v/>
          </cell>
          <cell r="Q257">
            <v>422237.14</v>
          </cell>
          <cell r="R257">
            <v>422237.14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1401.25</v>
          </cell>
          <cell r="AA257">
            <v>1400.95</v>
          </cell>
          <cell r="AI257" t="str">
            <v>Scheme E TIER II</v>
          </cell>
          <cell r="AJ257" t="e">
            <v>#N/A</v>
          </cell>
        </row>
        <row r="258">
          <cell r="E258" t="str">
            <v>INE040A01034</v>
          </cell>
          <cell r="F258" t="str">
            <v>HDFC BANK LTD</v>
          </cell>
          <cell r="G258" t="str">
            <v>HDFC BANK LTD</v>
          </cell>
          <cell r="H258" t="str">
            <v>64191</v>
          </cell>
          <cell r="I258" t="str">
            <v>Monetary intermediation of commercial banks, saving banks. postal savings</v>
          </cell>
          <cell r="J258" t="str">
            <v>Social and
Commercial
Infrastructure</v>
          </cell>
          <cell r="K258" t="str">
            <v>Equity</v>
          </cell>
          <cell r="L258">
            <v>8530</v>
          </cell>
          <cell r="M258">
            <v>12619282</v>
          </cell>
          <cell r="N258">
            <v>7.3573469875801101E-2</v>
          </cell>
          <cell r="P258" t="str">
            <v/>
          </cell>
          <cell r="Q258">
            <v>9818171.3900000006</v>
          </cell>
          <cell r="R258">
            <v>9818171.3900000006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1479.4</v>
          </cell>
          <cell r="AA258">
            <v>1479.8</v>
          </cell>
          <cell r="AI258" t="str">
            <v>Scheme E TIER II</v>
          </cell>
          <cell r="AJ258" t="e">
            <v>#N/A</v>
          </cell>
        </row>
        <row r="259">
          <cell r="E259" t="str">
            <v>INE038A01020</v>
          </cell>
          <cell r="F259" t="str">
            <v>HINDALCO INDUSTRIES LTD.</v>
          </cell>
          <cell r="G259" t="str">
            <v>HINDALCO INDUSTRIES LTD.</v>
          </cell>
          <cell r="H259" t="str">
            <v>24202</v>
          </cell>
          <cell r="I259" t="str">
            <v>Manufacture of Aluminium from alumina and by other methods and products</v>
          </cell>
          <cell r="J259" t="str">
            <v>Social and
Commercial
Infrastructure</v>
          </cell>
          <cell r="K259" t="str">
            <v>Equity</v>
          </cell>
          <cell r="L259">
            <v>2425</v>
          </cell>
          <cell r="M259">
            <v>1153208.75</v>
          </cell>
          <cell r="N259">
            <v>6.7234862671771058E-3</v>
          </cell>
          <cell r="P259" t="str">
            <v/>
          </cell>
          <cell r="Q259">
            <v>983823</v>
          </cell>
          <cell r="R259">
            <v>983823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475.55</v>
          </cell>
          <cell r="AA259">
            <v>475.6</v>
          </cell>
          <cell r="AI259" t="str">
            <v>Scheme E TIER II</v>
          </cell>
          <cell r="AJ259" t="e">
            <v>#N/A</v>
          </cell>
        </row>
        <row r="260">
          <cell r="E260" t="str">
            <v>INE081A01012</v>
          </cell>
          <cell r="F260" t="str">
            <v>TATA STEEL LIMITED.</v>
          </cell>
          <cell r="G260" t="str">
            <v>TATA STEEL LTD</v>
          </cell>
          <cell r="H260" t="str">
            <v>24319</v>
          </cell>
          <cell r="I260" t="str">
            <v>Manufacture of other iron and steel casting and products thereof</v>
          </cell>
          <cell r="J260" t="str">
            <v>Social and
Commercial
Infrastructure</v>
          </cell>
          <cell r="K260" t="str">
            <v>Equity</v>
          </cell>
          <cell r="L260">
            <v>1450</v>
          </cell>
          <cell r="M260">
            <v>1611602.5</v>
          </cell>
          <cell r="N260">
            <v>9.3960328317820099E-3</v>
          </cell>
          <cell r="P260" t="str">
            <v/>
          </cell>
          <cell r="Q260">
            <v>1948438.49</v>
          </cell>
          <cell r="R260">
            <v>1948438.49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1111.45</v>
          </cell>
          <cell r="AA260">
            <v>1111.5</v>
          </cell>
          <cell r="AI260" t="str">
            <v>Scheme E TIER II</v>
          </cell>
          <cell r="AJ260" t="e">
            <v>#N/A</v>
          </cell>
        </row>
        <row r="261">
          <cell r="E261" t="str">
            <v>INE296A01024</v>
          </cell>
          <cell r="F261" t="str">
            <v>Bajaj Finance Limited</v>
          </cell>
          <cell r="G261" t="str">
            <v>BAJAJ FINANCE LIMITED</v>
          </cell>
          <cell r="H261" t="str">
            <v>64920</v>
          </cell>
          <cell r="I261" t="str">
            <v>Other credit granting</v>
          </cell>
          <cell r="J261" t="str">
            <v>Social and
Commercial
Infrastructure</v>
          </cell>
          <cell r="K261" t="str">
            <v>Equity</v>
          </cell>
          <cell r="L261">
            <v>503</v>
          </cell>
          <cell r="M261">
            <v>3509581.9</v>
          </cell>
          <cell r="N261">
            <v>2.0461712338016282E-2</v>
          </cell>
          <cell r="P261" t="str">
            <v/>
          </cell>
          <cell r="Q261">
            <v>1645230</v>
          </cell>
          <cell r="R261">
            <v>1645230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6977.3</v>
          </cell>
          <cell r="AA261">
            <v>6976.9</v>
          </cell>
          <cell r="AI261" t="str">
            <v>Scheme E TIER II</v>
          </cell>
          <cell r="AJ261" t="e">
            <v>#N/A</v>
          </cell>
        </row>
        <row r="262">
          <cell r="E262" t="str">
            <v>INE628A01036</v>
          </cell>
          <cell r="F262" t="str">
            <v>UPL LIMITED</v>
          </cell>
          <cell r="G262" t="str">
            <v>UPL LIMITED</v>
          </cell>
          <cell r="H262" t="str">
            <v>20211</v>
          </cell>
          <cell r="I262" t="str">
            <v>Manufacture of insecticides, rodenticides, fungicides, herbicides</v>
          </cell>
          <cell r="J262" t="str">
            <v>Social and
Commercial
Infrastructure</v>
          </cell>
          <cell r="K262" t="str">
            <v>Equity</v>
          </cell>
          <cell r="L262">
            <v>1075</v>
          </cell>
          <cell r="M262">
            <v>803132.5</v>
          </cell>
          <cell r="N262">
            <v>4.6824569571412089E-3</v>
          </cell>
          <cell r="P262" t="str">
            <v/>
          </cell>
          <cell r="Q262">
            <v>810185.52</v>
          </cell>
          <cell r="R262">
            <v>810185.52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747.1</v>
          </cell>
          <cell r="AA262">
            <v>747.05</v>
          </cell>
          <cell r="AI262" t="str">
            <v>Scheme E TIER II</v>
          </cell>
          <cell r="AJ262" t="e">
            <v>#N/A</v>
          </cell>
        </row>
        <row r="263">
          <cell r="E263" t="str">
            <v>INE062A01020</v>
          </cell>
          <cell r="F263" t="str">
            <v>STATE BANK OF INDIA</v>
          </cell>
          <cell r="G263" t="str">
            <v>STATE BANK OF INDIA</v>
          </cell>
          <cell r="H263" t="str">
            <v>64191</v>
          </cell>
          <cell r="I263" t="str">
            <v>Monetary intermediation of commercial banks, saving banks. postal savings</v>
          </cell>
          <cell r="J263" t="str">
            <v>Social and
Commercial
Infrastructure</v>
          </cell>
          <cell r="K263" t="str">
            <v>Equity</v>
          </cell>
          <cell r="L263">
            <v>9628</v>
          </cell>
          <cell r="M263">
            <v>4433212.5999999996</v>
          </cell>
          <cell r="N263">
            <v>2.5846702980337696E-2</v>
          </cell>
          <cell r="P263" t="str">
            <v/>
          </cell>
          <cell r="Q263">
            <v>3212558.61</v>
          </cell>
          <cell r="R263">
            <v>3212552.12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460.45</v>
          </cell>
          <cell r="AA263">
            <v>460.45</v>
          </cell>
          <cell r="AI263" t="str">
            <v>Scheme E TIER II</v>
          </cell>
          <cell r="AJ263" t="e">
            <v>#N/A</v>
          </cell>
        </row>
        <row r="264">
          <cell r="E264" t="str">
            <v>INE075A01022</v>
          </cell>
          <cell r="F264" t="str">
            <v>WIPRO LTD</v>
          </cell>
          <cell r="G264" t="str">
            <v>WIPRO LTD</v>
          </cell>
          <cell r="H264" t="str">
            <v>62011</v>
          </cell>
          <cell r="I264" t="str">
            <v>Writing , modifying, testing of computer program</v>
          </cell>
          <cell r="J264" t="str">
            <v>Social and
Commercial
Infrastructure</v>
          </cell>
          <cell r="K264" t="str">
            <v>Equity</v>
          </cell>
          <cell r="L264">
            <v>2815</v>
          </cell>
          <cell r="M264">
            <v>2013710.25</v>
          </cell>
          <cell r="N264">
            <v>1.1740418386479271E-2</v>
          </cell>
          <cell r="P264" t="str">
            <v/>
          </cell>
          <cell r="Q264">
            <v>1811625.8</v>
          </cell>
          <cell r="R264">
            <v>1811625.8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715.35</v>
          </cell>
          <cell r="AA264">
            <v>715.2</v>
          </cell>
          <cell r="AI264" t="str">
            <v>Scheme E TIER II</v>
          </cell>
          <cell r="AJ264" t="e">
            <v>#N/A</v>
          </cell>
        </row>
        <row r="265">
          <cell r="E265" t="str">
            <v>INE154A01025</v>
          </cell>
          <cell r="F265" t="str">
            <v>ITC LTD</v>
          </cell>
          <cell r="G265" t="str">
            <v>ITC LTD</v>
          </cell>
          <cell r="H265" t="str">
            <v>12003</v>
          </cell>
          <cell r="I265" t="str">
            <v>Manufacture of cigarettes, cigarette tobacco</v>
          </cell>
          <cell r="J265" t="str">
            <v>Social and
Commercial
Infrastructure</v>
          </cell>
          <cell r="K265" t="str">
            <v>Equity</v>
          </cell>
          <cell r="L265">
            <v>18553</v>
          </cell>
          <cell r="M265">
            <v>4045481.65</v>
          </cell>
          <cell r="N265">
            <v>2.3586137651047112E-2</v>
          </cell>
          <cell r="P265" t="str">
            <v/>
          </cell>
          <cell r="Q265">
            <v>4511237.0999999996</v>
          </cell>
          <cell r="R265">
            <v>4511423.1399999997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218.05</v>
          </cell>
          <cell r="AA265">
            <v>218</v>
          </cell>
          <cell r="AI265" t="str">
            <v>Scheme E TIER II</v>
          </cell>
          <cell r="AJ265" t="e">
            <v>#N/A</v>
          </cell>
        </row>
        <row r="266">
          <cell r="E266" t="str">
            <v>INE029A01011</v>
          </cell>
          <cell r="F266" t="str">
            <v>Bharat Petroleum Corporation Limited</v>
          </cell>
          <cell r="G266" t="str">
            <v>BHARAT PETROLIUM CORPORATION LIMITE</v>
          </cell>
          <cell r="H266" t="str">
            <v>19201</v>
          </cell>
          <cell r="I266" t="str">
            <v>Production of liquid and gaseous fuels, illuminating oils, lubricating</v>
          </cell>
          <cell r="J266" t="str">
            <v>Social and
Commercial
Infrastructure</v>
          </cell>
          <cell r="K266" t="str">
            <v>Equity</v>
          </cell>
          <cell r="L266">
            <v>2875</v>
          </cell>
          <cell r="M266">
            <v>1108168.75</v>
          </cell>
          <cell r="N266">
            <v>6.460892160538861E-3</v>
          </cell>
          <cell r="P266" t="str">
            <v/>
          </cell>
          <cell r="Q266">
            <v>1260437.1200000001</v>
          </cell>
          <cell r="R266">
            <v>1260437.1200000001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385.45</v>
          </cell>
          <cell r="AA266">
            <v>385.5</v>
          </cell>
          <cell r="AI266" t="str">
            <v>Scheme E TIER II</v>
          </cell>
          <cell r="AJ266" t="e">
            <v>#N/A</v>
          </cell>
        </row>
        <row r="267">
          <cell r="E267" t="str">
            <v>INE001A01036</v>
          </cell>
          <cell r="F267" t="str">
            <v>HOUSING DEVELOPMENT FINANCE CORPORATION</v>
          </cell>
          <cell r="G267" t="str">
            <v>HOUSING DEVELOPMENT FINANCE CORPORA</v>
          </cell>
          <cell r="H267" t="str">
            <v>64192</v>
          </cell>
          <cell r="I267" t="str">
            <v>Activities of specialized institutions granting credit for house purchases</v>
          </cell>
          <cell r="J267" t="str">
            <v>Social and
Commercial
Infrastructure</v>
          </cell>
          <cell r="K267" t="str">
            <v>Equity</v>
          </cell>
          <cell r="L267">
            <v>3117</v>
          </cell>
          <cell r="M267">
            <v>8061964.6500000004</v>
          </cell>
          <cell r="N267">
            <v>4.7003206150440922E-2</v>
          </cell>
          <cell r="P267" t="str">
            <v/>
          </cell>
          <cell r="Q267">
            <v>6433852.1900000004</v>
          </cell>
          <cell r="R267">
            <v>6434607.96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2586.4499999999998</v>
          </cell>
          <cell r="AA267">
            <v>2586.85</v>
          </cell>
          <cell r="AI267" t="str">
            <v>Scheme E TIER II</v>
          </cell>
          <cell r="AJ267" t="e">
            <v>#N/A</v>
          </cell>
        </row>
        <row r="268">
          <cell r="E268" t="str">
            <v>INE208A01029</v>
          </cell>
          <cell r="F268" t="str">
            <v>ASHOK LEYLAND LTD</v>
          </cell>
          <cell r="G268" t="str">
            <v>ASHOK LEYLAND LIMITED</v>
          </cell>
          <cell r="H268" t="str">
            <v>29102</v>
          </cell>
          <cell r="I268" t="str">
            <v>Manufacture of commercial vehicles such as vans, lorries, over-the-road</v>
          </cell>
          <cell r="J268" t="str">
            <v>Social and
Commercial
Infrastructure</v>
          </cell>
          <cell r="K268" t="str">
            <v>Equity</v>
          </cell>
          <cell r="L268">
            <v>8720</v>
          </cell>
          <cell r="M268">
            <v>1067764</v>
          </cell>
          <cell r="N268">
            <v>6.2253226838472177E-3</v>
          </cell>
          <cell r="P268" t="str">
            <v/>
          </cell>
          <cell r="Q268">
            <v>1117039.8999999999</v>
          </cell>
          <cell r="R268">
            <v>1117039.8999999999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122.45</v>
          </cell>
          <cell r="AA268">
            <v>122.4</v>
          </cell>
          <cell r="AI268" t="str">
            <v>Scheme E TIER II</v>
          </cell>
          <cell r="AJ268" t="e">
            <v>#N/A</v>
          </cell>
        </row>
        <row r="269">
          <cell r="E269" t="str">
            <v>INE203G01027</v>
          </cell>
          <cell r="F269" t="str">
            <v>INDRAPRASTHA GAS</v>
          </cell>
          <cell r="G269" t="str">
            <v>INDRAPRASTHA GAS LIMITED</v>
          </cell>
          <cell r="H269" t="str">
            <v>35202</v>
          </cell>
          <cell r="I269" t="str">
            <v>Disrtibution and sale of gaseous fuels through mains</v>
          </cell>
          <cell r="J269" t="str">
            <v>Social and
Commercial
Infrastructure</v>
          </cell>
          <cell r="K269" t="str">
            <v>Equity</v>
          </cell>
          <cell r="L269">
            <v>1780</v>
          </cell>
          <cell r="M269">
            <v>837312</v>
          </cell>
          <cell r="N269">
            <v>4.8817317188606111E-3</v>
          </cell>
          <cell r="P269" t="str">
            <v/>
          </cell>
          <cell r="Q269">
            <v>952072.54</v>
          </cell>
          <cell r="R269">
            <v>952072.54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470.4</v>
          </cell>
          <cell r="AA269">
            <v>470.3</v>
          </cell>
          <cell r="AI269" t="str">
            <v>Scheme E TIER II</v>
          </cell>
          <cell r="AJ269" t="e">
            <v>#N/A</v>
          </cell>
        </row>
        <row r="270">
          <cell r="E270" t="str">
            <v>INE044A01036</v>
          </cell>
          <cell r="F270" t="str">
            <v>SUN PHARMACEUTICALS INDUSTRIES LTD</v>
          </cell>
          <cell r="G270" t="str">
            <v>SUN PHARMACEUTICAL INDS LTD</v>
          </cell>
          <cell r="H270" t="str">
            <v>21001</v>
          </cell>
          <cell r="I270" t="str">
            <v>Manufacture of medicinal substances used in the manufacture of pharmaceuticals:</v>
          </cell>
          <cell r="J270" t="str">
            <v>Social and
Commercial
Infrastructure</v>
          </cell>
          <cell r="K270" t="str">
            <v>Equity</v>
          </cell>
          <cell r="L270">
            <v>3808</v>
          </cell>
          <cell r="M270">
            <v>3220425.6</v>
          </cell>
          <cell r="N270">
            <v>1.8775861088519828E-2</v>
          </cell>
          <cell r="P270" t="str">
            <v/>
          </cell>
          <cell r="Q270">
            <v>2118423.2599999998</v>
          </cell>
          <cell r="R270">
            <v>2118423.2599999998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845.7</v>
          </cell>
          <cell r="AA270">
            <v>845.4</v>
          </cell>
          <cell r="AI270" t="str">
            <v>Scheme E TIER II</v>
          </cell>
          <cell r="AJ270" t="e">
            <v>#N/A</v>
          </cell>
        </row>
        <row r="271">
          <cell r="E271" t="str">
            <v>INE111A01025</v>
          </cell>
          <cell r="F271" t="str">
            <v>Container Corporation of India Limited</v>
          </cell>
          <cell r="G271" t="str">
            <v>CONTAINER CORPORATION OF INDIA LTD</v>
          </cell>
          <cell r="H271" t="str">
            <v>49120</v>
          </cell>
          <cell r="I271" t="str">
            <v>Freight rail transport</v>
          </cell>
          <cell r="J271" t="str">
            <v>Social and
Commercial
Infrastructure</v>
          </cell>
          <cell r="K271" t="str">
            <v>Equity</v>
          </cell>
          <cell r="L271">
            <v>930</v>
          </cell>
          <cell r="M271">
            <v>571531.5</v>
          </cell>
          <cell r="N271">
            <v>3.3321670439190928E-3</v>
          </cell>
          <cell r="P271" t="str">
            <v/>
          </cell>
          <cell r="Q271">
            <v>627462.80000000005</v>
          </cell>
          <cell r="R271">
            <v>627462.80000000005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614.54999999999995</v>
          </cell>
          <cell r="AA271">
            <v>614.45000000000005</v>
          </cell>
          <cell r="AI271" t="str">
            <v>Scheme E TIER II</v>
          </cell>
          <cell r="AJ271" t="e">
            <v>#N/A</v>
          </cell>
        </row>
        <row r="272">
          <cell r="E272" t="str">
            <v>INE752E01010</v>
          </cell>
          <cell r="F272" t="str">
            <v>POWER GRID CORPORATION OF INDIA LIMITED</v>
          </cell>
          <cell r="G272" t="str">
            <v>POWER GRID CORPN OF INDIA LTD</v>
          </cell>
          <cell r="H272" t="str">
            <v>35107</v>
          </cell>
          <cell r="I272" t="str">
            <v>Transmission of electric energy</v>
          </cell>
          <cell r="J272" t="str">
            <v>Social and
Commercial
Infrastructure</v>
          </cell>
          <cell r="K272" t="str">
            <v>Equity</v>
          </cell>
          <cell r="L272">
            <v>5891</v>
          </cell>
          <cell r="M272">
            <v>1204120.3999999999</v>
          </cell>
          <cell r="N272">
            <v>7.0203135151617633E-3</v>
          </cell>
          <cell r="P272" t="str">
            <v/>
          </cell>
          <cell r="Q272">
            <v>722466.62</v>
          </cell>
          <cell r="R272">
            <v>722466.62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204.4</v>
          </cell>
          <cell r="AA272">
            <v>204.35</v>
          </cell>
          <cell r="AI272" t="str">
            <v>Scheme E TIER II</v>
          </cell>
          <cell r="AJ272" t="e">
            <v>#N/A</v>
          </cell>
        </row>
        <row r="273">
          <cell r="E273" t="str">
            <v/>
          </cell>
          <cell r="F273" t="str">
            <v>Net Current Asset</v>
          </cell>
          <cell r="G273" t="str">
            <v/>
          </cell>
          <cell r="H273" t="str">
            <v/>
          </cell>
          <cell r="I273" t="str">
            <v>NCA</v>
          </cell>
          <cell r="K273" t="str">
            <v>NCA</v>
          </cell>
          <cell r="L273">
            <v>0</v>
          </cell>
          <cell r="M273">
            <v>-609738.1</v>
          </cell>
          <cell r="N273">
            <v>-3.5549207738188432E-3</v>
          </cell>
          <cell r="P273" t="str">
            <v/>
          </cell>
          <cell r="Q273">
            <v>0</v>
          </cell>
          <cell r="R273">
            <v>-609738.1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INF846K01N65</v>
          </cell>
          <cell r="F274" t="str">
            <v>AXIS OVERNIGHT FUND - DIRECT PLAN- GROWTH OPTION</v>
          </cell>
          <cell r="G274" t="str">
            <v>AXIS MUTUAL FUND</v>
          </cell>
          <cell r="H274">
            <v>66301</v>
          </cell>
          <cell r="I274" t="str">
            <v>Other financial service activities, except insurance and pension funding activities</v>
          </cell>
          <cell r="J274" t="str">
            <v>Social and
Commercial
Infrastructure</v>
          </cell>
          <cell r="K274" t="str">
            <v>MF</v>
          </cell>
          <cell r="L274">
            <v>7248.6210000000001</v>
          </cell>
          <cell r="M274">
            <v>8077185.5</v>
          </cell>
          <cell r="N274">
            <v>4.7091947391738088E-2</v>
          </cell>
          <cell r="P274" t="str">
            <v/>
          </cell>
          <cell r="Q274">
            <v>8076756.6699999999</v>
          </cell>
          <cell r="R274">
            <v>8076756.6699999999</v>
          </cell>
          <cell r="V274">
            <v>2.7397260273972603E-3</v>
          </cell>
          <cell r="W274">
            <v>2.7397260273972603E-3</v>
          </cell>
          <cell r="X274">
            <v>0</v>
          </cell>
          <cell r="Y274">
            <v>3.2500000000000001E-2</v>
          </cell>
          <cell r="Z274">
            <v>0</v>
          </cell>
          <cell r="AA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IN9397D01014</v>
          </cell>
          <cell r="F275" t="str">
            <v>Bharti Airtel partly Paid(14:1)</v>
          </cell>
          <cell r="G275" t="str">
            <v>BHARTI AIRTEL LTD</v>
          </cell>
          <cell r="H275" t="str">
            <v>61202</v>
          </cell>
          <cell r="I275" t="str">
            <v>Activities of maintaining and operating pageing</v>
          </cell>
          <cell r="J275" t="str">
            <v>Social and
Commercial
Infrastructure</v>
          </cell>
          <cell r="K275" t="str">
            <v>Equity</v>
          </cell>
          <cell r="L275">
            <v>441</v>
          </cell>
          <cell r="M275">
            <v>155518.65</v>
          </cell>
          <cell r="N275">
            <v>9.0671138903942832E-4</v>
          </cell>
          <cell r="P275" t="str">
            <v/>
          </cell>
          <cell r="Q275">
            <v>58983.75</v>
          </cell>
          <cell r="R275">
            <v>58983.75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352.65</v>
          </cell>
          <cell r="AA275">
            <v>353.35</v>
          </cell>
          <cell r="AI275" t="str">
            <v>Scheme E TIER II</v>
          </cell>
          <cell r="AJ275" t="e">
            <v>#N/A</v>
          </cell>
        </row>
        <row r="276">
          <cell r="E276" t="str">
            <v>INE299U01018</v>
          </cell>
          <cell r="F276" t="str">
            <v>Crompton Greaves Consumer Electricals</v>
          </cell>
          <cell r="G276" t="str">
            <v>CROMPTON GREAVES CONSUMER ELECTRICA</v>
          </cell>
          <cell r="H276" t="str">
            <v>27400</v>
          </cell>
          <cell r="I276" t="str">
            <v>Manufacture of electric lighting equipment</v>
          </cell>
          <cell r="J276" t="str">
            <v>Social and
Commercial
Infrastructure</v>
          </cell>
          <cell r="K276" t="str">
            <v>Equity</v>
          </cell>
          <cell r="L276">
            <v>1130</v>
          </cell>
          <cell r="M276">
            <v>494318.5</v>
          </cell>
          <cell r="N276">
            <v>2.8819965564444304E-3</v>
          </cell>
          <cell r="P276" t="str">
            <v/>
          </cell>
          <cell r="Q276">
            <v>516412.83</v>
          </cell>
          <cell r="R276">
            <v>516412.83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437.45</v>
          </cell>
          <cell r="AA276">
            <v>437</v>
          </cell>
          <cell r="AI276" t="str">
            <v>Scheme E TIER II</v>
          </cell>
          <cell r="AJ276" t="e">
            <v>#N/A</v>
          </cell>
        </row>
        <row r="277">
          <cell r="E277" t="str">
            <v>INE121A01024</v>
          </cell>
          <cell r="F277" t="str">
            <v>CHOLAMANDALAM INVESTMENT AND FINANCE COMPANY</v>
          </cell>
          <cell r="G277" t="str">
            <v>CHOLAMANDALAM INVESTMENT AND FIN. C</v>
          </cell>
          <cell r="H277" t="str">
            <v>64920</v>
          </cell>
          <cell r="I277" t="str">
            <v>Other credit granting</v>
          </cell>
          <cell r="J277" t="str">
            <v>Social and
Commercial
Infrastructure</v>
          </cell>
          <cell r="K277" t="str">
            <v>Equity</v>
          </cell>
          <cell r="L277">
            <v>815</v>
          </cell>
          <cell r="M277">
            <v>424126</v>
          </cell>
          <cell r="N277">
            <v>2.4727572840153676E-3</v>
          </cell>
          <cell r="P277" t="str">
            <v/>
          </cell>
          <cell r="Q277">
            <v>487858.13</v>
          </cell>
          <cell r="R277">
            <v>487858.13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520.4</v>
          </cell>
          <cell r="AA277">
            <v>520.4</v>
          </cell>
          <cell r="AI277" t="str">
            <v>Scheme E TIER II</v>
          </cell>
          <cell r="AJ277" t="e">
            <v>#N/A</v>
          </cell>
        </row>
        <row r="278">
          <cell r="E278" t="str">
            <v>INE021A01026</v>
          </cell>
          <cell r="F278" t="str">
            <v>ASIAN PAINTS LTD.</v>
          </cell>
          <cell r="G278" t="str">
            <v>ASIAN PAINT LIMITED</v>
          </cell>
          <cell r="H278" t="str">
            <v>20221</v>
          </cell>
          <cell r="I278" t="str">
            <v>Manufacture of paints and varnishes, enamels or lacquers</v>
          </cell>
          <cell r="J278" t="str">
            <v>Social and
Commercial
Infrastructure</v>
          </cell>
          <cell r="K278" t="str">
            <v>Equity</v>
          </cell>
          <cell r="L278">
            <v>803</v>
          </cell>
          <cell r="M278">
            <v>2716508.85</v>
          </cell>
          <cell r="N278">
            <v>1.5837904410316062E-2</v>
          </cell>
          <cell r="P278" t="str">
            <v/>
          </cell>
          <cell r="Q278">
            <v>1491874.86</v>
          </cell>
          <cell r="R278">
            <v>1491835.28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3382.95</v>
          </cell>
          <cell r="AA278">
            <v>3381.95</v>
          </cell>
          <cell r="AI278" t="str">
            <v>Scheme E TIER II</v>
          </cell>
          <cell r="AJ278" t="e">
            <v>#N/A</v>
          </cell>
        </row>
        <row r="279">
          <cell r="E279" t="str">
            <v>INE242A01010</v>
          </cell>
          <cell r="F279" t="str">
            <v>INDIAN OIL CORPORATION LIMITED</v>
          </cell>
          <cell r="G279" t="str">
            <v>INDIAN OIL CORPORATION LIMITED</v>
          </cell>
          <cell r="H279" t="str">
            <v>19201</v>
          </cell>
          <cell r="I279" t="str">
            <v>Production of liquid and gaseous fuels, illuminating oils, lubricating</v>
          </cell>
          <cell r="J279" t="str">
            <v>Social and
Commercial
Infrastructure</v>
          </cell>
          <cell r="K279" t="str">
            <v>Equity</v>
          </cell>
          <cell r="L279">
            <v>4170</v>
          </cell>
          <cell r="M279">
            <v>464955</v>
          </cell>
          <cell r="N279">
            <v>2.7108002409410538E-3</v>
          </cell>
          <cell r="P279" t="str">
            <v/>
          </cell>
          <cell r="Q279">
            <v>581715</v>
          </cell>
          <cell r="R279">
            <v>581715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111.5</v>
          </cell>
          <cell r="AA279">
            <v>111.55</v>
          </cell>
          <cell r="AI279" t="str">
            <v>Scheme E TIER II</v>
          </cell>
          <cell r="AJ279" t="e">
            <v>#N/A</v>
          </cell>
        </row>
        <row r="280">
          <cell r="E280" t="str">
            <v>INE030A01027</v>
          </cell>
          <cell r="F280" t="str">
            <v>HINDUSTAN UNILEVER LIMITED</v>
          </cell>
          <cell r="G280" t="str">
            <v>HINDUSTAN LEVER LTD.</v>
          </cell>
          <cell r="H280" t="str">
            <v>20231</v>
          </cell>
          <cell r="I280" t="str">
            <v>Manufacture of soap all forms</v>
          </cell>
          <cell r="J280" t="str">
            <v>Social and
Commercial
Infrastructure</v>
          </cell>
          <cell r="K280" t="str">
            <v>Equity</v>
          </cell>
          <cell r="L280">
            <v>2084</v>
          </cell>
          <cell r="M280">
            <v>4918552.5999999996</v>
          </cell>
          <cell r="N280">
            <v>2.8676352707598034E-2</v>
          </cell>
          <cell r="P280" t="str">
            <v/>
          </cell>
          <cell r="Q280">
            <v>3845494.67</v>
          </cell>
          <cell r="R280">
            <v>3846062.29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2360.15</v>
          </cell>
          <cell r="AA280">
            <v>2359.75</v>
          </cell>
          <cell r="AI280" t="str">
            <v>Scheme E TIER II</v>
          </cell>
          <cell r="AJ280" t="e">
            <v>#N/A</v>
          </cell>
        </row>
        <row r="281">
          <cell r="E281" t="str">
            <v>INE237A01028</v>
          </cell>
          <cell r="F281" t="str">
            <v>KOTAK MAHINDRA BANK LIMITED</v>
          </cell>
          <cell r="G281" t="str">
            <v>KOTAK MAHINDRA BANK LTD</v>
          </cell>
          <cell r="H281" t="str">
            <v>64191</v>
          </cell>
          <cell r="I281" t="str">
            <v>Monetary intermediation of commercial banks, saving banks. postal savings</v>
          </cell>
          <cell r="J281" t="str">
            <v>Social and
Commercial
Infrastructure</v>
          </cell>
          <cell r="K281" t="str">
            <v>Equity</v>
          </cell>
          <cell r="L281">
            <v>2622</v>
          </cell>
          <cell r="M281">
            <v>4709374.2</v>
          </cell>
          <cell r="N281">
            <v>2.7456791982109197E-2</v>
          </cell>
          <cell r="P281" t="str">
            <v/>
          </cell>
          <cell r="Q281">
            <v>3935202.63</v>
          </cell>
          <cell r="R281">
            <v>3935300.85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1796.1</v>
          </cell>
          <cell r="AA281">
            <v>1796.3</v>
          </cell>
          <cell r="AI281" t="str">
            <v>Scheme E TIER II</v>
          </cell>
          <cell r="AJ281" t="e">
            <v>#N/A</v>
          </cell>
        </row>
        <row r="282">
          <cell r="E282" t="str">
            <v>INE671A01010</v>
          </cell>
          <cell r="F282" t="str">
            <v>Honeywell Automation India Ltd</v>
          </cell>
          <cell r="G282" t="str">
            <v>HONEYWELL AUTOMATION INDIA LTD</v>
          </cell>
          <cell r="H282" t="str">
            <v>46512</v>
          </cell>
          <cell r="I282" t="str">
            <v>Wholesale of software</v>
          </cell>
          <cell r="J282" t="str">
            <v>Social and
Commercial
Infrastructure</v>
          </cell>
          <cell r="K282" t="str">
            <v>Equity</v>
          </cell>
          <cell r="L282">
            <v>20</v>
          </cell>
          <cell r="M282">
            <v>843419</v>
          </cell>
          <cell r="N282">
            <v>4.9173370076980834E-3</v>
          </cell>
          <cell r="P282" t="str">
            <v/>
          </cell>
          <cell r="Q282">
            <v>854036.7</v>
          </cell>
          <cell r="R282">
            <v>854036.7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42170.95</v>
          </cell>
          <cell r="AA282">
            <v>42148.15</v>
          </cell>
          <cell r="AI282" t="str">
            <v>Scheme E TIER II</v>
          </cell>
          <cell r="AJ282" t="e">
            <v>#N/A</v>
          </cell>
        </row>
        <row r="283">
          <cell r="E283" t="str">
            <v>INE585B01010</v>
          </cell>
          <cell r="F283" t="str">
            <v>MARUTI SUZUKI INDIA LTD.</v>
          </cell>
          <cell r="G283" t="str">
            <v>MARUTI SUZUKI INDIA LTD.</v>
          </cell>
          <cell r="H283" t="str">
            <v>29101</v>
          </cell>
          <cell r="I283" t="str">
            <v>Manufacture of passenger cars</v>
          </cell>
          <cell r="J283" t="str">
            <v>Social and
Commercial
Infrastructure</v>
          </cell>
          <cell r="K283" t="str">
            <v>Equity</v>
          </cell>
          <cell r="L283">
            <v>310</v>
          </cell>
          <cell r="M283">
            <v>2302199.5</v>
          </cell>
          <cell r="N283">
            <v>1.3422380572946572E-2</v>
          </cell>
          <cell r="P283" t="str">
            <v/>
          </cell>
          <cell r="Q283">
            <v>2214058.7599999998</v>
          </cell>
          <cell r="R283">
            <v>2214264.8199999998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7426.45</v>
          </cell>
          <cell r="AA283">
            <v>7426.9</v>
          </cell>
          <cell r="AI283" t="str">
            <v>Scheme E TIER II</v>
          </cell>
          <cell r="AJ283" t="e">
            <v>#N/A</v>
          </cell>
        </row>
        <row r="284">
          <cell r="E284" t="str">
            <v>INE002A01018</v>
          </cell>
          <cell r="F284" t="str">
            <v>RELIANCE INDUSTRIES LIMITED</v>
          </cell>
          <cell r="G284" t="str">
            <v>RELIANCE INDUSTRIES LTD.</v>
          </cell>
          <cell r="H284" t="str">
            <v>19209</v>
          </cell>
          <cell r="I284" t="str">
            <v>Manufacture of other petroleum n.e.c.</v>
          </cell>
          <cell r="J284" t="str">
            <v>Social and
Commercial
Infrastructure</v>
          </cell>
          <cell r="K284" t="str">
            <v>Equity</v>
          </cell>
          <cell r="L284">
            <v>6197</v>
          </cell>
          <cell r="M284">
            <v>14675425.550000001</v>
          </cell>
          <cell r="N284">
            <v>8.5561284676694507E-2</v>
          </cell>
          <cell r="P284" t="str">
            <v/>
          </cell>
          <cell r="Q284">
            <v>9007184.7200000007</v>
          </cell>
          <cell r="R284">
            <v>9007276.6999999993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2368.15</v>
          </cell>
          <cell r="AA284">
            <v>2368.15</v>
          </cell>
          <cell r="AI284" t="str">
            <v>Scheme E TIER II</v>
          </cell>
          <cell r="AJ284" t="e">
            <v>#N/A</v>
          </cell>
        </row>
        <row r="285">
          <cell r="E285" t="str">
            <v>INE245A01021</v>
          </cell>
          <cell r="F285" t="str">
            <v>TATA POWER COMPANY LIMITED</v>
          </cell>
          <cell r="G285" t="str">
            <v>TATA POWER COMPANY LIMITED</v>
          </cell>
          <cell r="H285" t="str">
            <v>35102</v>
          </cell>
          <cell r="I285" t="str">
            <v>Electric power generation by coal based thermal power plants</v>
          </cell>
          <cell r="J285" t="str">
            <v>Social and
Commercial
Infrastructure</v>
          </cell>
          <cell r="K285" t="str">
            <v>Equity</v>
          </cell>
          <cell r="L285">
            <v>4000</v>
          </cell>
          <cell r="M285">
            <v>883800</v>
          </cell>
          <cell r="N285">
            <v>5.1527680161385578E-3</v>
          </cell>
          <cell r="P285" t="str">
            <v/>
          </cell>
          <cell r="Q285">
            <v>511000</v>
          </cell>
          <cell r="R285">
            <v>511000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220.95</v>
          </cell>
          <cell r="AA285">
            <v>220.9</v>
          </cell>
          <cell r="AI285" t="str">
            <v>Scheme E TIER II</v>
          </cell>
          <cell r="AJ285" t="e">
            <v>#N/A</v>
          </cell>
        </row>
        <row r="286">
          <cell r="E286" t="str">
            <v>INE256A01028</v>
          </cell>
          <cell r="F286" t="str">
            <v>Zee Entertainment</v>
          </cell>
          <cell r="G286" t="str">
            <v>ZEE ENTERTAINMENT</v>
          </cell>
          <cell r="H286">
            <v>60201</v>
          </cell>
          <cell r="I286" t="str">
            <v>Television programming and broadcasting activities</v>
          </cell>
          <cell r="J286" t="str">
            <v>Social and
Commercial
Infrastructure</v>
          </cell>
          <cell r="K286" t="str">
            <v>Equity</v>
          </cell>
          <cell r="L286">
            <v>1320</v>
          </cell>
          <cell r="M286">
            <v>423456</v>
          </cell>
          <cell r="N286">
            <v>2.4688510217718593E-3</v>
          </cell>
          <cell r="P286" t="str">
            <v/>
          </cell>
          <cell r="Q286">
            <v>429000</v>
          </cell>
          <cell r="R286">
            <v>429000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320.8</v>
          </cell>
          <cell r="AA286">
            <v>320.89999999999998</v>
          </cell>
          <cell r="AI286" t="str">
            <v>Scheme E TIER II</v>
          </cell>
          <cell r="AJ286" t="e">
            <v>#N/A</v>
          </cell>
        </row>
        <row r="287">
          <cell r="E287" t="str">
            <v>INE079A01024</v>
          </cell>
          <cell r="F287" t="str">
            <v>AMBUJA CEMENTS LTD</v>
          </cell>
          <cell r="G287" t="str">
            <v>AMBUJA CEMENTS LTD.</v>
          </cell>
          <cell r="H287" t="str">
            <v>23941</v>
          </cell>
          <cell r="I287" t="str">
            <v>Manufacture of clinkers and cement</v>
          </cell>
          <cell r="J287" t="str">
            <v>Social and
Commercial
Infrastructure</v>
          </cell>
          <cell r="K287" t="str">
            <v>Equity</v>
          </cell>
          <cell r="L287">
            <v>1415</v>
          </cell>
          <cell r="M287">
            <v>534162.5</v>
          </cell>
          <cell r="N287">
            <v>3.1142967248479433E-3</v>
          </cell>
          <cell r="P287" t="str">
            <v/>
          </cell>
          <cell r="Q287">
            <v>442391.8</v>
          </cell>
          <cell r="R287">
            <v>442391.8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377.5</v>
          </cell>
          <cell r="AA287">
            <v>377.55</v>
          </cell>
          <cell r="AB287" t="str">
            <v>AAA</v>
          </cell>
          <cell r="AI287" t="str">
            <v>Scheme E TIER II</v>
          </cell>
          <cell r="AJ287" t="e">
            <v>#N/A</v>
          </cell>
        </row>
        <row r="288">
          <cell r="E288" t="str">
            <v>INE397D01024</v>
          </cell>
          <cell r="F288" t="str">
            <v>BHARTI AIRTEL LTD</v>
          </cell>
          <cell r="G288" t="str">
            <v>BHARTI AIRTEL LTD</v>
          </cell>
          <cell r="H288" t="str">
            <v>61202</v>
          </cell>
          <cell r="I288" t="str">
            <v>Activities of maintaining and operating pageing</v>
          </cell>
          <cell r="J288" t="str">
            <v>Social and
Commercial
Infrastructure</v>
          </cell>
          <cell r="K288" t="str">
            <v>Equity</v>
          </cell>
          <cell r="L288">
            <v>5403</v>
          </cell>
          <cell r="M288">
            <v>3694571.4</v>
          </cell>
          <cell r="N288">
            <v>2.154024591905437E-2</v>
          </cell>
          <cell r="P288" t="str">
            <v/>
          </cell>
          <cell r="Q288">
            <v>2455041.33</v>
          </cell>
          <cell r="R288">
            <v>2455041.33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683.8</v>
          </cell>
          <cell r="AA288">
            <v>683.85</v>
          </cell>
          <cell r="AI288" t="str">
            <v>Scheme E TIER II</v>
          </cell>
          <cell r="AJ288" t="e">
            <v>#N/A</v>
          </cell>
        </row>
        <row r="289">
          <cell r="E289" t="str">
            <v>IN1520180200</v>
          </cell>
          <cell r="F289" t="str">
            <v>8.50% GUJARAT SDL 28.11.2028</v>
          </cell>
          <cell r="G289" t="str">
            <v>GUJRAT SDL</v>
          </cell>
          <cell r="H289" t="str">
            <v/>
          </cell>
          <cell r="I289" t="str">
            <v>SDL</v>
          </cell>
          <cell r="K289" t="str">
            <v>SDL</v>
          </cell>
          <cell r="L289">
            <v>80000</v>
          </cell>
          <cell r="M289">
            <v>8770800</v>
          </cell>
          <cell r="N289">
            <v>6.0721638388706476E-3</v>
          </cell>
          <cell r="O289">
            <v>8.5000000000000006E-2</v>
          </cell>
          <cell r="P289" t="str">
            <v>Half Yly</v>
          </cell>
          <cell r="Q289">
            <v>8736800</v>
          </cell>
          <cell r="R289">
            <v>8736800</v>
          </cell>
          <cell r="S289">
            <v>0</v>
          </cell>
          <cell r="U289">
            <v>47085</v>
          </cell>
          <cell r="V289">
            <v>7</v>
          </cell>
          <cell r="W289">
            <v>5.3199497957571982</v>
          </cell>
          <cell r="X289">
            <v>6.8288083999999999E-2</v>
          </cell>
          <cell r="Y289">
            <v>6.6506047749574929E-2</v>
          </cell>
          <cell r="Z289">
            <v>0</v>
          </cell>
          <cell r="AA289">
            <v>0</v>
          </cell>
          <cell r="AI289" t="str">
            <v>Scheme G TIER I</v>
          </cell>
          <cell r="AJ289" t="e">
            <v>#N/A</v>
          </cell>
        </row>
        <row r="290">
          <cell r="E290" t="str">
            <v>IN2020180039</v>
          </cell>
          <cell r="F290" t="str">
            <v>8.33 % KERALA SDL 30.05.2028</v>
          </cell>
          <cell r="G290" t="str">
            <v>KERALA SDL</v>
          </cell>
          <cell r="H290" t="str">
            <v/>
          </cell>
          <cell r="I290" t="str">
            <v>SDL</v>
          </cell>
          <cell r="K290" t="str">
            <v>SDL</v>
          </cell>
          <cell r="L290">
            <v>55000</v>
          </cell>
          <cell r="M290">
            <v>5951456.5</v>
          </cell>
          <cell r="N290">
            <v>4.120287653111651E-3</v>
          </cell>
          <cell r="O290">
            <v>8.3299999999999999E-2</v>
          </cell>
          <cell r="P290" t="str">
            <v>Half Yly</v>
          </cell>
          <cell r="Q290">
            <v>5508800</v>
          </cell>
          <cell r="R290">
            <v>5508800</v>
          </cell>
          <cell r="U290">
            <v>46903</v>
          </cell>
          <cell r="V290">
            <v>6.5013698630136982</v>
          </cell>
          <cell r="W290">
            <v>5.0430501395236043</v>
          </cell>
          <cell r="X290">
            <v>8.3061000000000007E-4</v>
          </cell>
          <cell r="Y290">
            <v>6.6706103806438696E-2</v>
          </cell>
          <cell r="Z290">
            <v>0</v>
          </cell>
          <cell r="AA290">
            <v>0</v>
          </cell>
          <cell r="AI290" t="str">
            <v>Scheme G TIER I</v>
          </cell>
          <cell r="AJ290" t="e">
            <v>#N/A</v>
          </cell>
        </row>
        <row r="291">
          <cell r="E291" t="str">
            <v>IN1920190056</v>
          </cell>
          <cell r="F291" t="str">
            <v>07.15% KARNATAKA SDL 09-Oct-2028</v>
          </cell>
          <cell r="G291" t="str">
            <v>KARNATAKA SDL</v>
          </cell>
          <cell r="H291" t="str">
            <v/>
          </cell>
          <cell r="I291" t="str">
            <v>SDL</v>
          </cell>
          <cell r="K291" t="str">
            <v>SDL</v>
          </cell>
          <cell r="L291">
            <v>30000</v>
          </cell>
          <cell r="M291">
            <v>3075324</v>
          </cell>
          <cell r="N291">
            <v>2.1290955426655532E-3</v>
          </cell>
          <cell r="O291">
            <v>7.1500000000000008E-2</v>
          </cell>
          <cell r="P291" t="str">
            <v>Half Yly</v>
          </cell>
          <cell r="Q291">
            <v>3055794.34</v>
          </cell>
          <cell r="R291">
            <v>3055794.34</v>
          </cell>
          <cell r="S291">
            <v>0</v>
          </cell>
          <cell r="U291">
            <v>47035</v>
          </cell>
          <cell r="V291">
            <v>0</v>
          </cell>
          <cell r="W291">
            <v>0</v>
          </cell>
          <cell r="X291">
            <v>6.7497724000000009E-2</v>
          </cell>
          <cell r="Y291">
            <v>0</v>
          </cell>
          <cell r="Z291">
            <v>0</v>
          </cell>
          <cell r="AA291">
            <v>0</v>
          </cell>
          <cell r="AI291" t="str">
            <v>Scheme G TIER I</v>
          </cell>
          <cell r="AJ291" t="e">
            <v>#N/A</v>
          </cell>
        </row>
        <row r="292">
          <cell r="E292" t="str">
            <v>IN0020150028</v>
          </cell>
          <cell r="F292" t="str">
            <v>7.88% GOI 19.03.2030</v>
          </cell>
          <cell r="G292" t="str">
            <v>GOVERMENT OF INDIA</v>
          </cell>
          <cell r="H292" t="str">
            <v/>
          </cell>
          <cell r="I292" t="str">
            <v>GOI</v>
          </cell>
          <cell r="K292" t="str">
            <v>GOI</v>
          </cell>
          <cell r="L292">
            <v>662200</v>
          </cell>
          <cell r="M292">
            <v>71976041.060000002</v>
          </cell>
          <cell r="N292">
            <v>4.9830153895836296E-2</v>
          </cell>
          <cell r="O292">
            <v>7.8799999999999995E-2</v>
          </cell>
          <cell r="P292" t="str">
            <v>Half Yly</v>
          </cell>
          <cell r="Q292">
            <v>72089806</v>
          </cell>
          <cell r="R292">
            <v>72089806</v>
          </cell>
          <cell r="U292">
            <v>47561</v>
          </cell>
          <cell r="V292">
            <v>8.3041095890410954</v>
          </cell>
          <cell r="W292">
            <v>6.0729001049416667</v>
          </cell>
          <cell r="X292">
            <v>6.7633999999999999E-4</v>
          </cell>
          <cell r="Y292">
            <v>6.3709782125799239E-2</v>
          </cell>
          <cell r="Z292">
            <v>0</v>
          </cell>
          <cell r="AA292">
            <v>0</v>
          </cell>
          <cell r="AI292" t="str">
            <v>Scheme G TIER I</v>
          </cell>
          <cell r="AJ292" t="e">
            <v>#N/A</v>
          </cell>
        </row>
        <row r="293">
          <cell r="E293" t="str">
            <v>IN2020170147</v>
          </cell>
          <cell r="F293" t="str">
            <v>8.13 % KERALA SDL 21.03.2028</v>
          </cell>
          <cell r="G293" t="str">
            <v>KERALA SDL</v>
          </cell>
          <cell r="H293" t="str">
            <v/>
          </cell>
          <cell r="I293" t="str">
            <v>SDL</v>
          </cell>
          <cell r="K293" t="str">
            <v>SDL</v>
          </cell>
          <cell r="L293">
            <v>156600</v>
          </cell>
          <cell r="M293">
            <v>16797354.48</v>
          </cell>
          <cell r="N293">
            <v>1.1629074709507442E-2</v>
          </cell>
          <cell r="O293">
            <v>8.1300000000000011E-2</v>
          </cell>
          <cell r="P293" t="str">
            <v>Half Yly</v>
          </cell>
          <cell r="Q293">
            <v>16522066</v>
          </cell>
          <cell r="R293">
            <v>16522066</v>
          </cell>
          <cell r="U293">
            <v>46833</v>
          </cell>
          <cell r="V293">
            <v>6.3095890410958901</v>
          </cell>
          <cell r="W293">
            <v>4.8787240463311496</v>
          </cell>
          <cell r="X293">
            <v>7.5118999999999989E-4</v>
          </cell>
          <cell r="Y293">
            <v>6.6205342846830786E-2</v>
          </cell>
          <cell r="Z293">
            <v>0</v>
          </cell>
          <cell r="AA293">
            <v>0</v>
          </cell>
          <cell r="AI293" t="str">
            <v>Scheme G TIER I</v>
          </cell>
          <cell r="AJ293" t="e">
            <v>#N/A</v>
          </cell>
        </row>
        <row r="294">
          <cell r="E294" t="str">
            <v>IN1920170157</v>
          </cell>
          <cell r="F294" t="str">
            <v>8.00% Karnataka SDL 2028 (17-JAN-2028)</v>
          </cell>
          <cell r="G294" t="str">
            <v>KARNATAKA SDL</v>
          </cell>
          <cell r="H294" t="str">
            <v/>
          </cell>
          <cell r="I294" t="str">
            <v>SDL</v>
          </cell>
          <cell r="K294" t="str">
            <v>SDL</v>
          </cell>
          <cell r="L294">
            <v>37000</v>
          </cell>
          <cell r="M294">
            <v>3946849.2</v>
          </cell>
          <cell r="N294">
            <v>2.7324662504806343E-3</v>
          </cell>
          <cell r="O294">
            <v>0.08</v>
          </cell>
          <cell r="P294" t="str">
            <v>Half Yly</v>
          </cell>
          <cell r="Q294">
            <v>3819262.5</v>
          </cell>
          <cell r="R294">
            <v>3819262.5</v>
          </cell>
          <cell r="U294">
            <v>46769</v>
          </cell>
          <cell r="V294">
            <v>6.1342465753424653</v>
          </cell>
          <cell r="W294">
            <v>4.7209845799556556</v>
          </cell>
          <cell r="X294">
            <v>7.356699999999999E-4</v>
          </cell>
          <cell r="Y294">
            <v>6.5804604439665779E-2</v>
          </cell>
          <cell r="Z294">
            <v>0</v>
          </cell>
          <cell r="AA294">
            <v>0</v>
          </cell>
          <cell r="AI294" t="str">
            <v>Scheme G TIER I</v>
          </cell>
          <cell r="AJ294" t="e">
            <v>#N/A</v>
          </cell>
        </row>
        <row r="295">
          <cell r="E295" t="str">
            <v>IN0020060045</v>
          </cell>
          <cell r="F295" t="str">
            <v>8.33% GS 7.06.2036</v>
          </cell>
          <cell r="G295" t="str">
            <v>GOVERMENT OF INDIA</v>
          </cell>
          <cell r="H295" t="str">
            <v/>
          </cell>
          <cell r="I295" t="str">
            <v>GOI</v>
          </cell>
          <cell r="K295" t="str">
            <v>GOI</v>
          </cell>
          <cell r="L295">
            <v>209400</v>
          </cell>
          <cell r="M295">
            <v>23703012.059999999</v>
          </cell>
          <cell r="N295">
            <v>1.6409970892398283E-2</v>
          </cell>
          <cell r="O295">
            <v>8.3299999999999999E-2</v>
          </cell>
          <cell r="P295" t="str">
            <v>Half Yly</v>
          </cell>
          <cell r="Q295">
            <v>22422063.600000001</v>
          </cell>
          <cell r="R295">
            <v>22422063.600000001</v>
          </cell>
          <cell r="U295">
            <v>49833</v>
          </cell>
          <cell r="V295">
            <v>14.528767123287672</v>
          </cell>
          <cell r="W295">
            <v>8.4889501012077702</v>
          </cell>
          <cell r="X295">
            <v>7.6365999999999988E-4</v>
          </cell>
          <cell r="Y295">
            <v>6.7449248843947984E-2</v>
          </cell>
          <cell r="Z295">
            <v>0</v>
          </cell>
          <cell r="AA295">
            <v>0</v>
          </cell>
          <cell r="AI295" t="str">
            <v>Scheme G TIER I</v>
          </cell>
          <cell r="AJ295" t="e">
            <v>#N/A</v>
          </cell>
        </row>
        <row r="296">
          <cell r="E296" t="str">
            <v>IN3120150203</v>
          </cell>
          <cell r="F296" t="str">
            <v>8.69% Tamil Nadu SDL 24.02.2026</v>
          </cell>
          <cell r="G296" t="str">
            <v>TAMIL NADU SDL</v>
          </cell>
          <cell r="H296" t="str">
            <v/>
          </cell>
          <cell r="I296" t="str">
            <v>SDL</v>
          </cell>
          <cell r="K296" t="str">
            <v>SDL</v>
          </cell>
          <cell r="L296">
            <v>10500</v>
          </cell>
          <cell r="M296">
            <v>1153306.3500000001</v>
          </cell>
          <cell r="N296">
            <v>7.9845226360308018E-4</v>
          </cell>
          <cell r="O296">
            <v>8.6899999999999991E-2</v>
          </cell>
          <cell r="P296" t="str">
            <v>Half Yly</v>
          </cell>
          <cell r="Q296">
            <v>1108794.55</v>
          </cell>
          <cell r="R296">
            <v>1108794.55</v>
          </cell>
          <cell r="U296">
            <v>46077</v>
          </cell>
          <cell r="V296">
            <v>4.2383561643835614</v>
          </cell>
          <cell r="W296">
            <v>3.4860942398462789</v>
          </cell>
          <cell r="X296">
            <v>7.7499999999999997E-4</v>
          </cell>
          <cell r="Y296">
            <v>6.0014685810338531E-2</v>
          </cell>
          <cell r="Z296">
            <v>0</v>
          </cell>
          <cell r="AA296">
            <v>0</v>
          </cell>
          <cell r="AI296" t="str">
            <v>Scheme G TIER I</v>
          </cell>
          <cell r="AJ296" t="e">
            <v>#N/A</v>
          </cell>
        </row>
        <row r="297">
          <cell r="E297" t="str">
            <v>IN3120180184</v>
          </cell>
          <cell r="F297" t="str">
            <v>8.36% Tamil Nadu SDL 12.12.2028</v>
          </cell>
          <cell r="G297" t="str">
            <v>TAMIL NADU SDL</v>
          </cell>
          <cell r="H297" t="str">
            <v/>
          </cell>
          <cell r="I297" t="str">
            <v>SDL</v>
          </cell>
          <cell r="K297" t="str">
            <v>SDL</v>
          </cell>
          <cell r="L297">
            <v>400000</v>
          </cell>
          <cell r="M297">
            <v>43566120</v>
          </cell>
          <cell r="N297">
            <v>3.0161515308056198E-2</v>
          </cell>
          <cell r="O297">
            <v>8.3599999999999994E-2</v>
          </cell>
          <cell r="P297" t="str">
            <v>Half Yly</v>
          </cell>
          <cell r="Q297">
            <v>43411000</v>
          </cell>
          <cell r="R297">
            <v>43411000</v>
          </cell>
          <cell r="S297">
            <v>0</v>
          </cell>
          <cell r="U297">
            <v>47099</v>
          </cell>
          <cell r="V297">
            <v>0</v>
          </cell>
          <cell r="W297">
            <v>0</v>
          </cell>
          <cell r="X297">
            <v>6.7999200999999995E-2</v>
          </cell>
          <cell r="Y297">
            <v>0</v>
          </cell>
          <cell r="Z297">
            <v>0</v>
          </cell>
          <cell r="AA297">
            <v>0</v>
          </cell>
          <cell r="AI297" t="str">
            <v>Scheme G TIER I</v>
          </cell>
          <cell r="AJ297" t="e">
            <v>#N/A</v>
          </cell>
        </row>
        <row r="298">
          <cell r="E298" t="str">
            <v>IN0020210152</v>
          </cell>
          <cell r="F298" t="str">
            <v>06.67 GOI 15 DEC- 2035</v>
          </cell>
          <cell r="G298" t="str">
            <v>GOVERMENT OF INDIA</v>
          </cell>
          <cell r="H298" t="str">
            <v/>
          </cell>
          <cell r="I298" t="str">
            <v>GOI</v>
          </cell>
          <cell r="K298" t="str">
            <v>GOI</v>
          </cell>
          <cell r="L298">
            <v>950000</v>
          </cell>
          <cell r="M298">
            <v>93042715</v>
          </cell>
          <cell r="N298">
            <v>6.4414946127302822E-2</v>
          </cell>
          <cell r="O298">
            <v>6.6699999999999995E-2</v>
          </cell>
          <cell r="P298" t="str">
            <v>Half Yly</v>
          </cell>
          <cell r="Q298">
            <v>94145982.760000005</v>
          </cell>
          <cell r="R298">
            <v>94145982.760000005</v>
          </cell>
          <cell r="S298">
            <v>0</v>
          </cell>
          <cell r="U298">
            <v>49658</v>
          </cell>
          <cell r="V298">
            <v>14.049315068493151</v>
          </cell>
          <cell r="W298">
            <v>8.739751561279709</v>
          </cell>
          <cell r="X298">
            <v>6.8235039499999997E-2</v>
          </cell>
          <cell r="Y298">
            <v>6.7363948223083142E-2</v>
          </cell>
          <cell r="Z298">
            <v>0</v>
          </cell>
          <cell r="AA298">
            <v>0</v>
          </cell>
          <cell r="AI298" t="str">
            <v>Scheme G TIER I</v>
          </cell>
          <cell r="AJ298" t="e">
            <v>#N/A</v>
          </cell>
        </row>
        <row r="299">
          <cell r="E299" t="str">
            <v>IN0020160068</v>
          </cell>
          <cell r="F299" t="str">
            <v>7.06 % GOI 10.10.2046</v>
          </cell>
          <cell r="G299" t="str">
            <v>GOVERMENT OF INDIA</v>
          </cell>
          <cell r="H299" t="str">
            <v/>
          </cell>
          <cell r="I299" t="str">
            <v>GOI</v>
          </cell>
          <cell r="K299" t="str">
            <v>GOI</v>
          </cell>
          <cell r="L299">
            <v>364700</v>
          </cell>
          <cell r="M299">
            <v>36450889.719999999</v>
          </cell>
          <cell r="N299">
            <v>2.5235528623665553E-2</v>
          </cell>
          <cell r="O299">
            <v>7.0599999999999996E-2</v>
          </cell>
          <cell r="P299" t="str">
            <v>Half Yly</v>
          </cell>
          <cell r="Q299">
            <v>35841161</v>
          </cell>
          <cell r="R299">
            <v>35841161</v>
          </cell>
          <cell r="U299">
            <v>53610</v>
          </cell>
          <cell r="V299">
            <v>24.876712328767123</v>
          </cell>
          <cell r="W299">
            <v>11.638054003703846</v>
          </cell>
          <cell r="X299">
            <v>7.455099999999999E-4</v>
          </cell>
          <cell r="Y299">
            <v>6.9142221454030511E-2</v>
          </cell>
          <cell r="Z299">
            <v>0</v>
          </cell>
          <cell r="AA299">
            <v>0</v>
          </cell>
          <cell r="AI299" t="str">
            <v>Scheme G TIER I</v>
          </cell>
          <cell r="AJ299" t="e">
            <v>#N/A</v>
          </cell>
        </row>
        <row r="300">
          <cell r="E300" t="str">
            <v>IN0020210020</v>
          </cell>
          <cell r="F300" t="str">
            <v>6.64% GOI 16-june-2035</v>
          </cell>
          <cell r="G300" t="str">
            <v>GOVERMENT OF INDIA</v>
          </cell>
          <cell r="H300" t="str">
            <v/>
          </cell>
          <cell r="I300" t="str">
            <v>GOI</v>
          </cell>
          <cell r="K300" t="str">
            <v>GOI</v>
          </cell>
          <cell r="L300">
            <v>500000</v>
          </cell>
          <cell r="M300">
            <v>48807200</v>
          </cell>
          <cell r="N300">
            <v>3.3789998052233261E-2</v>
          </cell>
          <cell r="O300">
            <v>6.6400000000000001E-2</v>
          </cell>
          <cell r="P300" t="str">
            <v>Half Yly</v>
          </cell>
          <cell r="Q300">
            <v>49758724.490000002</v>
          </cell>
          <cell r="R300">
            <v>49758724.490000002</v>
          </cell>
          <cell r="S300">
            <v>0</v>
          </cell>
          <cell r="U300">
            <v>49476</v>
          </cell>
          <cell r="V300">
            <v>13.550684931506849</v>
          </cell>
          <cell r="W300">
            <v>8.5531013848420141</v>
          </cell>
          <cell r="X300">
            <v>6.7644418999999997E-2</v>
          </cell>
          <cell r="Y300">
            <v>6.75765467425994E-2</v>
          </cell>
          <cell r="Z300">
            <v>0</v>
          </cell>
          <cell r="AA300">
            <v>0</v>
          </cell>
          <cell r="AI300" t="str">
            <v>Scheme G TIER I</v>
          </cell>
          <cell r="AJ300" t="e">
            <v>#N/A</v>
          </cell>
        </row>
        <row r="301">
          <cell r="E301" t="str">
            <v>IN0020020247</v>
          </cell>
          <cell r="F301" t="str">
            <v>6.01% GOVT 25-March-2028</v>
          </cell>
          <cell r="G301" t="str">
            <v>GOVERMENT OF INDIA</v>
          </cell>
          <cell r="H301" t="str">
            <v/>
          </cell>
          <cell r="I301" t="str">
            <v>GOI</v>
          </cell>
          <cell r="K301" t="str">
            <v>GOI</v>
          </cell>
          <cell r="L301">
            <v>15000</v>
          </cell>
          <cell r="M301">
            <v>1476666</v>
          </cell>
          <cell r="N301">
            <v>1.0223192738735079E-3</v>
          </cell>
          <cell r="O301">
            <v>6.0100000000000001E-2</v>
          </cell>
          <cell r="P301" t="str">
            <v>Half Yly</v>
          </cell>
          <cell r="Q301">
            <v>1448850</v>
          </cell>
          <cell r="R301">
            <v>1448850</v>
          </cell>
          <cell r="U301">
            <v>46837</v>
          </cell>
          <cell r="V301">
            <v>6.3205479452054796</v>
          </cell>
          <cell r="W301">
            <v>5.136151320739387</v>
          </cell>
          <cell r="X301">
            <v>6.6502000000000011E-4</v>
          </cell>
          <cell r="Y301">
            <v>6.0867946444594943E-2</v>
          </cell>
          <cell r="Z301">
            <v>0</v>
          </cell>
          <cell r="AA301">
            <v>0</v>
          </cell>
          <cell r="AI301" t="str">
            <v>Scheme G TIER I</v>
          </cell>
          <cell r="AJ301" t="e">
            <v>#N/A</v>
          </cell>
        </row>
        <row r="302">
          <cell r="E302" t="str">
            <v>IN0020050012</v>
          </cell>
          <cell r="F302" t="str">
            <v>7.40% GOI 09.09.2035</v>
          </cell>
          <cell r="G302" t="str">
            <v>GOVERMENT OF INDIA</v>
          </cell>
          <cell r="H302" t="str">
            <v/>
          </cell>
          <cell r="I302" t="str">
            <v>GOI</v>
          </cell>
          <cell r="K302" t="str">
            <v>GOI</v>
          </cell>
          <cell r="L302">
            <v>104600</v>
          </cell>
          <cell r="M302">
            <v>10933294.08</v>
          </cell>
          <cell r="N302">
            <v>7.5692927614715334E-3</v>
          </cell>
          <cell r="O302">
            <v>7.400000000000001E-2</v>
          </cell>
          <cell r="P302" t="str">
            <v>Half Yly</v>
          </cell>
          <cell r="Q302">
            <v>10556599.199999999</v>
          </cell>
          <cell r="R302">
            <v>10556599.199999999</v>
          </cell>
          <cell r="U302">
            <v>49561</v>
          </cell>
          <cell r="V302">
            <v>13.783561643835617</v>
          </cell>
          <cell r="W302">
            <v>8.5751311886430965</v>
          </cell>
          <cell r="X302">
            <v>7.4230999999999993E-4</v>
          </cell>
          <cell r="Y302">
            <v>6.7832773597412035E-2</v>
          </cell>
          <cell r="Z302">
            <v>0</v>
          </cell>
          <cell r="AA302">
            <v>0</v>
          </cell>
          <cell r="AI302" t="str">
            <v>Scheme G TIER I</v>
          </cell>
          <cell r="AJ302" t="e">
            <v>#N/A</v>
          </cell>
        </row>
        <row r="303">
          <cell r="E303" t="str">
            <v>IN0020150010</v>
          </cell>
          <cell r="F303" t="str">
            <v>7.68% GS 15.12.2023</v>
          </cell>
          <cell r="G303" t="str">
            <v>GOVERMENT OF INDIA</v>
          </cell>
          <cell r="H303" t="str">
            <v/>
          </cell>
          <cell r="I303" t="str">
            <v>GOI</v>
          </cell>
          <cell r="K303" t="str">
            <v>GOI</v>
          </cell>
          <cell r="L303">
            <v>55000</v>
          </cell>
          <cell r="M303">
            <v>5769637.5</v>
          </cell>
          <cell r="N303">
            <v>3.9944114779600541E-3</v>
          </cell>
          <cell r="O303">
            <v>7.6799999999999993E-2</v>
          </cell>
          <cell r="P303" t="str">
            <v>Half Yly</v>
          </cell>
          <cell r="Q303">
            <v>5452150</v>
          </cell>
          <cell r="R303">
            <v>5452150</v>
          </cell>
          <cell r="U303">
            <v>45275</v>
          </cell>
          <cell r="V303">
            <v>2.0410958904109591</v>
          </cell>
          <cell r="W303">
            <v>1.8268362992301086</v>
          </cell>
          <cell r="X303">
            <v>7.8792E-4</v>
          </cell>
          <cell r="Y303">
            <v>4.742483052572196E-2</v>
          </cell>
          <cell r="Z303">
            <v>0</v>
          </cell>
          <cell r="AA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IN0020140011</v>
          </cell>
          <cell r="F304" t="str">
            <v>8.60% GS 2028 (02-JUN-2028)</v>
          </cell>
          <cell r="G304" t="str">
            <v>GOVERMENT OF INDIA</v>
          </cell>
          <cell r="H304" t="str">
            <v/>
          </cell>
          <cell r="I304" t="str">
            <v>GOI</v>
          </cell>
          <cell r="K304" t="str">
            <v>GOI</v>
          </cell>
          <cell r="L304">
            <v>180000</v>
          </cell>
          <cell r="M304">
            <v>20078964</v>
          </cell>
          <cell r="N304">
            <v>1.390098498686386E-2</v>
          </cell>
          <cell r="O304">
            <v>8.5999999999999993E-2</v>
          </cell>
          <cell r="P304" t="str">
            <v>Half Yly</v>
          </cell>
          <cell r="Q304">
            <v>20547000</v>
          </cell>
          <cell r="R304">
            <v>20547000</v>
          </cell>
          <cell r="U304">
            <v>46906</v>
          </cell>
          <cell r="V304">
            <v>6.5095890410958903</v>
          </cell>
          <cell r="W304">
            <v>4.8692994788535255</v>
          </cell>
          <cell r="X304">
            <v>6.1675000000000011E-4</v>
          </cell>
          <cell r="Y304">
            <v>6.1755145286687088E-2</v>
          </cell>
          <cell r="Z304">
            <v>0</v>
          </cell>
          <cell r="AA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IN0020040039</v>
          </cell>
          <cell r="F305" t="str">
            <v>7.50% GOI 10-Aug-2034</v>
          </cell>
          <cell r="G305" t="str">
            <v>GOVERMENT OF INDIA</v>
          </cell>
          <cell r="H305" t="str">
            <v/>
          </cell>
          <cell r="I305" t="str">
            <v>GOI</v>
          </cell>
          <cell r="K305" t="str">
            <v>GOI</v>
          </cell>
          <cell r="L305">
            <v>136000</v>
          </cell>
          <cell r="M305">
            <v>14357016.800000001</v>
          </cell>
          <cell r="N305">
            <v>9.9395902593855043E-3</v>
          </cell>
          <cell r="O305">
            <v>7.4999999999999997E-2</v>
          </cell>
          <cell r="P305" t="str">
            <v>Half Yly</v>
          </cell>
          <cell r="Q305">
            <v>14064345.800000001</v>
          </cell>
          <cell r="R305">
            <v>14064345.800000001</v>
          </cell>
          <cell r="U305">
            <v>49166</v>
          </cell>
          <cell r="V305">
            <v>12.701369863013699</v>
          </cell>
          <cell r="W305">
            <v>8.1102049483438439</v>
          </cell>
          <cell r="X305">
            <v>7.6444000000000002E-4</v>
          </cell>
          <cell r="Y305">
            <v>6.6727965741598505E-2</v>
          </cell>
          <cell r="Z305">
            <v>0</v>
          </cell>
          <cell r="AA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IN0020160092</v>
          </cell>
          <cell r="F306" t="str">
            <v>6.62% GOI 2051 (28-NOV-2051)  2051.</v>
          </cell>
          <cell r="G306" t="str">
            <v>GOVERMENT OF INDIA</v>
          </cell>
          <cell r="H306" t="str">
            <v/>
          </cell>
          <cell r="I306" t="str">
            <v>GOI</v>
          </cell>
          <cell r="K306" t="str">
            <v>GOI</v>
          </cell>
          <cell r="L306">
            <v>300000</v>
          </cell>
          <cell r="M306">
            <v>28477920</v>
          </cell>
          <cell r="N306">
            <v>1.9715715331583346E-2</v>
          </cell>
          <cell r="O306">
            <v>6.6199999999999995E-2</v>
          </cell>
          <cell r="P306" t="str">
            <v>Half Yly</v>
          </cell>
          <cell r="Q306">
            <v>30447000</v>
          </cell>
          <cell r="R306">
            <v>30447000</v>
          </cell>
          <cell r="U306">
            <v>55485</v>
          </cell>
          <cell r="V306">
            <v>30.013698630136986</v>
          </cell>
          <cell r="W306">
            <v>12.701938671719891</v>
          </cell>
          <cell r="X306">
            <v>6.5065999999999995E-4</v>
          </cell>
          <cell r="Y306">
            <v>6.8814144478097E-2</v>
          </cell>
          <cell r="Z306">
            <v>0</v>
          </cell>
          <cell r="AA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IN0020070044</v>
          </cell>
          <cell r="F307" t="str">
            <v>8.32% GS 02.08.2032</v>
          </cell>
          <cell r="G307" t="str">
            <v>GOVERMENT OF INDIA</v>
          </cell>
          <cell r="H307" t="str">
            <v/>
          </cell>
          <cell r="I307" t="str">
            <v>GOI</v>
          </cell>
          <cell r="K307" t="str">
            <v>GOI</v>
          </cell>
          <cell r="L307">
            <v>500000</v>
          </cell>
          <cell r="M307">
            <v>56429950</v>
          </cell>
          <cell r="N307">
            <v>3.9067348681908004E-2</v>
          </cell>
          <cell r="O307">
            <v>8.3199999999999996E-2</v>
          </cell>
          <cell r="P307" t="str">
            <v>Half Yly</v>
          </cell>
          <cell r="Q307">
            <v>55911521.630000003</v>
          </cell>
          <cell r="R307">
            <v>55911521.630000003</v>
          </cell>
          <cell r="U307">
            <v>48428</v>
          </cell>
          <cell r="V307">
            <v>10.67945205479452</v>
          </cell>
          <cell r="W307">
            <v>7.0956875340959424</v>
          </cell>
          <cell r="X307">
            <v>7.3763999999999991E-4</v>
          </cell>
          <cell r="Y307">
            <v>6.5579764180895589E-2</v>
          </cell>
          <cell r="Z307">
            <v>0</v>
          </cell>
          <cell r="AA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IN0020200245</v>
          </cell>
          <cell r="F308" t="str">
            <v>6.22% GOI 2035 (16-Mar-2035)</v>
          </cell>
          <cell r="G308" t="str">
            <v>GOVERMENT OF INDIA</v>
          </cell>
          <cell r="H308" t="str">
            <v/>
          </cell>
          <cell r="I308" t="str">
            <v>GOI</v>
          </cell>
          <cell r="K308" t="str">
            <v>GOI</v>
          </cell>
          <cell r="L308">
            <v>425400</v>
          </cell>
          <cell r="M308">
            <v>40224760.5</v>
          </cell>
          <cell r="N308">
            <v>2.7848239172633328E-2</v>
          </cell>
          <cell r="O308">
            <v>6.2199999999999998E-2</v>
          </cell>
          <cell r="P308" t="str">
            <v>Half Yly</v>
          </cell>
          <cell r="Q308">
            <v>41819580</v>
          </cell>
          <cell r="R308">
            <v>41819580</v>
          </cell>
          <cell r="U308">
            <v>49384</v>
          </cell>
          <cell r="V308">
            <v>13.298630136986301</v>
          </cell>
          <cell r="W308">
            <v>8.7186279228246164</v>
          </cell>
          <cell r="X308">
            <v>6.3920000000000003E-4</v>
          </cell>
          <cell r="Y308">
            <v>6.7315396934528454E-2</v>
          </cell>
          <cell r="Z308">
            <v>0</v>
          </cell>
          <cell r="AA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IN0020110063</v>
          </cell>
          <cell r="F309" t="str">
            <v>8.83% GOI 12.12.2041</v>
          </cell>
          <cell r="G309" t="str">
            <v>GOVERMENT OF INDIA</v>
          </cell>
          <cell r="H309" t="str">
            <v/>
          </cell>
          <cell r="I309" t="str">
            <v>GOI</v>
          </cell>
          <cell r="K309" t="str">
            <v>GOI</v>
          </cell>
          <cell r="L309">
            <v>59000</v>
          </cell>
          <cell r="M309">
            <v>7066294.2999999998</v>
          </cell>
          <cell r="N309">
            <v>4.8921075299035183E-3</v>
          </cell>
          <cell r="O309">
            <v>8.8300000000000003E-2</v>
          </cell>
          <cell r="P309" t="str">
            <v>Half Yly</v>
          </cell>
          <cell r="Q309">
            <v>6682222</v>
          </cell>
          <cell r="R309">
            <v>6682222</v>
          </cell>
          <cell r="U309">
            <v>51847</v>
          </cell>
          <cell r="V309">
            <v>20.046575342465754</v>
          </cell>
          <cell r="W309">
            <v>9.9283381053864037</v>
          </cell>
          <cell r="X309">
            <v>7.2805999999999999E-4</v>
          </cell>
          <cell r="Y309">
            <v>6.88448346562191E-2</v>
          </cell>
          <cell r="Z309">
            <v>0</v>
          </cell>
          <cell r="AA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IN0020150077</v>
          </cell>
          <cell r="F310" t="str">
            <v>7.72% GOI 26.10.2055.</v>
          </cell>
          <cell r="G310" t="str">
            <v>GOVERMENT OF INDIA</v>
          </cell>
          <cell r="H310" t="str">
            <v/>
          </cell>
          <cell r="I310" t="str">
            <v>GOI</v>
          </cell>
          <cell r="K310" t="str">
            <v>GOI</v>
          </cell>
          <cell r="L310">
            <v>63000</v>
          </cell>
          <cell r="M310">
            <v>6805480.5</v>
          </cell>
          <cell r="N310">
            <v>4.7115420028092459E-3</v>
          </cell>
          <cell r="O310">
            <v>7.7199999999999991E-2</v>
          </cell>
          <cell r="P310" t="str">
            <v>Half Yly</v>
          </cell>
          <cell r="Q310">
            <v>6287400</v>
          </cell>
          <cell r="R310">
            <v>6287400</v>
          </cell>
          <cell r="U310">
            <v>56913</v>
          </cell>
          <cell r="V310">
            <v>33.926027397260277</v>
          </cell>
          <cell r="W310">
            <v>12.712894890924922</v>
          </cell>
          <cell r="X310">
            <v>7.5235999999999999E-4</v>
          </cell>
          <cell r="Y310">
            <v>6.9300333853195575E-2</v>
          </cell>
          <cell r="Z310">
            <v>0</v>
          </cell>
          <cell r="AA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IN0020200153</v>
          </cell>
          <cell r="F311" t="str">
            <v>05.77% GOI 03-Aug-2030</v>
          </cell>
          <cell r="G311" t="str">
            <v>GOVERMENT OF INDIA</v>
          </cell>
          <cell r="H311" t="str">
            <v/>
          </cell>
          <cell r="I311" t="str">
            <v>GOI</v>
          </cell>
          <cell r="K311" t="str">
            <v>GOI</v>
          </cell>
          <cell r="L311">
            <v>140000</v>
          </cell>
          <cell r="M311">
            <v>13465718</v>
          </cell>
          <cell r="N311">
            <v>9.3225299749201424E-3</v>
          </cell>
          <cell r="O311">
            <v>5.7699999999999994E-2</v>
          </cell>
          <cell r="P311" t="str">
            <v>Half Yly</v>
          </cell>
          <cell r="Q311">
            <v>13784800</v>
          </cell>
          <cell r="R311">
            <v>13784800</v>
          </cell>
          <cell r="U311">
            <v>47698</v>
          </cell>
          <cell r="V311">
            <v>8.6794520547945204</v>
          </cell>
          <cell r="W311">
            <v>6.5733115973005241</v>
          </cell>
          <cell r="X311">
            <v>5.9142000000000005E-4</v>
          </cell>
          <cell r="Y311">
            <v>6.2866645450715658E-2</v>
          </cell>
          <cell r="Z311">
            <v>0</v>
          </cell>
          <cell r="AA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INE261F08AJ5</v>
          </cell>
          <cell r="F312" t="str">
            <v>8.65% Nabard (GOI Service) 8 Jun 2028</v>
          </cell>
          <cell r="G312" t="str">
            <v>NABARD</v>
          </cell>
          <cell r="H312" t="str">
            <v>64199</v>
          </cell>
          <cell r="I312" t="str">
            <v>Other monetary intermediation services n.e.c.</v>
          </cell>
          <cell r="J312" t="str">
            <v>Social and
Commercial
Infrastructure</v>
          </cell>
          <cell r="K312" t="str">
            <v>Bonds</v>
          </cell>
          <cell r="L312">
            <v>3</v>
          </cell>
          <cell r="M312">
            <v>3354612</v>
          </cell>
          <cell r="N312">
            <v>2.3224510511973299E-3</v>
          </cell>
          <cell r="O312">
            <v>8.6500000000000007E-2</v>
          </cell>
          <cell r="P312" t="str">
            <v>Half Yly</v>
          </cell>
          <cell r="Q312">
            <v>3353400</v>
          </cell>
          <cell r="R312">
            <v>3353400</v>
          </cell>
          <cell r="U312">
            <v>46912</v>
          </cell>
          <cell r="V312">
            <v>6.5260273972602736</v>
          </cell>
          <cell r="W312">
            <v>4.843280867023025</v>
          </cell>
          <cell r="X312">
            <v>6.6879999999999999E-4</v>
          </cell>
          <cell r="Y312">
            <v>6.7199999999999996E-2</v>
          </cell>
          <cell r="Z312">
            <v>0</v>
          </cell>
          <cell r="AA312">
            <v>0</v>
          </cell>
          <cell r="AI312" t="str">
            <v>Scheme G TIER I</v>
          </cell>
          <cell r="AJ312" t="str">
            <v>CRISIL AAA</v>
          </cell>
        </row>
        <row r="313">
          <cell r="E313" t="str">
            <v>IN0020170174</v>
          </cell>
          <cell r="F313" t="str">
            <v>7.17% GOI 08-Jan-2028</v>
          </cell>
          <cell r="G313" t="str">
            <v>GOVERMENT OF INDIA</v>
          </cell>
          <cell r="H313" t="str">
            <v/>
          </cell>
          <cell r="I313" t="str">
            <v>GOI</v>
          </cell>
          <cell r="K313" t="str">
            <v>GOI</v>
          </cell>
          <cell r="L313">
            <v>55000</v>
          </cell>
          <cell r="M313">
            <v>5741505</v>
          </cell>
          <cell r="N313">
            <v>3.9749349023686575E-3</v>
          </cell>
          <cell r="O313">
            <v>7.17E-2</v>
          </cell>
          <cell r="P313" t="str">
            <v>Half Yly</v>
          </cell>
          <cell r="Q313">
            <v>5794101.3499999996</v>
          </cell>
          <cell r="R313">
            <v>5794101.3499999996</v>
          </cell>
          <cell r="U313">
            <v>46760</v>
          </cell>
          <cell r="V313">
            <v>6.1095890410958908</v>
          </cell>
          <cell r="W313">
            <v>4.8058985417720415</v>
          </cell>
          <cell r="X313">
            <v>6.1388000000000002E-4</v>
          </cell>
          <cell r="Y313">
            <v>6.0777738834240848E-2</v>
          </cell>
          <cell r="Z313">
            <v>0</v>
          </cell>
          <cell r="AA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IN0020140078</v>
          </cell>
          <cell r="F314" t="str">
            <v>8.17% GS 2044 (01-DEC-2044).</v>
          </cell>
          <cell r="G314" t="str">
            <v>GOVERMENT OF INDIA</v>
          </cell>
          <cell r="H314" t="str">
            <v/>
          </cell>
          <cell r="I314" t="str">
            <v>GOI</v>
          </cell>
          <cell r="K314" t="str">
            <v>GOI</v>
          </cell>
          <cell r="L314">
            <v>250500</v>
          </cell>
          <cell r="M314">
            <v>28304921.850000001</v>
          </cell>
          <cell r="N314">
            <v>1.9595945970678808E-2</v>
          </cell>
          <cell r="O314">
            <v>8.1699999999999995E-2</v>
          </cell>
          <cell r="P314" t="str">
            <v>Half Yly</v>
          </cell>
          <cell r="Q314">
            <v>26368615</v>
          </cell>
          <cell r="R314">
            <v>26368615</v>
          </cell>
          <cell r="U314">
            <v>52932</v>
          </cell>
          <cell r="V314">
            <v>23.019178082191782</v>
          </cell>
          <cell r="W314">
            <v>10.688513042691849</v>
          </cell>
          <cell r="X314">
            <v>7.6704999999999992E-4</v>
          </cell>
          <cell r="Y314">
            <v>6.9252292892284184E-2</v>
          </cell>
          <cell r="Z314">
            <v>0</v>
          </cell>
          <cell r="AA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IN0020190024</v>
          </cell>
          <cell r="F315" t="str">
            <v>7.62% GS 2039 (15-09-2039)</v>
          </cell>
          <cell r="G315" t="str">
            <v>GOVERMENT OF INDIA</v>
          </cell>
          <cell r="H315" t="str">
            <v/>
          </cell>
          <cell r="I315" t="str">
            <v>GOI</v>
          </cell>
          <cell r="K315" t="str">
            <v>GOI</v>
          </cell>
          <cell r="L315">
            <v>28300</v>
          </cell>
          <cell r="M315">
            <v>3013850.95</v>
          </cell>
          <cell r="N315">
            <v>2.0865367759310381E-3</v>
          </cell>
          <cell r="O315">
            <v>7.6200000000000004E-2</v>
          </cell>
          <cell r="P315" t="str">
            <v>Half Yly</v>
          </cell>
          <cell r="Q315">
            <v>2963457.77</v>
          </cell>
          <cell r="R315">
            <v>2963457.77</v>
          </cell>
          <cell r="U315">
            <v>51028</v>
          </cell>
          <cell r="V315">
            <v>17.802739726027397</v>
          </cell>
          <cell r="W315">
            <v>9.8483912873616877</v>
          </cell>
          <cell r="X315">
            <v>7.0777000000000004E-4</v>
          </cell>
          <cell r="Y315">
            <v>6.8126627605721538E-2</v>
          </cell>
          <cell r="Z315">
            <v>0</v>
          </cell>
          <cell r="AA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IN0020190040</v>
          </cell>
          <cell r="F316" t="str">
            <v>7.69% GOI 17.06.2043</v>
          </cell>
          <cell r="G316" t="str">
            <v>GOVERMENT OF INDIA</v>
          </cell>
          <cell r="H316" t="str">
            <v/>
          </cell>
          <cell r="I316" t="str">
            <v>GOI</v>
          </cell>
          <cell r="K316" t="str">
            <v>GOI</v>
          </cell>
          <cell r="L316">
            <v>170000</v>
          </cell>
          <cell r="M316">
            <v>18155116</v>
          </cell>
          <cell r="N316">
            <v>1.256907452748916E-2</v>
          </cell>
          <cell r="O316">
            <v>7.690000000000001E-2</v>
          </cell>
          <cell r="P316" t="str">
            <v>Half Yly</v>
          </cell>
          <cell r="Q316">
            <v>18077900</v>
          </cell>
          <cell r="R316">
            <v>18077900</v>
          </cell>
          <cell r="U316">
            <v>52399</v>
          </cell>
          <cell r="V316">
            <v>21.55890410958904</v>
          </cell>
          <cell r="W316">
            <v>10.554217853832215</v>
          </cell>
          <cell r="X316">
            <v>7.1294000000000012E-4</v>
          </cell>
          <cell r="Y316">
            <v>6.9088139833052828E-2</v>
          </cell>
          <cell r="Z316">
            <v>0</v>
          </cell>
          <cell r="AA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IN0020060078</v>
          </cell>
          <cell r="F317" t="str">
            <v>8.24% GOI 15-Feb-2027</v>
          </cell>
          <cell r="G317" t="str">
            <v>GOVERMENT OF INDIA</v>
          </cell>
          <cell r="H317" t="str">
            <v/>
          </cell>
          <cell r="I317" t="str">
            <v>GOI</v>
          </cell>
          <cell r="K317" t="str">
            <v>GOI</v>
          </cell>
          <cell r="L317">
            <v>248000</v>
          </cell>
          <cell r="M317">
            <v>27121329.600000001</v>
          </cell>
          <cell r="N317">
            <v>1.8776526298537436E-2</v>
          </cell>
          <cell r="O317">
            <v>8.2400000000000001E-2</v>
          </cell>
          <cell r="P317" t="str">
            <v>Half Yly</v>
          </cell>
          <cell r="Q317">
            <v>27177081.199999999</v>
          </cell>
          <cell r="R317">
            <v>27177081.199999999</v>
          </cell>
          <cell r="U317">
            <v>46433</v>
          </cell>
          <cell r="V317">
            <v>5.2136986301369861</v>
          </cell>
          <cell r="W317">
            <v>4.1721970496648462</v>
          </cell>
          <cell r="X317">
            <v>6.1711000000000003E-4</v>
          </cell>
          <cell r="Y317">
            <v>5.9209785665159061E-2</v>
          </cell>
          <cell r="Z317">
            <v>0</v>
          </cell>
          <cell r="AA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IN0020020106</v>
          </cell>
          <cell r="F318" t="str">
            <v>7.95% GOI  28-Aug-2032</v>
          </cell>
          <cell r="G318" t="str">
            <v>GOVERMENT OF INDIA</v>
          </cell>
          <cell r="H318" t="str">
            <v/>
          </cell>
          <cell r="I318" t="str">
            <v>GOI</v>
          </cell>
          <cell r="K318" t="str">
            <v>GOI</v>
          </cell>
          <cell r="L318">
            <v>687000</v>
          </cell>
          <cell r="M318">
            <v>75652508.700000003</v>
          </cell>
          <cell r="N318">
            <v>5.2375430707345634E-2</v>
          </cell>
          <cell r="O318">
            <v>7.9500000000000001E-2</v>
          </cell>
          <cell r="P318" t="str">
            <v>Half Yly</v>
          </cell>
          <cell r="Q318">
            <v>75185612.5</v>
          </cell>
          <cell r="R318">
            <v>75185612.5</v>
          </cell>
          <cell r="U318">
            <v>48454</v>
          </cell>
          <cell r="V318">
            <v>10.75068493150685</v>
          </cell>
          <cell r="W318">
            <v>7.233363391001812</v>
          </cell>
          <cell r="X318">
            <v>6.7817000000000007E-4</v>
          </cell>
          <cell r="Y318">
            <v>6.5349305147914691E-2</v>
          </cell>
          <cell r="Z318">
            <v>0</v>
          </cell>
          <cell r="AA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IN2220170103</v>
          </cell>
          <cell r="F319" t="str">
            <v>7.33% MAHARASHTRA SDL 2027</v>
          </cell>
          <cell r="G319" t="str">
            <v>MAHARASHTRA SDL</v>
          </cell>
          <cell r="H319" t="str">
            <v/>
          </cell>
          <cell r="I319" t="str">
            <v>SDL</v>
          </cell>
          <cell r="K319" t="str">
            <v>SDL</v>
          </cell>
          <cell r="L319">
            <v>68000</v>
          </cell>
          <cell r="M319">
            <v>7093637.5999999996</v>
          </cell>
          <cell r="N319">
            <v>4.9110377298277426E-3</v>
          </cell>
          <cell r="O319">
            <v>7.3300000000000004E-2</v>
          </cell>
          <cell r="P319" t="str">
            <v>Half Yly</v>
          </cell>
          <cell r="Q319">
            <v>6331480</v>
          </cell>
          <cell r="R319">
            <v>6331480</v>
          </cell>
          <cell r="U319">
            <v>46643</v>
          </cell>
          <cell r="V319">
            <v>5.7890410958904113</v>
          </cell>
          <cell r="W319">
            <v>4.6295357568355646</v>
          </cell>
          <cell r="X319">
            <v>8.4276999999999996E-4</v>
          </cell>
          <cell r="Y319">
            <v>6.3205998148846962E-2</v>
          </cell>
          <cell r="Z319">
            <v>0</v>
          </cell>
          <cell r="AA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/>
          </cell>
          <cell r="F320" t="str">
            <v>Net Current Asset</v>
          </cell>
          <cell r="G320" t="str">
            <v/>
          </cell>
          <cell r="H320" t="str">
            <v/>
          </cell>
          <cell r="I320" t="str">
            <v>NCA</v>
          </cell>
          <cell r="K320" t="str">
            <v>NCA</v>
          </cell>
          <cell r="L320">
            <v>0</v>
          </cell>
          <cell r="M320">
            <v>38726386.840000004</v>
          </cell>
          <cell r="N320">
            <v>2.6810891341720728E-2</v>
          </cell>
          <cell r="P320" t="str">
            <v/>
          </cell>
          <cell r="Q320">
            <v>0</v>
          </cell>
          <cell r="R320">
            <v>38726386.840000004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IN0020160100</v>
          </cell>
          <cell r="F321" t="str">
            <v>6.57% GOI 2033 (MD 05/12/2033)</v>
          </cell>
          <cell r="G321" t="str">
            <v>GOVERMENT OF INDIA</v>
          </cell>
          <cell r="H321" t="str">
            <v/>
          </cell>
          <cell r="I321" t="str">
            <v>GOI</v>
          </cell>
          <cell r="K321" t="str">
            <v>GOI</v>
          </cell>
          <cell r="L321">
            <v>664900</v>
          </cell>
          <cell r="M321">
            <v>65925034.469999999</v>
          </cell>
          <cell r="N321">
            <v>4.564094613775653E-2</v>
          </cell>
          <cell r="O321">
            <v>6.5700000000000008E-2</v>
          </cell>
          <cell r="P321" t="str">
            <v>Half Yly</v>
          </cell>
          <cell r="Q321">
            <v>64947990</v>
          </cell>
          <cell r="R321">
            <v>64947990</v>
          </cell>
          <cell r="U321">
            <v>48918</v>
          </cell>
          <cell r="V321">
            <v>12.021917808219179</v>
          </cell>
          <cell r="W321">
            <v>7.9445355699860238</v>
          </cell>
          <cell r="X321">
            <v>6.9145000000000003E-4</v>
          </cell>
          <cell r="Y321">
            <v>6.6701478985209811E-2</v>
          </cell>
          <cell r="Z321">
            <v>0</v>
          </cell>
          <cell r="AA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IN0020160118</v>
          </cell>
          <cell r="F322" t="str">
            <v>6.79% GS 26.12.2029</v>
          </cell>
          <cell r="G322" t="str">
            <v>GOVERMENT OF INDIA</v>
          </cell>
          <cell r="H322" t="str">
            <v/>
          </cell>
          <cell r="I322" t="str">
            <v>GOI</v>
          </cell>
          <cell r="K322" t="str">
            <v>GOI</v>
          </cell>
          <cell r="L322">
            <v>1135300</v>
          </cell>
          <cell r="M322">
            <v>116027660</v>
          </cell>
          <cell r="N322">
            <v>8.0327787814199192E-2</v>
          </cell>
          <cell r="O322">
            <v>6.7900000000000002E-2</v>
          </cell>
          <cell r="P322" t="str">
            <v>Half Yly</v>
          </cell>
          <cell r="Q322">
            <v>115318810</v>
          </cell>
          <cell r="R322">
            <v>115318810</v>
          </cell>
          <cell r="U322">
            <v>47478</v>
          </cell>
          <cell r="V322">
            <v>8.0767123287671225</v>
          </cell>
          <cell r="W322">
            <v>6.0114202747110816</v>
          </cell>
          <cell r="X322">
            <v>6.7305000000000002E-4</v>
          </cell>
          <cell r="Y322">
            <v>6.3089989565633359E-2</v>
          </cell>
          <cell r="Z322">
            <v>0</v>
          </cell>
          <cell r="AA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IN2220150196</v>
          </cell>
          <cell r="F323" t="str">
            <v>8.67% Maharashtra SDL 24 Feb 2026</v>
          </cell>
          <cell r="G323" t="str">
            <v>MAHARASHTRA SDL</v>
          </cell>
          <cell r="H323" t="str">
            <v/>
          </cell>
          <cell r="I323" t="str">
            <v>SDL</v>
          </cell>
          <cell r="K323" t="str">
            <v>SDL</v>
          </cell>
          <cell r="L323">
            <v>30000</v>
          </cell>
          <cell r="M323">
            <v>3292989</v>
          </cell>
          <cell r="N323">
            <v>2.2797884717014202E-3</v>
          </cell>
          <cell r="O323">
            <v>8.6699999999999999E-2</v>
          </cell>
          <cell r="P323" t="str">
            <v>Half Yly</v>
          </cell>
          <cell r="Q323">
            <v>3275400</v>
          </cell>
          <cell r="R323">
            <v>3275400</v>
          </cell>
          <cell r="U323">
            <v>46077</v>
          </cell>
          <cell r="V323">
            <v>4.2383561643835614</v>
          </cell>
          <cell r="W323">
            <v>3.4870916130017107</v>
          </cell>
          <cell r="X323">
            <v>6.5993999999999992E-4</v>
          </cell>
          <cell r="Y323">
            <v>6.001452590653418E-2</v>
          </cell>
          <cell r="Z323">
            <v>0</v>
          </cell>
          <cell r="AA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IN0020150051</v>
          </cell>
          <cell r="F324" t="str">
            <v>7.73% GS  MD 19/12/2034</v>
          </cell>
          <cell r="G324" t="str">
            <v>GOVERMENT OF INDIA</v>
          </cell>
          <cell r="H324" t="str">
            <v/>
          </cell>
          <cell r="I324" t="str">
            <v>GOI</v>
          </cell>
          <cell r="K324" t="str">
            <v>GOI</v>
          </cell>
          <cell r="L324">
            <v>100000</v>
          </cell>
          <cell r="M324">
            <v>10781830</v>
          </cell>
          <cell r="N324">
            <v>7.4644317784980522E-3</v>
          </cell>
          <cell r="O324">
            <v>7.7300000000000008E-2</v>
          </cell>
          <cell r="P324" t="str">
            <v>Half Yly</v>
          </cell>
          <cell r="Q324">
            <v>10023063.4</v>
          </cell>
          <cell r="R324">
            <v>10023063.4</v>
          </cell>
          <cell r="U324">
            <v>49297</v>
          </cell>
          <cell r="V324">
            <v>13.06027397260274</v>
          </cell>
          <cell r="W324">
            <v>8.1075579401970597</v>
          </cell>
          <cell r="X324">
            <v>7.2104000000000005E-4</v>
          </cell>
          <cell r="Y324">
            <v>6.7273967663857764E-2</v>
          </cell>
          <cell r="Z324">
            <v>0</v>
          </cell>
          <cell r="AA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IN2220200264</v>
          </cell>
          <cell r="F325" t="str">
            <v>6.63% MAHARASHTRA SDL 14-OCT-2030</v>
          </cell>
          <cell r="G325" t="str">
            <v>MAHARASHTRA SDL</v>
          </cell>
          <cell r="H325" t="str">
            <v/>
          </cell>
          <cell r="I325" t="str">
            <v>SDL</v>
          </cell>
          <cell r="K325" t="str">
            <v>SDL</v>
          </cell>
          <cell r="L325">
            <v>199700</v>
          </cell>
          <cell r="M325">
            <v>19642252.359999999</v>
          </cell>
          <cell r="N325">
            <v>1.3598642597524016E-2</v>
          </cell>
          <cell r="O325">
            <v>6.6299999999999998E-2</v>
          </cell>
          <cell r="P325" t="str">
            <v>Half Yly</v>
          </cell>
          <cell r="Q325">
            <v>20009000</v>
          </cell>
          <cell r="R325">
            <v>20009000</v>
          </cell>
          <cell r="U325">
            <v>47770</v>
          </cell>
          <cell r="V325">
            <v>8.8767123287671232</v>
          </cell>
          <cell r="W325">
            <v>6.5580339454605259</v>
          </cell>
          <cell r="X325">
            <v>6.6022999999999993E-4</v>
          </cell>
          <cell r="Y325">
            <v>6.7699837335257182E-2</v>
          </cell>
          <cell r="Z325">
            <v>0</v>
          </cell>
          <cell r="AA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IN0020070036</v>
          </cell>
          <cell r="F326" t="str">
            <v>8.26% Government of India 02.08.2027</v>
          </cell>
          <cell r="G326" t="str">
            <v>GOVERMENT OF INDIA</v>
          </cell>
          <cell r="H326" t="str">
            <v/>
          </cell>
          <cell r="I326" t="str">
            <v>GOI</v>
          </cell>
          <cell r="K326" t="str">
            <v>GOI</v>
          </cell>
          <cell r="L326">
            <v>453800</v>
          </cell>
          <cell r="M326">
            <v>49760803.68</v>
          </cell>
          <cell r="N326">
            <v>3.4450192992524907E-2</v>
          </cell>
          <cell r="O326">
            <v>8.2599999999999993E-2</v>
          </cell>
          <cell r="P326" t="str">
            <v>Half Yly</v>
          </cell>
          <cell r="Q326">
            <v>49733622.609999999</v>
          </cell>
          <cell r="R326">
            <v>49733622.609999999</v>
          </cell>
          <cell r="U326">
            <v>46601</v>
          </cell>
          <cell r="V326">
            <v>5.6739726027397257</v>
          </cell>
          <cell r="W326">
            <v>4.4570328296590098</v>
          </cell>
          <cell r="X326">
            <v>6.5607000000000003E-4</v>
          </cell>
          <cell r="Y326">
            <v>6.0059552773953605E-2</v>
          </cell>
          <cell r="Z326">
            <v>0</v>
          </cell>
          <cell r="AA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IN1520130072</v>
          </cell>
          <cell r="F327" t="str">
            <v>9.50% GUJARAT SDL 11-SEP-2023.</v>
          </cell>
          <cell r="G327" t="str">
            <v>GUJRAT SDL</v>
          </cell>
          <cell r="H327" t="str">
            <v/>
          </cell>
          <cell r="I327" t="str">
            <v>SDL</v>
          </cell>
          <cell r="K327" t="str">
            <v>SDL</v>
          </cell>
          <cell r="L327">
            <v>130000</v>
          </cell>
          <cell r="M327">
            <v>13910481</v>
          </cell>
          <cell r="N327">
            <v>9.6304464483852343E-3</v>
          </cell>
          <cell r="O327">
            <v>9.5000000000000001E-2</v>
          </cell>
          <cell r="P327" t="str">
            <v>Half Yly</v>
          </cell>
          <cell r="Q327">
            <v>14227850</v>
          </cell>
          <cell r="R327">
            <v>14227850</v>
          </cell>
          <cell r="U327">
            <v>45180</v>
          </cell>
          <cell r="V327">
            <v>1.7808219178082192</v>
          </cell>
          <cell r="W327">
            <v>1.6155921032741176</v>
          </cell>
          <cell r="X327">
            <v>6.0004999999999998E-4</v>
          </cell>
          <cell r="Y327">
            <v>4.8366430782217848E-2</v>
          </cell>
          <cell r="Z327">
            <v>0</v>
          </cell>
          <cell r="AA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IN2220200017</v>
          </cell>
          <cell r="F328" t="str">
            <v>7.83% MAHARASHTRA SDL 2030 ( 08-APR-2030 ) 2030</v>
          </cell>
          <cell r="G328" t="str">
            <v>MAHARASHTRA SDL</v>
          </cell>
          <cell r="H328" t="str">
            <v/>
          </cell>
          <cell r="I328" t="str">
            <v>SDL</v>
          </cell>
          <cell r="K328" t="str">
            <v>SDL</v>
          </cell>
          <cell r="L328">
            <v>100000</v>
          </cell>
          <cell r="M328">
            <v>10576740</v>
          </cell>
          <cell r="N328">
            <v>7.322444721249685E-3</v>
          </cell>
          <cell r="O328">
            <v>7.8299999999999995E-2</v>
          </cell>
          <cell r="P328" t="str">
            <v>Half Yly</v>
          </cell>
          <cell r="Q328">
            <v>10138000</v>
          </cell>
          <cell r="R328">
            <v>10138000</v>
          </cell>
          <cell r="U328">
            <v>47581</v>
          </cell>
          <cell r="V328">
            <v>8.3589041095890408</v>
          </cell>
          <cell r="W328">
            <v>6.0907228497823835</v>
          </cell>
          <cell r="X328">
            <v>7.630200000000001E-4</v>
          </cell>
          <cell r="Y328">
            <v>6.7702704699286437E-2</v>
          </cell>
          <cell r="Z328">
            <v>0</v>
          </cell>
          <cell r="AA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INF846K01N65</v>
          </cell>
          <cell r="F329" t="str">
            <v>AXIS OVERNIGHT FUND - DIRECT PLAN- GROWTH OPTION</v>
          </cell>
          <cell r="G329" t="str">
            <v>AXIS MUTUAL FUND</v>
          </cell>
          <cell r="H329">
            <v>66301</v>
          </cell>
          <cell r="I329" t="str">
            <v>Other financial service activities, except insurance and pension funding activities</v>
          </cell>
          <cell r="J329" t="str">
            <v>Social and
Commercial
Infrastructure</v>
          </cell>
          <cell r="K329" t="str">
            <v>MF</v>
          </cell>
          <cell r="L329">
            <v>58419.065999999999</v>
          </cell>
          <cell r="M329">
            <v>65096744.969999999</v>
          </cell>
          <cell r="N329">
            <v>4.506750819024704E-2</v>
          </cell>
          <cell r="P329" t="str">
            <v/>
          </cell>
          <cell r="Q329">
            <v>65100000</v>
          </cell>
          <cell r="R329">
            <v>65100000</v>
          </cell>
          <cell r="V329">
            <v>2.7397260273972603E-3</v>
          </cell>
          <cell r="W329">
            <v>2.7397260273972603E-3</v>
          </cell>
          <cell r="X329">
            <v>0</v>
          </cell>
          <cell r="Y329">
            <v>3.2500000000000001E-2</v>
          </cell>
          <cell r="Z329">
            <v>0</v>
          </cell>
          <cell r="AA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IN0020160019</v>
          </cell>
          <cell r="F330" t="str">
            <v>7.61% GSEC 09.05.2030</v>
          </cell>
          <cell r="G330" t="str">
            <v>GOVERMENT OF INDIA</v>
          </cell>
          <cell r="H330" t="str">
            <v/>
          </cell>
          <cell r="I330" t="str">
            <v>GOI</v>
          </cell>
          <cell r="K330" t="str">
            <v>GOI</v>
          </cell>
          <cell r="L330">
            <v>1060000</v>
          </cell>
          <cell r="M330">
            <v>113760790</v>
          </cell>
          <cell r="N330">
            <v>7.8758397788041862E-2</v>
          </cell>
          <cell r="O330">
            <v>7.6100000000000001E-2</v>
          </cell>
          <cell r="P330" t="str">
            <v>Half Yly</v>
          </cell>
          <cell r="Q330">
            <v>113895425</v>
          </cell>
          <cell r="R330">
            <v>113895425</v>
          </cell>
          <cell r="U330">
            <v>47612</v>
          </cell>
          <cell r="V330">
            <v>8.4438356164383563</v>
          </cell>
          <cell r="W330">
            <v>6.2449962956278391</v>
          </cell>
          <cell r="X330">
            <v>6.8248000000000007E-4</v>
          </cell>
          <cell r="Y330">
            <v>6.363330332094129E-2</v>
          </cell>
          <cell r="Z330">
            <v>0</v>
          </cell>
          <cell r="AA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IN4520180204</v>
          </cell>
          <cell r="F331" t="str">
            <v>8.38% Telangana SDL 2049</v>
          </cell>
          <cell r="G331" t="str">
            <v>TELANGANA</v>
          </cell>
          <cell r="H331" t="str">
            <v/>
          </cell>
          <cell r="I331" t="str">
            <v>SDL</v>
          </cell>
          <cell r="K331" t="str">
            <v>SDL</v>
          </cell>
          <cell r="L331">
            <v>60000</v>
          </cell>
          <cell r="M331">
            <v>6830730</v>
          </cell>
          <cell r="N331">
            <v>4.7290226318111115E-3</v>
          </cell>
          <cell r="O331">
            <v>8.3800000000000013E-2</v>
          </cell>
          <cell r="P331" t="str">
            <v>Half Yly</v>
          </cell>
          <cell r="Q331">
            <v>6947400</v>
          </cell>
          <cell r="R331">
            <v>6947400</v>
          </cell>
          <cell r="U331">
            <v>54495</v>
          </cell>
          <cell r="V331">
            <v>27.301369863013697</v>
          </cell>
          <cell r="W331">
            <v>11.565891244349217</v>
          </cell>
          <cell r="X331">
            <v>7.0959000000000007E-4</v>
          </cell>
          <cell r="Y331">
            <v>6.9900484578147085E-2</v>
          </cell>
          <cell r="Z331">
            <v>0</v>
          </cell>
          <cell r="AA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IN1920190098</v>
          </cell>
          <cell r="F332" t="str">
            <v>7.23% Karnataka SDL06-Nov-2028</v>
          </cell>
          <cell r="G332" t="str">
            <v>KARNATAKA SDL</v>
          </cell>
          <cell r="H332" t="str">
            <v/>
          </cell>
          <cell r="I332" t="str">
            <v>SDL</v>
          </cell>
          <cell r="K332" t="str">
            <v>SDL</v>
          </cell>
          <cell r="L332">
            <v>120000</v>
          </cell>
          <cell r="M332">
            <v>12356208</v>
          </cell>
          <cell r="N332">
            <v>8.5543986185027832E-3</v>
          </cell>
          <cell r="O332">
            <v>7.2300000000000003E-2</v>
          </cell>
          <cell r="P332" t="str">
            <v>Half Yly</v>
          </cell>
          <cell r="Q332">
            <v>12587100</v>
          </cell>
          <cell r="R332">
            <v>12587100</v>
          </cell>
          <cell r="U332">
            <v>47063</v>
          </cell>
          <cell r="V332">
            <v>6.9397260273972599</v>
          </cell>
          <cell r="W332">
            <v>5.3969738989356868</v>
          </cell>
          <cell r="X332">
            <v>6.4302000000000001E-4</v>
          </cell>
          <cell r="Y332">
            <v>6.6002385405042899E-2</v>
          </cell>
          <cell r="Z332">
            <v>0</v>
          </cell>
          <cell r="AA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IN0020070069</v>
          </cell>
          <cell r="F333" t="str">
            <v>8.28% GOI 21.09.2027</v>
          </cell>
          <cell r="G333" t="str">
            <v>GOVERMENT OF INDIA</v>
          </cell>
          <cell r="H333" t="str">
            <v/>
          </cell>
          <cell r="I333" t="str">
            <v>GOI</v>
          </cell>
          <cell r="K333" t="str">
            <v>GOI</v>
          </cell>
          <cell r="L333">
            <v>300000</v>
          </cell>
          <cell r="M333">
            <v>33021000</v>
          </cell>
          <cell r="N333">
            <v>2.2860961613917506E-2</v>
          </cell>
          <cell r="O333">
            <v>8.2799999999999999E-2</v>
          </cell>
          <cell r="P333" t="str">
            <v>Half Yly</v>
          </cell>
          <cell r="Q333">
            <v>32281358.489999998</v>
          </cell>
          <cell r="R333">
            <v>32281358.489999998</v>
          </cell>
          <cell r="U333">
            <v>46651</v>
          </cell>
          <cell r="V333">
            <v>5.8109589041095893</v>
          </cell>
          <cell r="W333">
            <v>4.5874199523804791</v>
          </cell>
          <cell r="X333">
            <v>7.0361000000000002E-4</v>
          </cell>
          <cell r="Y333">
            <v>6.0089644353646367E-2</v>
          </cell>
          <cell r="Z333">
            <v>0</v>
          </cell>
          <cell r="AA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IN0020030014</v>
          </cell>
          <cell r="F334" t="str">
            <v>6.30% GOI 09.04.2023</v>
          </cell>
          <cell r="G334" t="str">
            <v>GOVERMENT OF INDIA</v>
          </cell>
          <cell r="H334" t="str">
            <v/>
          </cell>
          <cell r="I334" t="str">
            <v>GOI</v>
          </cell>
          <cell r="K334" t="str">
            <v>GOI</v>
          </cell>
          <cell r="L334">
            <v>34400</v>
          </cell>
          <cell r="M334">
            <v>3510833.04</v>
          </cell>
          <cell r="N334">
            <v>2.4306053529666968E-3</v>
          </cell>
          <cell r="O334">
            <v>6.3E-2</v>
          </cell>
          <cell r="P334" t="str">
            <v>Half Yly</v>
          </cell>
          <cell r="Q334">
            <v>3285225</v>
          </cell>
          <cell r="R334">
            <v>3285225</v>
          </cell>
          <cell r="U334">
            <v>45025</v>
          </cell>
          <cell r="V334">
            <v>1.3561643835616439</v>
          </cell>
          <cell r="W334">
            <v>1.2846871993494784</v>
          </cell>
          <cell r="X334">
            <v>7.3480000000000008E-4</v>
          </cell>
          <cell r="Y334">
            <v>4.5035948780224482E-2</v>
          </cell>
          <cell r="Z334">
            <v>0</v>
          </cell>
          <cell r="AA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IN1020180411</v>
          </cell>
          <cell r="F335" t="str">
            <v>8.39% ANDHRA PRADESH SDL 06.02.2031</v>
          </cell>
          <cell r="G335" t="str">
            <v>ANDHRA PRADESH SDL</v>
          </cell>
          <cell r="H335" t="str">
            <v/>
          </cell>
          <cell r="I335" t="str">
            <v>SDL</v>
          </cell>
          <cell r="K335" t="str">
            <v>SDL</v>
          </cell>
          <cell r="L335">
            <v>55000</v>
          </cell>
          <cell r="M335">
            <v>5984132</v>
          </cell>
          <cell r="N335">
            <v>4.1429094196001144E-3</v>
          </cell>
          <cell r="O335">
            <v>8.3900000000000002E-2</v>
          </cell>
          <cell r="P335" t="str">
            <v>Half Yly</v>
          </cell>
          <cell r="Q335">
            <v>5504950</v>
          </cell>
          <cell r="R335">
            <v>5504950</v>
          </cell>
          <cell r="U335">
            <v>47885</v>
          </cell>
          <cell r="V335">
            <v>9.1917808219178081</v>
          </cell>
          <cell r="W335">
            <v>6.3422848007581214</v>
          </cell>
          <cell r="X335">
            <v>8.3779000000000004E-4</v>
          </cell>
          <cell r="Y335">
            <v>6.9002887803942994E-2</v>
          </cell>
          <cell r="Z335">
            <v>0</v>
          </cell>
          <cell r="AA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IN1520170169</v>
          </cell>
          <cell r="F336" t="str">
            <v>07.75% GUJRAT SDL 10-JAN-2028</v>
          </cell>
          <cell r="G336" t="str">
            <v>GUJRAT SDL</v>
          </cell>
          <cell r="H336" t="str">
            <v/>
          </cell>
          <cell r="I336" t="str">
            <v>SDL</v>
          </cell>
          <cell r="K336" t="str">
            <v>SDL</v>
          </cell>
          <cell r="L336">
            <v>17500</v>
          </cell>
          <cell r="M336">
            <v>1845067</v>
          </cell>
          <cell r="N336">
            <v>1.277369124560308E-3</v>
          </cell>
          <cell r="O336">
            <v>7.7499999999999999E-2</v>
          </cell>
          <cell r="P336" t="str">
            <v>Half Yly</v>
          </cell>
          <cell r="Q336">
            <v>1828750</v>
          </cell>
          <cell r="R336">
            <v>1828750</v>
          </cell>
          <cell r="U336">
            <v>46762</v>
          </cell>
          <cell r="V336">
            <v>6.1150684931506847</v>
          </cell>
          <cell r="W336">
            <v>4.7256428723300035</v>
          </cell>
          <cell r="X336">
            <v>6.8964999999999999E-4</v>
          </cell>
          <cell r="Y336">
            <v>6.5803720635891932E-2</v>
          </cell>
          <cell r="Z336">
            <v>0</v>
          </cell>
          <cell r="AA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IN1920180156</v>
          </cell>
          <cell r="F337" t="str">
            <v>8.22 % KARNATAK 30.01.2031</v>
          </cell>
          <cell r="G337" t="str">
            <v>KARNATAKA SDL</v>
          </cell>
          <cell r="H337" t="str">
            <v/>
          </cell>
          <cell r="I337" t="str">
            <v>SDL</v>
          </cell>
          <cell r="K337" t="str">
            <v>SDL</v>
          </cell>
          <cell r="L337">
            <v>90000</v>
          </cell>
          <cell r="M337">
            <v>9702585</v>
          </cell>
          <cell r="N337">
            <v>6.7172533612177635E-3</v>
          </cell>
          <cell r="O337">
            <v>8.2200000000000009E-2</v>
          </cell>
          <cell r="P337" t="str">
            <v>Half Yly</v>
          </cell>
          <cell r="Q337">
            <v>9010800</v>
          </cell>
          <cell r="R337">
            <v>9010800</v>
          </cell>
          <cell r="U337">
            <v>47878</v>
          </cell>
          <cell r="V337">
            <v>9.1726027397260275</v>
          </cell>
          <cell r="W337">
            <v>6.3533884711304864</v>
          </cell>
          <cell r="X337">
            <v>8.2041000000000004E-4</v>
          </cell>
          <cell r="Y337">
            <v>6.8802551034071097E-2</v>
          </cell>
          <cell r="Z337">
            <v>0</v>
          </cell>
          <cell r="AA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IN0020140060</v>
          </cell>
          <cell r="F338" t="str">
            <v>8.15% GSEC 24.11.2026</v>
          </cell>
          <cell r="G338" t="str">
            <v>GOVERMENT OF INDIA</v>
          </cell>
          <cell r="H338" t="str">
            <v/>
          </cell>
          <cell r="I338" t="str">
            <v>GOI</v>
          </cell>
          <cell r="K338" t="str">
            <v>GOI</v>
          </cell>
          <cell r="L338">
            <v>15000</v>
          </cell>
          <cell r="M338">
            <v>1635747</v>
          </cell>
          <cell r="N338">
            <v>1.1324535712752709E-3</v>
          </cell>
          <cell r="O338">
            <v>8.1500000000000003E-2</v>
          </cell>
          <cell r="P338" t="str">
            <v>Half Yly</v>
          </cell>
          <cell r="Q338">
            <v>1513439.34</v>
          </cell>
          <cell r="R338">
            <v>1513439.34</v>
          </cell>
          <cell r="U338">
            <v>46350</v>
          </cell>
          <cell r="V338">
            <v>4.9863013698630141</v>
          </cell>
          <cell r="W338">
            <v>4.1108794431798756</v>
          </cell>
          <cell r="X338">
            <v>6.9790999999999994E-4</v>
          </cell>
          <cell r="Y338">
            <v>5.8436223280498939E-2</v>
          </cell>
          <cell r="Z338">
            <v>0</v>
          </cell>
          <cell r="AA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IN0020060086</v>
          </cell>
          <cell r="F339" t="str">
            <v>8.28% GOI 15.02.2032</v>
          </cell>
          <cell r="G339" t="str">
            <v>GOVERMENT OF INDIA</v>
          </cell>
          <cell r="H339" t="str">
            <v/>
          </cell>
          <cell r="I339" t="str">
            <v>GOI</v>
          </cell>
          <cell r="K339" t="str">
            <v>GOI</v>
          </cell>
          <cell r="L339">
            <v>756600</v>
          </cell>
          <cell r="M339">
            <v>84650829.120000005</v>
          </cell>
          <cell r="N339">
            <v>5.8605110538705985E-2</v>
          </cell>
          <cell r="O339">
            <v>8.2799999999999999E-2</v>
          </cell>
          <cell r="P339" t="str">
            <v>Half Yly</v>
          </cell>
          <cell r="Q339">
            <v>84419461</v>
          </cell>
          <cell r="R339">
            <v>84419461</v>
          </cell>
          <cell r="U339">
            <v>48259</v>
          </cell>
          <cell r="V339">
            <v>10.216438356164383</v>
          </cell>
          <cell r="W339">
            <v>6.9077069738558912</v>
          </cell>
          <cell r="X339">
            <v>6.8956999999999992E-4</v>
          </cell>
          <cell r="Y339">
            <v>6.5569938266916039E-2</v>
          </cell>
          <cell r="Z339">
            <v>0</v>
          </cell>
          <cell r="AA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IN0020150069</v>
          </cell>
          <cell r="F340" t="str">
            <v>7.59% GOI 20.03.2029</v>
          </cell>
          <cell r="G340" t="str">
            <v>GOVERMENT OF INDIA</v>
          </cell>
          <cell r="H340" t="str">
            <v/>
          </cell>
          <cell r="I340" t="str">
            <v>GOI</v>
          </cell>
          <cell r="K340" t="str">
            <v>GOI</v>
          </cell>
          <cell r="L340">
            <v>103000</v>
          </cell>
          <cell r="M340">
            <v>10969489.699999999</v>
          </cell>
          <cell r="N340">
            <v>7.5943515628225508E-3</v>
          </cell>
          <cell r="O340">
            <v>7.5899999999999995E-2</v>
          </cell>
          <cell r="P340" t="str">
            <v>Half Yly</v>
          </cell>
          <cell r="Q340">
            <v>10035110</v>
          </cell>
          <cell r="R340">
            <v>10035110</v>
          </cell>
          <cell r="U340">
            <v>47197</v>
          </cell>
          <cell r="V340">
            <v>7.3068493150684928</v>
          </cell>
          <cell r="W340">
            <v>5.5553405140344294</v>
          </cell>
          <cell r="X340">
            <v>7.9487000000000004E-4</v>
          </cell>
          <cell r="Y340">
            <v>6.2693941536763317E-2</v>
          </cell>
          <cell r="Z340">
            <v>0</v>
          </cell>
          <cell r="AA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IN1520170243</v>
          </cell>
          <cell r="F341" t="str">
            <v>8.26% Gujarat 14march 2028</v>
          </cell>
          <cell r="G341" t="str">
            <v>GUJRAT SDL</v>
          </cell>
          <cell r="H341" t="str">
            <v/>
          </cell>
          <cell r="I341" t="str">
            <v>SDL</v>
          </cell>
          <cell r="K341" t="str">
            <v>SDL</v>
          </cell>
          <cell r="L341">
            <v>50000</v>
          </cell>
          <cell r="M341">
            <v>5400030</v>
          </cell>
          <cell r="N341">
            <v>3.7385263482027481E-3</v>
          </cell>
          <cell r="O341">
            <v>8.2599999999999993E-2</v>
          </cell>
          <cell r="P341" t="str">
            <v>Half Yly</v>
          </cell>
          <cell r="Q341">
            <v>5345125</v>
          </cell>
          <cell r="R341">
            <v>5345125</v>
          </cell>
          <cell r="U341">
            <v>46826</v>
          </cell>
          <cell r="V341">
            <v>6.2904109589041095</v>
          </cell>
          <cell r="W341">
            <v>4.849253830273125</v>
          </cell>
          <cell r="X341">
            <v>6.9374000000000009E-4</v>
          </cell>
          <cell r="Y341">
            <v>6.600571451899348E-2</v>
          </cell>
          <cell r="Z341">
            <v>0</v>
          </cell>
          <cell r="AA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IN3120180010</v>
          </cell>
          <cell r="F342" t="str">
            <v>SDL TAMIL NADU 8.05% 2028</v>
          </cell>
          <cell r="G342" t="str">
            <v>TAMIL NADU SDL</v>
          </cell>
          <cell r="H342" t="str">
            <v/>
          </cell>
          <cell r="I342" t="str">
            <v>SDL</v>
          </cell>
          <cell r="K342" t="str">
            <v>SDL</v>
          </cell>
          <cell r="L342">
            <v>151000</v>
          </cell>
          <cell r="M342">
            <v>16138230.699999999</v>
          </cell>
          <cell r="N342">
            <v>1.1172752870877472E-2</v>
          </cell>
          <cell r="O342">
            <v>8.0500000000000002E-2</v>
          </cell>
          <cell r="P342" t="str">
            <v>Half Yly</v>
          </cell>
          <cell r="Q342">
            <v>14855250</v>
          </cell>
          <cell r="R342">
            <v>14855250</v>
          </cell>
          <cell r="U342">
            <v>46861</v>
          </cell>
          <cell r="V342">
            <v>6.3863013698630136</v>
          </cell>
          <cell r="W342">
            <v>4.9580838090011925</v>
          </cell>
          <cell r="X342">
            <v>8.201599999999999E-4</v>
          </cell>
          <cell r="Y342">
            <v>6.6305139527889051E-2</v>
          </cell>
          <cell r="Z342">
            <v>0</v>
          </cell>
          <cell r="AA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IN2020180021</v>
          </cell>
          <cell r="F343" t="str">
            <v>8.32% Kerala SDL 25-April-2030</v>
          </cell>
          <cell r="G343" t="str">
            <v>KERALA SDL</v>
          </cell>
          <cell r="H343" t="str">
            <v/>
          </cell>
          <cell r="I343" t="str">
            <v>SDL</v>
          </cell>
          <cell r="K343" t="str">
            <v>SDL</v>
          </cell>
          <cell r="L343">
            <v>130000</v>
          </cell>
          <cell r="M343">
            <v>14116583</v>
          </cell>
          <cell r="N343">
            <v>9.7731341292716881E-3</v>
          </cell>
          <cell r="O343">
            <v>8.3199999999999996E-2</v>
          </cell>
          <cell r="P343" t="str">
            <v>Half Yly</v>
          </cell>
          <cell r="Q343">
            <v>14062100</v>
          </cell>
          <cell r="R343">
            <v>14062100</v>
          </cell>
          <cell r="U343">
            <v>47598</v>
          </cell>
          <cell r="V343">
            <v>8.4054794520547951</v>
          </cell>
          <cell r="W343">
            <v>6.0679490146717949</v>
          </cell>
          <cell r="X343">
            <v>7.0452999999999998E-4</v>
          </cell>
          <cell r="Y343">
            <v>6.8103900651534655E-2</v>
          </cell>
          <cell r="Z343">
            <v>0</v>
          </cell>
          <cell r="AA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/>
          </cell>
          <cell r="F344" t="str">
            <v>Net Current Asset</v>
          </cell>
          <cell r="G344" t="str">
            <v/>
          </cell>
          <cell r="H344" t="str">
            <v/>
          </cell>
          <cell r="I344" t="str">
            <v>NCA</v>
          </cell>
          <cell r="K344" t="str">
            <v>NCA</v>
          </cell>
          <cell r="L344">
            <v>0</v>
          </cell>
          <cell r="M344">
            <v>8083168.7400000002</v>
          </cell>
          <cell r="N344">
            <v>5.2846834689800032E-2</v>
          </cell>
          <cell r="P344" t="str">
            <v/>
          </cell>
          <cell r="Q344">
            <v>0</v>
          </cell>
          <cell r="R344">
            <v>8083168.7400000002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I344" t="str">
            <v>Scheme G TIER II</v>
          </cell>
          <cell r="AJ344" t="e">
            <v>#N/A</v>
          </cell>
        </row>
        <row r="345">
          <cell r="E345" t="str">
            <v>IN0020100031</v>
          </cell>
          <cell r="F345" t="str">
            <v>8.30% GS 02.07.2040</v>
          </cell>
          <cell r="G345" t="str">
            <v>GOVERMENT OF INDIA</v>
          </cell>
          <cell r="H345" t="str">
            <v/>
          </cell>
          <cell r="I345" t="str">
            <v>GOI</v>
          </cell>
          <cell r="K345" t="str">
            <v>GOI</v>
          </cell>
          <cell r="L345">
            <v>41400</v>
          </cell>
          <cell r="M345">
            <v>4714549.2</v>
          </cell>
          <cell r="N345">
            <v>3.0823184597941353E-2</v>
          </cell>
          <cell r="O345">
            <v>8.3000000000000004E-2</v>
          </cell>
          <cell r="P345" t="str">
            <v>Half Yly</v>
          </cell>
          <cell r="Q345">
            <v>4727378.22</v>
          </cell>
          <cell r="R345">
            <v>4727378.22</v>
          </cell>
          <cell r="U345">
            <v>51319</v>
          </cell>
          <cell r="V345">
            <v>18.600000000000001</v>
          </cell>
          <cell r="W345">
            <v>9.7442522945925063</v>
          </cell>
          <cell r="X345">
            <v>7.000000000000001E-4</v>
          </cell>
          <cell r="Y345">
            <v>6.8427762724030283E-2</v>
          </cell>
          <cell r="Z345">
            <v>0</v>
          </cell>
          <cell r="AA345">
            <v>0</v>
          </cell>
          <cell r="AI345" t="str">
            <v>Scheme G TIER II</v>
          </cell>
          <cell r="AJ345" t="e">
            <v>#N/A</v>
          </cell>
        </row>
        <row r="346">
          <cell r="E346" t="str">
            <v>IN0020190040</v>
          </cell>
          <cell r="F346" t="str">
            <v>7.69% GOI 17.06.2043</v>
          </cell>
          <cell r="G346" t="str">
            <v>GOVERMENT OF INDIA</v>
          </cell>
          <cell r="H346" t="str">
            <v/>
          </cell>
          <cell r="I346" t="str">
            <v>GOI</v>
          </cell>
          <cell r="K346" t="str">
            <v>GOI</v>
          </cell>
          <cell r="L346">
            <v>10000</v>
          </cell>
          <cell r="M346">
            <v>1067948</v>
          </cell>
          <cell r="N346">
            <v>6.9821221390588663E-3</v>
          </cell>
          <cell r="O346">
            <v>7.690000000000001E-2</v>
          </cell>
          <cell r="P346" t="str">
            <v>Half Yly</v>
          </cell>
          <cell r="Q346">
            <v>1063700</v>
          </cell>
          <cell r="R346">
            <v>1063700</v>
          </cell>
          <cell r="U346">
            <v>52399</v>
          </cell>
          <cell r="V346">
            <v>21.55890410958904</v>
          </cell>
          <cell r="W346">
            <v>10.554217853832215</v>
          </cell>
          <cell r="X346">
            <v>7.1294000000000012E-4</v>
          </cell>
          <cell r="Y346">
            <v>6.9088139833052828E-2</v>
          </cell>
          <cell r="Z346">
            <v>0</v>
          </cell>
          <cell r="AA346">
            <v>0</v>
          </cell>
          <cell r="AI346" t="str">
            <v>Scheme G TIER II</v>
          </cell>
          <cell r="AJ346" t="e">
            <v>#N/A</v>
          </cell>
        </row>
        <row r="347">
          <cell r="E347" t="str">
            <v>IN0020060086</v>
          </cell>
          <cell r="F347" t="str">
            <v>8.28% GOI 15.02.2032</v>
          </cell>
          <cell r="G347" t="str">
            <v>GOVERMENT OF INDIA</v>
          </cell>
          <cell r="H347" t="str">
            <v/>
          </cell>
          <cell r="I347" t="str">
            <v>GOI</v>
          </cell>
          <cell r="K347" t="str">
            <v>GOI</v>
          </cell>
          <cell r="L347">
            <v>42000</v>
          </cell>
          <cell r="M347">
            <v>4699094.4000000004</v>
          </cell>
          <cell r="N347">
            <v>3.0722142879398194E-2</v>
          </cell>
          <cell r="O347">
            <v>8.2799999999999999E-2</v>
          </cell>
          <cell r="P347" t="str">
            <v>Half Yly</v>
          </cell>
          <cell r="Q347">
            <v>4618725</v>
          </cell>
          <cell r="R347">
            <v>4618725</v>
          </cell>
          <cell r="U347">
            <v>48259</v>
          </cell>
          <cell r="V347">
            <v>10.216438356164383</v>
          </cell>
          <cell r="W347">
            <v>6.9077069738558912</v>
          </cell>
          <cell r="X347">
            <v>6.8956999999999992E-4</v>
          </cell>
          <cell r="Y347">
            <v>6.5569938266916039E-2</v>
          </cell>
          <cell r="Z347">
            <v>0</v>
          </cell>
          <cell r="AA347">
            <v>0</v>
          </cell>
          <cell r="AI347" t="str">
            <v>Scheme G TIER II</v>
          </cell>
          <cell r="AJ347" t="e">
            <v>#N/A</v>
          </cell>
        </row>
        <row r="348">
          <cell r="E348" t="str">
            <v>IN0020190024</v>
          </cell>
          <cell r="F348" t="str">
            <v>7.62% GS 2039 (15-09-2039)</v>
          </cell>
          <cell r="G348" t="str">
            <v>GOVERMENT OF INDIA</v>
          </cell>
          <cell r="H348" t="str">
            <v/>
          </cell>
          <cell r="I348" t="str">
            <v>GOI</v>
          </cell>
          <cell r="K348" t="str">
            <v>GOI</v>
          </cell>
          <cell r="L348">
            <v>10000</v>
          </cell>
          <cell r="M348">
            <v>1064965</v>
          </cell>
          <cell r="N348">
            <v>6.9626196255087565E-3</v>
          </cell>
          <cell r="O348">
            <v>7.6200000000000004E-2</v>
          </cell>
          <cell r="P348" t="str">
            <v>Half Yly</v>
          </cell>
          <cell r="Q348">
            <v>1048000</v>
          </cell>
          <cell r="R348">
            <v>1048000</v>
          </cell>
          <cell r="U348">
            <v>51028</v>
          </cell>
          <cell r="V348">
            <v>17.802739726027397</v>
          </cell>
          <cell r="W348">
            <v>9.8483912873616877</v>
          </cell>
          <cell r="X348">
            <v>7.0777000000000004E-4</v>
          </cell>
          <cell r="Y348">
            <v>6.8126627605721538E-2</v>
          </cell>
          <cell r="Z348">
            <v>0</v>
          </cell>
          <cell r="AA348">
            <v>0</v>
          </cell>
          <cell r="AI348" t="str">
            <v>Scheme G TIER II</v>
          </cell>
          <cell r="AJ348" t="e">
            <v>#N/A</v>
          </cell>
        </row>
        <row r="349">
          <cell r="E349" t="str">
            <v>IN0020160100</v>
          </cell>
          <cell r="F349" t="str">
            <v>6.57% GOI 2033 (MD 05/12/2033)</v>
          </cell>
          <cell r="G349" t="str">
            <v>GOVERMENT OF INDIA</v>
          </cell>
          <cell r="H349" t="str">
            <v/>
          </cell>
          <cell r="I349" t="str">
            <v>GOI</v>
          </cell>
          <cell r="K349" t="str">
            <v>GOI</v>
          </cell>
          <cell r="L349">
            <v>161000</v>
          </cell>
          <cell r="M349">
            <v>15963198.300000001</v>
          </cell>
          <cell r="N349">
            <v>0.10436556860504151</v>
          </cell>
          <cell r="O349">
            <v>6.5700000000000008E-2</v>
          </cell>
          <cell r="P349" t="str">
            <v>Half Yly</v>
          </cell>
          <cell r="Q349">
            <v>16210000</v>
          </cell>
          <cell r="R349">
            <v>16210000</v>
          </cell>
          <cell r="U349">
            <v>48918</v>
          </cell>
          <cell r="V349">
            <v>12.021917808219179</v>
          </cell>
          <cell r="W349">
            <v>7.9445355699860238</v>
          </cell>
          <cell r="X349">
            <v>6.9145000000000003E-4</v>
          </cell>
          <cell r="Y349">
            <v>6.6701478985209811E-2</v>
          </cell>
          <cell r="Z349">
            <v>0</v>
          </cell>
          <cell r="AA349">
            <v>0</v>
          </cell>
          <cell r="AI349" t="str">
            <v>Scheme G TIER II</v>
          </cell>
          <cell r="AJ349" t="e">
            <v>#N/A</v>
          </cell>
        </row>
        <row r="350">
          <cell r="E350" t="str">
            <v>IN0020140078</v>
          </cell>
          <cell r="F350" t="str">
            <v>8.17% GS 2044 (01-DEC-2044).</v>
          </cell>
          <cell r="G350" t="str">
            <v>GOVERMENT OF INDIA</v>
          </cell>
          <cell r="H350" t="str">
            <v/>
          </cell>
          <cell r="I350" t="str">
            <v>GOI</v>
          </cell>
          <cell r="K350" t="str">
            <v>GOI</v>
          </cell>
          <cell r="L350">
            <v>33000</v>
          </cell>
          <cell r="M350">
            <v>3728792.1</v>
          </cell>
          <cell r="N350">
            <v>2.4378417182632305E-2</v>
          </cell>
          <cell r="O350">
            <v>8.1699999999999995E-2</v>
          </cell>
          <cell r="P350" t="str">
            <v>Half Yly</v>
          </cell>
          <cell r="Q350">
            <v>3466610</v>
          </cell>
          <cell r="R350">
            <v>3466610</v>
          </cell>
          <cell r="U350">
            <v>52932</v>
          </cell>
          <cell r="V350">
            <v>23.019178082191782</v>
          </cell>
          <cell r="W350">
            <v>10.688513042691849</v>
          </cell>
          <cell r="X350">
            <v>7.6704999999999992E-4</v>
          </cell>
          <cell r="Y350">
            <v>6.9252292892284184E-2</v>
          </cell>
          <cell r="Z350">
            <v>0</v>
          </cell>
          <cell r="AA350">
            <v>0</v>
          </cell>
          <cell r="AI350" t="str">
            <v>Scheme G TIER II</v>
          </cell>
          <cell r="AJ350" t="e">
            <v>#N/A</v>
          </cell>
        </row>
        <row r="351">
          <cell r="E351" t="str">
            <v>IN0020160118</v>
          </cell>
          <cell r="F351" t="str">
            <v>6.79% GS 26.12.2029</v>
          </cell>
          <cell r="G351" t="str">
            <v>GOVERMENT OF INDIA</v>
          </cell>
          <cell r="H351" t="str">
            <v/>
          </cell>
          <cell r="I351" t="str">
            <v>GOI</v>
          </cell>
          <cell r="K351" t="str">
            <v>GOI</v>
          </cell>
          <cell r="L351">
            <v>10000</v>
          </cell>
          <cell r="M351">
            <v>1022000</v>
          </cell>
          <cell r="N351">
            <v>6.6817193591056506E-3</v>
          </cell>
          <cell r="O351">
            <v>6.7900000000000002E-2</v>
          </cell>
          <cell r="P351" t="str">
            <v>Half Yly</v>
          </cell>
          <cell r="Q351">
            <v>992800</v>
          </cell>
          <cell r="R351">
            <v>992800</v>
          </cell>
          <cell r="U351">
            <v>47478</v>
          </cell>
          <cell r="V351">
            <v>8.0767123287671225</v>
          </cell>
          <cell r="W351">
            <v>6.0114202747110816</v>
          </cell>
          <cell r="X351">
            <v>6.7305000000000002E-4</v>
          </cell>
          <cell r="Y351">
            <v>6.3089989565633359E-2</v>
          </cell>
          <cell r="Z351">
            <v>0</v>
          </cell>
          <cell r="AA351">
            <v>0</v>
          </cell>
          <cell r="AI351" t="str">
            <v>Scheme G TIER II</v>
          </cell>
          <cell r="AJ351" t="e">
            <v>#N/A</v>
          </cell>
        </row>
        <row r="352">
          <cell r="E352" t="str">
            <v>IN0020150077</v>
          </cell>
          <cell r="F352" t="str">
            <v>7.72% GOI 26.10.2055.</v>
          </cell>
          <cell r="G352" t="str">
            <v>GOVERMENT OF INDIA</v>
          </cell>
          <cell r="H352" t="str">
            <v/>
          </cell>
          <cell r="I352" t="str">
            <v>GOI</v>
          </cell>
          <cell r="K352" t="str">
            <v>GOI</v>
          </cell>
          <cell r="L352">
            <v>7000</v>
          </cell>
          <cell r="M352">
            <v>756164.5</v>
          </cell>
          <cell r="N352">
            <v>4.9437171999202004E-3</v>
          </cell>
          <cell r="O352">
            <v>7.7199999999999991E-2</v>
          </cell>
          <cell r="P352" t="str">
            <v>Half Yly</v>
          </cell>
          <cell r="Q352">
            <v>698600</v>
          </cell>
          <cell r="R352">
            <v>698600</v>
          </cell>
          <cell r="U352">
            <v>56913</v>
          </cell>
          <cell r="V352">
            <v>33.926027397260277</v>
          </cell>
          <cell r="W352">
            <v>12.712894890924922</v>
          </cell>
          <cell r="X352">
            <v>7.5235999999999999E-4</v>
          </cell>
          <cell r="Y352">
            <v>6.9300333853195575E-2</v>
          </cell>
          <cell r="Z352">
            <v>0</v>
          </cell>
          <cell r="AA352">
            <v>0</v>
          </cell>
          <cell r="AI352" t="str">
            <v>Scheme G TIER II</v>
          </cell>
          <cell r="AJ352" t="e">
            <v>#N/A</v>
          </cell>
        </row>
        <row r="353">
          <cell r="E353" t="str">
            <v>IN0020150051</v>
          </cell>
          <cell r="F353" t="str">
            <v>7.73% GS  MD 19/12/2034</v>
          </cell>
          <cell r="G353" t="str">
            <v>GOVERMENT OF INDIA</v>
          </cell>
          <cell r="H353" t="str">
            <v/>
          </cell>
          <cell r="I353" t="str">
            <v>GOI</v>
          </cell>
          <cell r="K353" t="str">
            <v>GOI</v>
          </cell>
          <cell r="L353">
            <v>39400</v>
          </cell>
          <cell r="M353">
            <v>4248041.0199999996</v>
          </cell>
          <cell r="N353">
            <v>2.7773207359695608E-2</v>
          </cell>
          <cell r="O353">
            <v>7.7300000000000008E-2</v>
          </cell>
          <cell r="P353" t="str">
            <v>Half Yly</v>
          </cell>
          <cell r="Q353">
            <v>4265901.47</v>
          </cell>
          <cell r="R353">
            <v>4265901.47</v>
          </cell>
          <cell r="U353">
            <v>49297</v>
          </cell>
          <cell r="V353">
            <v>13.06027397260274</v>
          </cell>
          <cell r="W353">
            <v>8.1075579401970597</v>
          </cell>
          <cell r="X353">
            <v>7.2104000000000005E-4</v>
          </cell>
          <cell r="Y353">
            <v>6.7273967663857764E-2</v>
          </cell>
          <cell r="Z353">
            <v>0</v>
          </cell>
          <cell r="AA353">
            <v>0</v>
          </cell>
          <cell r="AI353" t="str">
            <v>Scheme G TIER II</v>
          </cell>
          <cell r="AJ353" t="e">
            <v>#N/A</v>
          </cell>
        </row>
        <row r="354">
          <cell r="E354" t="str">
            <v>IN0020150028</v>
          </cell>
          <cell r="F354" t="str">
            <v>7.88% GOI 19.03.2030</v>
          </cell>
          <cell r="G354" t="str">
            <v>GOVERMENT OF INDIA</v>
          </cell>
          <cell r="H354" t="str">
            <v/>
          </cell>
          <cell r="I354" t="str">
            <v>GOI</v>
          </cell>
          <cell r="K354" t="str">
            <v>GOI</v>
          </cell>
          <cell r="L354">
            <v>46200</v>
          </cell>
          <cell r="M354">
            <v>5021584.26</v>
          </cell>
          <cell r="N354">
            <v>3.2830544778299629E-2</v>
          </cell>
          <cell r="O354">
            <v>7.8799999999999995E-2</v>
          </cell>
          <cell r="P354" t="str">
            <v>Half Yly</v>
          </cell>
          <cell r="Q354">
            <v>5024387</v>
          </cell>
          <cell r="R354">
            <v>5024387</v>
          </cell>
          <cell r="U354">
            <v>47561</v>
          </cell>
          <cell r="V354">
            <v>8.3041095890410954</v>
          </cell>
          <cell r="W354">
            <v>6.0729001049416667</v>
          </cell>
          <cell r="X354">
            <v>6.7633999999999999E-4</v>
          </cell>
          <cell r="Y354">
            <v>6.3709782125799239E-2</v>
          </cell>
          <cell r="Z354">
            <v>0</v>
          </cell>
          <cell r="AA354">
            <v>0</v>
          </cell>
          <cell r="AI354" t="str">
            <v>Scheme G TIER II</v>
          </cell>
          <cell r="AJ354" t="e">
            <v>#N/A</v>
          </cell>
        </row>
        <row r="355">
          <cell r="E355" t="str">
            <v>IN0020070044</v>
          </cell>
          <cell r="F355" t="str">
            <v>8.32% GS 02.08.2032</v>
          </cell>
          <cell r="G355" t="str">
            <v>GOVERMENT OF INDIA</v>
          </cell>
          <cell r="H355" t="str">
            <v/>
          </cell>
          <cell r="I355" t="str">
            <v>GOI</v>
          </cell>
          <cell r="K355" t="str">
            <v>GOI</v>
          </cell>
          <cell r="L355">
            <v>46000</v>
          </cell>
          <cell r="M355">
            <v>5191555.4000000004</v>
          </cell>
          <cell r="N355">
            <v>3.3941796692807717E-2</v>
          </cell>
          <cell r="O355">
            <v>8.3199999999999996E-2</v>
          </cell>
          <cell r="P355" t="str">
            <v>Half Yly</v>
          </cell>
          <cell r="Q355">
            <v>5170860</v>
          </cell>
          <cell r="R355">
            <v>5170860</v>
          </cell>
          <cell r="U355">
            <v>48428</v>
          </cell>
          <cell r="V355">
            <v>10.67945205479452</v>
          </cell>
          <cell r="W355">
            <v>7.0956875340959424</v>
          </cell>
          <cell r="X355">
            <v>7.3763999999999991E-4</v>
          </cell>
          <cell r="Y355">
            <v>6.5579764180895589E-2</v>
          </cell>
          <cell r="Z355">
            <v>0</v>
          </cell>
          <cell r="AA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IN0020070036</v>
          </cell>
          <cell r="F356" t="str">
            <v>8.26% Government of India 02.08.2027</v>
          </cell>
          <cell r="G356" t="str">
            <v>GOVERMENT OF INDIA</v>
          </cell>
          <cell r="H356" t="str">
            <v/>
          </cell>
          <cell r="I356" t="str">
            <v>GOI</v>
          </cell>
          <cell r="K356" t="str">
            <v>GOI</v>
          </cell>
          <cell r="L356">
            <v>126500</v>
          </cell>
          <cell r="M356">
            <v>13871180.4</v>
          </cell>
          <cell r="N356">
            <v>9.0688194336914746E-2</v>
          </cell>
          <cell r="O356">
            <v>8.2599999999999993E-2</v>
          </cell>
          <cell r="P356" t="str">
            <v>Half Yly</v>
          </cell>
          <cell r="Q356">
            <v>13896140</v>
          </cell>
          <cell r="R356">
            <v>13896140</v>
          </cell>
          <cell r="U356">
            <v>46601</v>
          </cell>
          <cell r="V356">
            <v>5.6739726027397257</v>
          </cell>
          <cell r="W356">
            <v>4.4570328296590098</v>
          </cell>
          <cell r="X356">
            <v>6.5607000000000003E-4</v>
          </cell>
          <cell r="Y356">
            <v>6.0059552773953605E-2</v>
          </cell>
          <cell r="Z356">
            <v>0</v>
          </cell>
          <cell r="AA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IN0020150010</v>
          </cell>
          <cell r="F357" t="str">
            <v>7.68% GS 15.12.2023</v>
          </cell>
          <cell r="G357" t="str">
            <v>GOVERMENT OF INDIA</v>
          </cell>
          <cell r="H357" t="str">
            <v/>
          </cell>
          <cell r="I357" t="str">
            <v>GOI</v>
          </cell>
          <cell r="K357" t="str">
            <v>GOI</v>
          </cell>
          <cell r="L357">
            <v>5000</v>
          </cell>
          <cell r="M357">
            <v>524512.5</v>
          </cell>
          <cell r="N357">
            <v>3.4292028623707465E-3</v>
          </cell>
          <cell r="O357">
            <v>7.6799999999999993E-2</v>
          </cell>
          <cell r="P357" t="str">
            <v>Half Yly</v>
          </cell>
          <cell r="Q357">
            <v>495650</v>
          </cell>
          <cell r="R357">
            <v>495650</v>
          </cell>
          <cell r="U357">
            <v>45275</v>
          </cell>
          <cell r="V357">
            <v>2.0410958904109591</v>
          </cell>
          <cell r="W357">
            <v>1.8268362992301086</v>
          </cell>
          <cell r="X357">
            <v>7.8792E-4</v>
          </cell>
          <cell r="Y357">
            <v>4.742483052572196E-2</v>
          </cell>
          <cell r="Z357">
            <v>0</v>
          </cell>
          <cell r="AA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IN0020060045</v>
          </cell>
          <cell r="F358" t="str">
            <v>8.33% GS 7.06.2036</v>
          </cell>
          <cell r="G358" t="str">
            <v>GOVERMENT OF INDIA</v>
          </cell>
          <cell r="H358" t="str">
            <v/>
          </cell>
          <cell r="I358" t="str">
            <v>GOI</v>
          </cell>
          <cell r="K358" t="str">
            <v>GOI</v>
          </cell>
          <cell r="L358">
            <v>30000</v>
          </cell>
          <cell r="M358">
            <v>3395847</v>
          </cell>
          <cell r="N358">
            <v>2.2201660117867755E-2</v>
          </cell>
          <cell r="O358">
            <v>8.3299999999999999E-2</v>
          </cell>
          <cell r="P358" t="str">
            <v>Half Yly</v>
          </cell>
          <cell r="Q358">
            <v>3299180.4</v>
          </cell>
          <cell r="R358">
            <v>3299180.4</v>
          </cell>
          <cell r="U358">
            <v>49833</v>
          </cell>
          <cell r="V358">
            <v>14.528767123287672</v>
          </cell>
          <cell r="W358">
            <v>8.4889501012077702</v>
          </cell>
          <cell r="X358">
            <v>7.6365999999999988E-4</v>
          </cell>
          <cell r="Y358">
            <v>6.7449248843947984E-2</v>
          </cell>
          <cell r="Z358">
            <v>0</v>
          </cell>
          <cell r="AA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IN0020160068</v>
          </cell>
          <cell r="F359" t="str">
            <v>7.06 % GOI 10.10.2046</v>
          </cell>
          <cell r="G359" t="str">
            <v>GOVERMENT OF INDIA</v>
          </cell>
          <cell r="H359" t="str">
            <v/>
          </cell>
          <cell r="I359" t="str">
            <v>GOI</v>
          </cell>
          <cell r="K359" t="str">
            <v>GOI</v>
          </cell>
          <cell r="L359">
            <v>20000</v>
          </cell>
          <cell r="M359">
            <v>1998952</v>
          </cell>
          <cell r="N359">
            <v>1.3068920035541056E-2</v>
          </cell>
          <cell r="O359">
            <v>7.0599999999999996E-2</v>
          </cell>
          <cell r="P359" t="str">
            <v>Half Yly</v>
          </cell>
          <cell r="Q359">
            <v>1853923</v>
          </cell>
          <cell r="R359">
            <v>1853923</v>
          </cell>
          <cell r="U359">
            <v>53610</v>
          </cell>
          <cell r="V359">
            <v>24.876712328767123</v>
          </cell>
          <cell r="W359">
            <v>11.638054003703846</v>
          </cell>
          <cell r="X359">
            <v>7.455099999999999E-4</v>
          </cell>
          <cell r="Y359">
            <v>6.9142221454030511E-2</v>
          </cell>
          <cell r="Z359">
            <v>0</v>
          </cell>
          <cell r="AA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IN0020160019</v>
          </cell>
          <cell r="F360" t="str">
            <v>7.61% GSEC 09.05.2030</v>
          </cell>
          <cell r="G360" t="str">
            <v>GOVERMENT OF INDIA</v>
          </cell>
          <cell r="H360" t="str">
            <v/>
          </cell>
          <cell r="I360" t="str">
            <v>GOI</v>
          </cell>
          <cell r="K360" t="str">
            <v>GOI</v>
          </cell>
          <cell r="L360">
            <v>68000</v>
          </cell>
          <cell r="M360">
            <v>7297862</v>
          </cell>
          <cell r="N360">
            <v>4.771258885076466E-2</v>
          </cell>
          <cell r="O360">
            <v>7.6100000000000001E-2</v>
          </cell>
          <cell r="P360" t="str">
            <v>Half Yly</v>
          </cell>
          <cell r="Q360">
            <v>7331740</v>
          </cell>
          <cell r="R360">
            <v>7331740</v>
          </cell>
          <cell r="U360">
            <v>47612</v>
          </cell>
          <cell r="V360">
            <v>8.4438356164383563</v>
          </cell>
          <cell r="W360">
            <v>6.2449962956278391</v>
          </cell>
          <cell r="X360">
            <v>6.8248000000000007E-4</v>
          </cell>
          <cell r="Y360">
            <v>6.363330332094129E-2</v>
          </cell>
          <cell r="Z360">
            <v>0</v>
          </cell>
          <cell r="AA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IN0020020106</v>
          </cell>
          <cell r="F361" t="str">
            <v>7.95% GOI  28-Aug-2032</v>
          </cell>
          <cell r="G361" t="str">
            <v>GOVERMENT OF INDIA</v>
          </cell>
          <cell r="H361" t="str">
            <v/>
          </cell>
          <cell r="I361" t="str">
            <v>GOI</v>
          </cell>
          <cell r="K361" t="str">
            <v>GOI</v>
          </cell>
          <cell r="L361">
            <v>78300</v>
          </cell>
          <cell r="M361">
            <v>8622403.8300000001</v>
          </cell>
          <cell r="N361">
            <v>5.637229216530109E-2</v>
          </cell>
          <cell r="O361">
            <v>7.9500000000000001E-2</v>
          </cell>
          <cell r="P361" t="str">
            <v>Half Yly</v>
          </cell>
          <cell r="Q361">
            <v>8584050</v>
          </cell>
          <cell r="R361">
            <v>8584050</v>
          </cell>
          <cell r="U361">
            <v>48454</v>
          </cell>
          <cell r="V361">
            <v>10.75068493150685</v>
          </cell>
          <cell r="W361">
            <v>7.233363391001812</v>
          </cell>
          <cell r="X361">
            <v>6.7817000000000007E-4</v>
          </cell>
          <cell r="Y361">
            <v>6.5349305147914691E-2</v>
          </cell>
          <cell r="Z361">
            <v>0</v>
          </cell>
          <cell r="AA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IN2220150196</v>
          </cell>
          <cell r="F362" t="str">
            <v>8.67% Maharashtra SDL 24 Feb 2026</v>
          </cell>
          <cell r="G362" t="str">
            <v>MAHARASHTRA SDL</v>
          </cell>
          <cell r="H362" t="str">
            <v/>
          </cell>
          <cell r="I362" t="str">
            <v>SDL</v>
          </cell>
          <cell r="K362" t="str">
            <v>SDL</v>
          </cell>
          <cell r="L362">
            <v>10000</v>
          </cell>
          <cell r="M362">
            <v>1097663</v>
          </cell>
          <cell r="N362">
            <v>7.1763954176849182E-3</v>
          </cell>
          <cell r="O362">
            <v>8.6699999999999999E-2</v>
          </cell>
          <cell r="P362" t="str">
            <v>Half Yly</v>
          </cell>
          <cell r="Q362">
            <v>1091800</v>
          </cell>
          <cell r="R362">
            <v>1091800</v>
          </cell>
          <cell r="U362">
            <v>46077</v>
          </cell>
          <cell r="V362">
            <v>4.2383561643835614</v>
          </cell>
          <cell r="W362">
            <v>3.4870916130017107</v>
          </cell>
          <cell r="X362">
            <v>6.5993999999999992E-4</v>
          </cell>
          <cell r="Y362">
            <v>6.001452590653418E-2</v>
          </cell>
          <cell r="Z362">
            <v>0</v>
          </cell>
          <cell r="AA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IN2220200264</v>
          </cell>
          <cell r="F363" t="str">
            <v>6.63% MAHARASHTRA SDL 14-OCT-2030</v>
          </cell>
          <cell r="G363" t="str">
            <v>MAHARASHTRA SDL</v>
          </cell>
          <cell r="H363" t="str">
            <v/>
          </cell>
          <cell r="I363" t="str">
            <v>SDL</v>
          </cell>
          <cell r="K363" t="str">
            <v>SDL</v>
          </cell>
          <cell r="L363">
            <v>20000</v>
          </cell>
          <cell r="M363">
            <v>1967176</v>
          </cell>
          <cell r="N363">
            <v>1.2861172174137004E-2</v>
          </cell>
          <cell r="O363">
            <v>6.6299999999999998E-2</v>
          </cell>
          <cell r="P363" t="str">
            <v>Half Yly</v>
          </cell>
          <cell r="Q363">
            <v>2006000</v>
          </cell>
          <cell r="R363">
            <v>2006000</v>
          </cell>
          <cell r="U363">
            <v>47770</v>
          </cell>
          <cell r="V363">
            <v>8.8767123287671232</v>
          </cell>
          <cell r="W363">
            <v>6.5580339454605259</v>
          </cell>
          <cell r="X363">
            <v>6.6022999999999993E-4</v>
          </cell>
          <cell r="Y363">
            <v>6.7699837335257182E-2</v>
          </cell>
          <cell r="Z363">
            <v>0</v>
          </cell>
          <cell r="AA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IN1520130072</v>
          </cell>
          <cell r="F364" t="str">
            <v>9.50% GUJARAT SDL 11-SEP-2023.</v>
          </cell>
          <cell r="G364" t="str">
            <v>GUJRAT SDL</v>
          </cell>
          <cell r="H364" t="str">
            <v/>
          </cell>
          <cell r="I364" t="str">
            <v>SDL</v>
          </cell>
          <cell r="K364" t="str">
            <v>SDL</v>
          </cell>
          <cell r="L364">
            <v>20000</v>
          </cell>
          <cell r="M364">
            <v>2140074</v>
          </cell>
          <cell r="N364">
            <v>1.3991559565282453E-2</v>
          </cell>
          <cell r="O364">
            <v>9.5000000000000001E-2</v>
          </cell>
          <cell r="P364" t="str">
            <v>Half Yly</v>
          </cell>
          <cell r="Q364">
            <v>2188900</v>
          </cell>
          <cell r="R364">
            <v>2188900</v>
          </cell>
          <cell r="U364">
            <v>45180</v>
          </cell>
          <cell r="V364">
            <v>1.7808219178082192</v>
          </cell>
          <cell r="W364">
            <v>1.6155921032741176</v>
          </cell>
          <cell r="X364">
            <v>6.0004999999999998E-4</v>
          </cell>
          <cell r="Y364">
            <v>4.8366430782217848E-2</v>
          </cell>
          <cell r="Z364">
            <v>0</v>
          </cell>
          <cell r="AA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INF846K01N65</v>
          </cell>
          <cell r="F365" t="str">
            <v>AXIS OVERNIGHT FUND - DIRECT PLAN- GROWTH OPTION</v>
          </cell>
          <cell r="G365" t="str">
            <v>AXIS MUTUAL FUND</v>
          </cell>
          <cell r="H365">
            <v>66301</v>
          </cell>
          <cell r="I365" t="str">
            <v>Other financial service activities, except insurance and pension funding activities</v>
          </cell>
          <cell r="J365" t="str">
            <v>Social and
Commercial
Infrastructure</v>
          </cell>
          <cell r="K365" t="str">
            <v>MF</v>
          </cell>
          <cell r="L365">
            <v>6371.357</v>
          </cell>
          <cell r="M365">
            <v>7099644.5199999996</v>
          </cell>
          <cell r="N365">
            <v>4.6416665589092312E-2</v>
          </cell>
          <cell r="P365" t="str">
            <v/>
          </cell>
          <cell r="Q365">
            <v>7100000</v>
          </cell>
          <cell r="R365">
            <v>7100000</v>
          </cell>
          <cell r="V365">
            <v>2.7397260273972603E-3</v>
          </cell>
          <cell r="W365">
            <v>2.7397260273972603E-3</v>
          </cell>
          <cell r="X365">
            <v>0</v>
          </cell>
          <cell r="Y365">
            <v>3.2500000000000001E-2</v>
          </cell>
          <cell r="Z365">
            <v>0</v>
          </cell>
          <cell r="AA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IN4520180204</v>
          </cell>
          <cell r="F366" t="str">
            <v>8.38% Telangana SDL 2049</v>
          </cell>
          <cell r="G366" t="str">
            <v>TELANGANA</v>
          </cell>
          <cell r="H366" t="str">
            <v/>
          </cell>
          <cell r="I366" t="str">
            <v>SDL</v>
          </cell>
          <cell r="K366" t="str">
            <v>SDL</v>
          </cell>
          <cell r="L366">
            <v>10000</v>
          </cell>
          <cell r="M366">
            <v>1138455</v>
          </cell>
          <cell r="N366">
            <v>7.4430888580925871E-3</v>
          </cell>
          <cell r="O366">
            <v>8.3800000000000013E-2</v>
          </cell>
          <cell r="P366" t="str">
            <v>Half Yly</v>
          </cell>
          <cell r="Q366">
            <v>1157900</v>
          </cell>
          <cell r="R366">
            <v>1157900</v>
          </cell>
          <cell r="U366">
            <v>54495</v>
          </cell>
          <cell r="V366">
            <v>27.301369863013697</v>
          </cell>
          <cell r="W366">
            <v>11.565891244349217</v>
          </cell>
          <cell r="X366">
            <v>7.0959000000000007E-4</v>
          </cell>
          <cell r="Y366">
            <v>6.9900484578147085E-2</v>
          </cell>
          <cell r="Z366">
            <v>0</v>
          </cell>
          <cell r="AA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IN1920180149</v>
          </cell>
          <cell r="F367" t="str">
            <v>8.19% Karnataka SDL 2029</v>
          </cell>
          <cell r="G367" t="str">
            <v>KARNATAKA SDL</v>
          </cell>
          <cell r="H367" t="str">
            <v/>
          </cell>
          <cell r="I367" t="str">
            <v>SDL</v>
          </cell>
          <cell r="K367" t="str">
            <v>SDL</v>
          </cell>
          <cell r="L367">
            <v>10000</v>
          </cell>
          <cell r="M367">
            <v>1074502</v>
          </cell>
          <cell r="N367">
            <v>7.0249714430506262E-3</v>
          </cell>
          <cell r="O367">
            <v>8.1900000000000001E-2</v>
          </cell>
          <cell r="P367" t="str">
            <v>Half Yly</v>
          </cell>
          <cell r="Q367">
            <v>1074200</v>
          </cell>
          <cell r="R367">
            <v>1074200</v>
          </cell>
          <cell r="U367">
            <v>47141</v>
          </cell>
          <cell r="V367">
            <v>7.1534246575342468</v>
          </cell>
          <cell r="W367">
            <v>5.3038516514079239</v>
          </cell>
          <cell r="X367">
            <v>7.1035E-4</v>
          </cell>
          <cell r="Y367">
            <v>6.6504137269950719E-2</v>
          </cell>
          <cell r="Z367">
            <v>0</v>
          </cell>
          <cell r="AA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IN1920190098</v>
          </cell>
          <cell r="F368" t="str">
            <v>7.23% Karnataka SDL06-Nov-2028</v>
          </cell>
          <cell r="G368" t="str">
            <v>KARNATAKA SDL</v>
          </cell>
          <cell r="H368" t="str">
            <v/>
          </cell>
          <cell r="I368" t="str">
            <v>SDL</v>
          </cell>
          <cell r="K368" t="str">
            <v>SDL</v>
          </cell>
          <cell r="L368">
            <v>30000</v>
          </cell>
          <cell r="M368">
            <v>3089052</v>
          </cell>
          <cell r="N368">
            <v>2.0195869422391419E-2</v>
          </cell>
          <cell r="O368">
            <v>7.2300000000000003E-2</v>
          </cell>
          <cell r="P368" t="str">
            <v>Half Yly</v>
          </cell>
          <cell r="Q368">
            <v>3146775</v>
          </cell>
          <cell r="R368">
            <v>3146775</v>
          </cell>
          <cell r="U368">
            <v>47063</v>
          </cell>
          <cell r="V368">
            <v>6.9397260273972599</v>
          </cell>
          <cell r="W368">
            <v>5.3969738989356868</v>
          </cell>
          <cell r="X368">
            <v>6.4302000000000001E-4</v>
          </cell>
          <cell r="Y368">
            <v>6.6002385405042899E-2</v>
          </cell>
          <cell r="Z368">
            <v>0</v>
          </cell>
          <cell r="AA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IN1020180411</v>
          </cell>
          <cell r="F369" t="str">
            <v>8.39% ANDHRA PRADESH SDL 06.02.2031</v>
          </cell>
          <cell r="G369" t="str">
            <v>ANDHRA PRADESH SDL</v>
          </cell>
          <cell r="H369" t="str">
            <v/>
          </cell>
          <cell r="I369" t="str">
            <v>SDL</v>
          </cell>
          <cell r="K369" t="str">
            <v>SDL</v>
          </cell>
          <cell r="L369">
            <v>10000</v>
          </cell>
          <cell r="M369">
            <v>1088024</v>
          </cell>
          <cell r="N369">
            <v>7.1133767357843122E-3</v>
          </cell>
          <cell r="O369">
            <v>8.3900000000000002E-2</v>
          </cell>
          <cell r="P369" t="str">
            <v>Half Yly</v>
          </cell>
          <cell r="Q369">
            <v>1000900</v>
          </cell>
          <cell r="R369">
            <v>1000900</v>
          </cell>
          <cell r="U369">
            <v>47885</v>
          </cell>
          <cell r="V369">
            <v>9.1917808219178081</v>
          </cell>
          <cell r="W369">
            <v>6.3422848007581214</v>
          </cell>
          <cell r="X369">
            <v>8.3779000000000004E-4</v>
          </cell>
          <cell r="Y369">
            <v>6.9002887803942994E-2</v>
          </cell>
          <cell r="Z369">
            <v>0</v>
          </cell>
          <cell r="AA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IN3120180010</v>
          </cell>
          <cell r="F370" t="str">
            <v>SDL TAMIL NADU 8.05% 2028</v>
          </cell>
          <cell r="G370" t="str">
            <v>TAMIL NADU SDL</v>
          </cell>
          <cell r="H370" t="str">
            <v/>
          </cell>
          <cell r="I370" t="str">
            <v>SDL</v>
          </cell>
          <cell r="K370" t="str">
            <v>SDL</v>
          </cell>
          <cell r="L370">
            <v>10000</v>
          </cell>
          <cell r="M370">
            <v>1068757</v>
          </cell>
          <cell r="N370">
            <v>6.9874112887276692E-3</v>
          </cell>
          <cell r="O370">
            <v>8.0500000000000002E-2</v>
          </cell>
          <cell r="P370" t="str">
            <v>Half Yly</v>
          </cell>
          <cell r="Q370">
            <v>961900</v>
          </cell>
          <cell r="R370">
            <v>961900</v>
          </cell>
          <cell r="U370">
            <v>46861</v>
          </cell>
          <cell r="V370">
            <v>6.3863013698630136</v>
          </cell>
          <cell r="W370">
            <v>4.9580838090011925</v>
          </cell>
          <cell r="X370">
            <v>8.201599999999999E-4</v>
          </cell>
          <cell r="Y370">
            <v>6.6305139527889051E-2</v>
          </cell>
          <cell r="Z370">
            <v>0</v>
          </cell>
          <cell r="AA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IN2220170103</v>
          </cell>
          <cell r="F371" t="str">
            <v>7.33% MAHARASHTRA SDL 2027</v>
          </cell>
          <cell r="G371" t="str">
            <v>MAHARASHTRA SDL</v>
          </cell>
          <cell r="H371" t="str">
            <v/>
          </cell>
          <cell r="I371" t="str">
            <v>SDL</v>
          </cell>
          <cell r="K371" t="str">
            <v>SDL</v>
          </cell>
          <cell r="L371">
            <v>12000</v>
          </cell>
          <cell r="M371">
            <v>1251818.3999999999</v>
          </cell>
          <cell r="N371">
            <v>8.1842458291239342E-3</v>
          </cell>
          <cell r="O371">
            <v>7.3300000000000004E-2</v>
          </cell>
          <cell r="P371" t="str">
            <v>Half Yly</v>
          </cell>
          <cell r="Q371">
            <v>1117320</v>
          </cell>
          <cell r="R371">
            <v>1117320</v>
          </cell>
          <cell r="U371">
            <v>46643</v>
          </cell>
          <cell r="V371">
            <v>5.7890410958904113</v>
          </cell>
          <cell r="W371">
            <v>4.6295357568355646</v>
          </cell>
          <cell r="X371">
            <v>8.4276999999999996E-4</v>
          </cell>
          <cell r="Y371">
            <v>6.3205998148846962E-2</v>
          </cell>
          <cell r="Z371">
            <v>0</v>
          </cell>
          <cell r="AA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IN2020180039</v>
          </cell>
          <cell r="F372" t="str">
            <v>8.33 % KERALA SDL 30.05.2028</v>
          </cell>
          <cell r="G372" t="str">
            <v>KERALA SDL</v>
          </cell>
          <cell r="H372" t="str">
            <v/>
          </cell>
          <cell r="I372" t="str">
            <v>SDL</v>
          </cell>
          <cell r="K372" t="str">
            <v>SDL</v>
          </cell>
          <cell r="L372">
            <v>10000</v>
          </cell>
          <cell r="M372">
            <v>1082083</v>
          </cell>
          <cell r="N372">
            <v>7.074535155830842E-3</v>
          </cell>
          <cell r="O372">
            <v>8.3299999999999999E-2</v>
          </cell>
          <cell r="P372" t="str">
            <v>Half Yly</v>
          </cell>
          <cell r="Q372">
            <v>1001600</v>
          </cell>
          <cell r="R372">
            <v>1001600</v>
          </cell>
          <cell r="U372">
            <v>46903</v>
          </cell>
          <cell r="V372">
            <v>6.5013698630136982</v>
          </cell>
          <cell r="W372">
            <v>5.0430501395236043</v>
          </cell>
          <cell r="X372">
            <v>8.3061000000000007E-4</v>
          </cell>
          <cell r="Y372">
            <v>6.6706103806438696E-2</v>
          </cell>
          <cell r="Z372">
            <v>0</v>
          </cell>
          <cell r="AA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IN2020170147</v>
          </cell>
          <cell r="F373" t="str">
            <v>8.13 % KERALA SDL 21.03.2028</v>
          </cell>
          <cell r="G373" t="str">
            <v>KERALA SDL</v>
          </cell>
          <cell r="H373" t="str">
            <v/>
          </cell>
          <cell r="I373" t="str">
            <v>SDL</v>
          </cell>
          <cell r="K373" t="str">
            <v>SDL</v>
          </cell>
          <cell r="L373">
            <v>1900</v>
          </cell>
          <cell r="M373">
            <v>203799.32</v>
          </cell>
          <cell r="N373">
            <v>1.3324166945367587E-3</v>
          </cell>
          <cell r="O373">
            <v>8.1300000000000011E-2</v>
          </cell>
          <cell r="P373" t="str">
            <v>Half Yly</v>
          </cell>
          <cell r="Q373">
            <v>190101</v>
          </cell>
          <cell r="R373">
            <v>190101</v>
          </cell>
          <cell r="U373">
            <v>46833</v>
          </cell>
          <cell r="V373">
            <v>6.3095890410958901</v>
          </cell>
          <cell r="W373">
            <v>4.8787240463311496</v>
          </cell>
          <cell r="X373">
            <v>7.5118999999999989E-4</v>
          </cell>
          <cell r="Y373">
            <v>6.6205342846830786E-2</v>
          </cell>
          <cell r="Z373">
            <v>0</v>
          </cell>
          <cell r="AA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IN1920190056</v>
          </cell>
          <cell r="F374" t="str">
            <v>07.15% KARNATAKA SDL 09-Oct-2028</v>
          </cell>
          <cell r="G374" t="str">
            <v>KARNATAKA SDL</v>
          </cell>
          <cell r="H374" t="str">
            <v/>
          </cell>
          <cell r="I374" t="str">
            <v>SDL</v>
          </cell>
          <cell r="K374" t="str">
            <v>SDL</v>
          </cell>
          <cell r="L374">
            <v>20000</v>
          </cell>
          <cell r="M374">
            <v>2050216</v>
          </cell>
          <cell r="N374">
            <v>1.3404078216779013E-2</v>
          </cell>
          <cell r="O374">
            <v>7.1500000000000008E-2</v>
          </cell>
          <cell r="P374" t="str">
            <v>Half Yly</v>
          </cell>
          <cell r="Q374">
            <v>2048300</v>
          </cell>
          <cell r="R374">
            <v>2048300</v>
          </cell>
          <cell r="S374">
            <v>0</v>
          </cell>
          <cell r="U374">
            <v>47035</v>
          </cell>
          <cell r="V374">
            <v>0</v>
          </cell>
          <cell r="W374">
            <v>0</v>
          </cell>
          <cell r="X374">
            <v>6.7497724000000009E-2</v>
          </cell>
          <cell r="Y374">
            <v>0</v>
          </cell>
          <cell r="Z374">
            <v>0</v>
          </cell>
          <cell r="AA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IN3120150203</v>
          </cell>
          <cell r="F375" t="str">
            <v>8.69% Tamil Nadu SDL 24.02.2026</v>
          </cell>
          <cell r="G375" t="str">
            <v>TAMIL NADU SDL</v>
          </cell>
          <cell r="H375" t="str">
            <v/>
          </cell>
          <cell r="I375" t="str">
            <v>SDL</v>
          </cell>
          <cell r="K375" t="str">
            <v>SDL</v>
          </cell>
          <cell r="L375">
            <v>3500</v>
          </cell>
          <cell r="M375">
            <v>384435.45</v>
          </cell>
          <cell r="N375">
            <v>2.5133950964691711E-3</v>
          </cell>
          <cell r="O375">
            <v>8.6899999999999991E-2</v>
          </cell>
          <cell r="P375" t="str">
            <v>Half Yly</v>
          </cell>
          <cell r="Q375">
            <v>369614.85</v>
          </cell>
          <cell r="R375">
            <v>369614.85</v>
          </cell>
          <cell r="U375">
            <v>46077</v>
          </cell>
          <cell r="V375">
            <v>4.2383561643835614</v>
          </cell>
          <cell r="W375">
            <v>3.4860942398462789</v>
          </cell>
          <cell r="X375">
            <v>7.7499999999999997E-4</v>
          </cell>
          <cell r="Y375">
            <v>6.0014685810338531E-2</v>
          </cell>
          <cell r="Z375">
            <v>0</v>
          </cell>
          <cell r="AA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IN0020210152</v>
          </cell>
          <cell r="F376" t="str">
            <v>06.67 GOI 15 DEC- 2035</v>
          </cell>
          <cell r="G376" t="str">
            <v>GOVERMENT OF INDIA</v>
          </cell>
          <cell r="H376" t="str">
            <v/>
          </cell>
          <cell r="I376" t="str">
            <v>GOI</v>
          </cell>
          <cell r="K376" t="str">
            <v>GOI</v>
          </cell>
          <cell r="L376">
            <v>50000</v>
          </cell>
          <cell r="M376">
            <v>4896985</v>
          </cell>
          <cell r="N376">
            <v>3.2015929036937361E-2</v>
          </cell>
          <cell r="O376">
            <v>6.6699999999999995E-2</v>
          </cell>
          <cell r="P376" t="str">
            <v>Half Yly</v>
          </cell>
          <cell r="Q376">
            <v>4928500</v>
          </cell>
          <cell r="R376">
            <v>4928500</v>
          </cell>
          <cell r="S376">
            <v>0</v>
          </cell>
          <cell r="U376">
            <v>49658</v>
          </cell>
          <cell r="V376">
            <v>14.049315068493151</v>
          </cell>
          <cell r="W376">
            <v>8.739751561279709</v>
          </cell>
          <cell r="X376">
            <v>6.8235039499999997E-2</v>
          </cell>
          <cell r="Y376">
            <v>6.7363948223083142E-2</v>
          </cell>
          <cell r="Z376">
            <v>0</v>
          </cell>
          <cell r="AA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IN0020140011</v>
          </cell>
          <cell r="F377" t="str">
            <v>8.60% GS 2028 (02-JUN-2028)</v>
          </cell>
          <cell r="G377" t="str">
            <v>GOVERMENT OF INDIA</v>
          </cell>
          <cell r="H377" t="str">
            <v/>
          </cell>
          <cell r="I377" t="str">
            <v>GOI</v>
          </cell>
          <cell r="K377" t="str">
            <v>GOI</v>
          </cell>
          <cell r="L377">
            <v>18500</v>
          </cell>
          <cell r="M377">
            <v>2063671.3</v>
          </cell>
          <cell r="N377">
            <v>1.3492047432525172E-2</v>
          </cell>
          <cell r="O377">
            <v>8.5999999999999993E-2</v>
          </cell>
          <cell r="P377" t="str">
            <v>Half Yly</v>
          </cell>
          <cell r="Q377">
            <v>2111775</v>
          </cell>
          <cell r="R377">
            <v>2111775</v>
          </cell>
          <cell r="U377">
            <v>46906</v>
          </cell>
          <cell r="V377">
            <v>6.5095890410958903</v>
          </cell>
          <cell r="W377">
            <v>4.8692994788535255</v>
          </cell>
          <cell r="X377">
            <v>6.1675000000000008E-2</v>
          </cell>
          <cell r="Y377">
            <v>6.1755145286687088E-2</v>
          </cell>
          <cell r="Z377">
            <v>0</v>
          </cell>
          <cell r="AA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IN0020200245</v>
          </cell>
          <cell r="F378" t="str">
            <v>6.22% GOI 2035 (16-Mar-2035)</v>
          </cell>
          <cell r="G378" t="str">
            <v>GOVERMENT OF INDIA</v>
          </cell>
          <cell r="H378" t="str">
            <v/>
          </cell>
          <cell r="I378" t="str">
            <v>GOI</v>
          </cell>
          <cell r="K378" t="str">
            <v>GOI</v>
          </cell>
          <cell r="L378">
            <v>74600</v>
          </cell>
          <cell r="M378">
            <v>7053989.5</v>
          </cell>
          <cell r="N378">
            <v>4.6118178278941283E-2</v>
          </cell>
          <cell r="O378">
            <v>6.2199999999999998E-2</v>
          </cell>
          <cell r="P378" t="str">
            <v>Half Yly</v>
          </cell>
          <cell r="Q378">
            <v>7416134</v>
          </cell>
          <cell r="R378">
            <v>7416134</v>
          </cell>
          <cell r="U378">
            <v>49384</v>
          </cell>
          <cell r="V378">
            <v>13.298630136986301</v>
          </cell>
          <cell r="W378">
            <v>8.7186279228246164</v>
          </cell>
          <cell r="X378">
            <v>6.3920000000000005E-2</v>
          </cell>
          <cell r="Y378">
            <v>6.7315396934528454E-2</v>
          </cell>
          <cell r="Z378">
            <v>0</v>
          </cell>
          <cell r="AA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IN0020200153</v>
          </cell>
          <cell r="F379" t="str">
            <v>05.77% GOI 03-Aug-2030</v>
          </cell>
          <cell r="G379" t="str">
            <v>GOVERMENT OF INDIA</v>
          </cell>
          <cell r="H379" t="str">
            <v/>
          </cell>
          <cell r="I379" t="str">
            <v>GOI</v>
          </cell>
          <cell r="K379" t="str">
            <v>GOI</v>
          </cell>
          <cell r="L379">
            <v>30000</v>
          </cell>
          <cell r="M379">
            <v>2885511</v>
          </cell>
          <cell r="N379">
            <v>1.8865141594532588E-2</v>
          </cell>
          <cell r="O379">
            <v>5.7699999999999994E-2</v>
          </cell>
          <cell r="P379" t="str">
            <v>Half Yly</v>
          </cell>
          <cell r="Q379">
            <v>2968200</v>
          </cell>
          <cell r="R379">
            <v>2968200</v>
          </cell>
          <cell r="U379">
            <v>47698</v>
          </cell>
          <cell r="V379">
            <v>8.6794520547945204</v>
          </cell>
          <cell r="W379">
            <v>6.5733115973005241</v>
          </cell>
          <cell r="X379">
            <v>5.9142E-2</v>
          </cell>
          <cell r="Y379">
            <v>6.2866645450715658E-2</v>
          </cell>
          <cell r="Z379">
            <v>0</v>
          </cell>
          <cell r="AA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IN0020060078</v>
          </cell>
          <cell r="F380" t="str">
            <v>8.24% GOI 15-Feb-2027</v>
          </cell>
          <cell r="G380" t="str">
            <v>GOVERMENT OF INDIA</v>
          </cell>
          <cell r="H380" t="str">
            <v/>
          </cell>
          <cell r="I380" t="str">
            <v>GOI</v>
          </cell>
          <cell r="K380" t="str">
            <v>GOI</v>
          </cell>
          <cell r="L380">
            <v>44900</v>
          </cell>
          <cell r="M380">
            <v>4910272.9800000004</v>
          </cell>
          <cell r="N380">
            <v>3.2102804333619762E-2</v>
          </cell>
          <cell r="O380">
            <v>8.2400000000000001E-2</v>
          </cell>
          <cell r="P380" t="str">
            <v>Half Yly</v>
          </cell>
          <cell r="Q380">
            <v>4903553</v>
          </cell>
          <cell r="R380">
            <v>4903553</v>
          </cell>
          <cell r="U380">
            <v>46433</v>
          </cell>
          <cell r="V380">
            <v>5.2136986301369861</v>
          </cell>
          <cell r="W380">
            <v>4.1721970496648462</v>
          </cell>
          <cell r="X380">
            <v>6.1711000000000002E-2</v>
          </cell>
          <cell r="Y380">
            <v>5.9209785665159061E-2</v>
          </cell>
          <cell r="Z380">
            <v>0</v>
          </cell>
          <cell r="AA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IN0020170174</v>
          </cell>
          <cell r="F381" t="str">
            <v>7.17% GOI 08-Jan-2028</v>
          </cell>
          <cell r="G381" t="str">
            <v>GOVERMENT OF INDIA</v>
          </cell>
          <cell r="H381" t="str">
            <v/>
          </cell>
          <cell r="I381" t="str">
            <v>GOI</v>
          </cell>
          <cell r="K381" t="str">
            <v>GOI</v>
          </cell>
          <cell r="L381">
            <v>145000</v>
          </cell>
          <cell r="M381">
            <v>15136695</v>
          </cell>
          <cell r="N381">
            <v>9.8961984358490906E-2</v>
          </cell>
          <cell r="O381">
            <v>7.17E-2</v>
          </cell>
          <cell r="P381" t="str">
            <v>Half Yly</v>
          </cell>
          <cell r="Q381">
            <v>15232425</v>
          </cell>
          <cell r="R381">
            <v>15232425</v>
          </cell>
          <cell r="U381">
            <v>46760</v>
          </cell>
          <cell r="V381">
            <v>6.1095890410958908</v>
          </cell>
          <cell r="W381">
            <v>4.8058985417720415</v>
          </cell>
          <cell r="X381">
            <v>6.1387999999999998E-2</v>
          </cell>
          <cell r="Y381">
            <v>6.0777738834240848E-2</v>
          </cell>
          <cell r="Z381">
            <v>0</v>
          </cell>
          <cell r="AA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INE123W01016</v>
          </cell>
          <cell r="F382" t="str">
            <v>SBI LIFE INSURANCE COMPANY LIMITED</v>
          </cell>
          <cell r="G382" t="str">
            <v>SBI LIFE INSURANCE CO. LTD.</v>
          </cell>
          <cell r="H382" t="str">
            <v>65110</v>
          </cell>
          <cell r="I382" t="str">
            <v>Life insurance</v>
          </cell>
          <cell r="J382" t="str">
            <v>Social and
Commercial
Infrastructure</v>
          </cell>
          <cell r="K382" t="str">
            <v>Equity</v>
          </cell>
          <cell r="L382">
            <v>4</v>
          </cell>
          <cell r="M382">
            <v>4784</v>
          </cell>
          <cell r="N382">
            <v>2.6687679271933332E-3</v>
          </cell>
          <cell r="P382" t="str">
            <v/>
          </cell>
          <cell r="Q382">
            <v>3446</v>
          </cell>
          <cell r="R382">
            <v>3446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1196</v>
          </cell>
          <cell r="AA382">
            <v>1196.25</v>
          </cell>
          <cell r="AI382" t="str">
            <v>Scheme Tax Saver Tier II</v>
          </cell>
          <cell r="AJ382" t="e">
            <v>#N/A</v>
          </cell>
        </row>
        <row r="383">
          <cell r="E383" t="str">
            <v>INE263A01024</v>
          </cell>
          <cell r="F383" t="str">
            <v>BHARAT ELECTRONICS LIMITED</v>
          </cell>
          <cell r="G383" t="str">
            <v>BHARAT ELECTRONICS LTD</v>
          </cell>
          <cell r="H383" t="str">
            <v>26515</v>
          </cell>
          <cell r="I383" t="str">
            <v>Manufacture of radar equipment, GPS devices, search, detection, navig</v>
          </cell>
          <cell r="J383" t="str">
            <v>Social and
Commercial
Infrastructure</v>
          </cell>
          <cell r="K383" t="str">
            <v>Equity</v>
          </cell>
          <cell r="L383">
            <v>6</v>
          </cell>
          <cell r="M383">
            <v>1259.7</v>
          </cell>
          <cell r="N383">
            <v>7.0272720691585326E-4</v>
          </cell>
          <cell r="P383" t="str">
            <v/>
          </cell>
          <cell r="Q383">
            <v>820</v>
          </cell>
          <cell r="R383">
            <v>820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209.95</v>
          </cell>
          <cell r="AA383">
            <v>209.9</v>
          </cell>
          <cell r="AI383" t="str">
            <v>Scheme Tax Saver Tier II</v>
          </cell>
          <cell r="AJ383" t="e">
            <v>#N/A</v>
          </cell>
        </row>
        <row r="384">
          <cell r="E384" t="str">
            <v>INE216A01030</v>
          </cell>
          <cell r="F384" t="str">
            <v>Britannia Industries Limited</v>
          </cell>
          <cell r="G384" t="str">
            <v>BRITANNIA INDUSTRIES LIMITED</v>
          </cell>
          <cell r="H384" t="str">
            <v>10712</v>
          </cell>
          <cell r="I384" t="str">
            <v>Manufacture of biscuits, cakes, pastries, rusks etc.</v>
          </cell>
          <cell r="J384" t="str">
            <v>Social and
Commercial
Infrastructure</v>
          </cell>
          <cell r="K384" t="str">
            <v>Equity</v>
          </cell>
          <cell r="L384">
            <v>1</v>
          </cell>
          <cell r="M384">
            <v>3606</v>
          </cell>
          <cell r="N384">
            <v>2.0116172962916304E-3</v>
          </cell>
          <cell r="P384" t="str">
            <v/>
          </cell>
          <cell r="Q384">
            <v>4060.95</v>
          </cell>
          <cell r="R384">
            <v>4060.95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3606</v>
          </cell>
          <cell r="AA384">
            <v>3606.7</v>
          </cell>
          <cell r="AI384" t="str">
            <v>Scheme Tax Saver Tier II</v>
          </cell>
          <cell r="AJ384" t="e">
            <v>#N/A</v>
          </cell>
        </row>
        <row r="385">
          <cell r="E385" t="str">
            <v>INE066A01021</v>
          </cell>
          <cell r="F385" t="str">
            <v>EICHER MOTORS LTD</v>
          </cell>
          <cell r="G385" t="str">
            <v>EICHER MOTORS LTD</v>
          </cell>
          <cell r="H385" t="str">
            <v>30911</v>
          </cell>
          <cell r="I385" t="str">
            <v>Manufacture of motorcycles, scooters, mopeds etc. and their</v>
          </cell>
          <cell r="J385" t="str">
            <v>Social and
Commercial
Infrastructure</v>
          </cell>
          <cell r="K385" t="str">
            <v>Equity</v>
          </cell>
          <cell r="L385">
            <v>1</v>
          </cell>
          <cell r="M385">
            <v>2591.9</v>
          </cell>
          <cell r="N385">
            <v>1.4458987438320235E-3</v>
          </cell>
          <cell r="P385" t="str">
            <v/>
          </cell>
          <cell r="Q385">
            <v>2858.7</v>
          </cell>
          <cell r="R385">
            <v>2858.7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2591.9</v>
          </cell>
          <cell r="AA385">
            <v>2589.9499999999998</v>
          </cell>
          <cell r="AI385" t="str">
            <v>Scheme Tax Saver Tier II</v>
          </cell>
          <cell r="AJ385" t="e">
            <v>#N/A</v>
          </cell>
        </row>
        <row r="386">
          <cell r="E386" t="str">
            <v>INE001A01036</v>
          </cell>
          <cell r="F386" t="str">
            <v>HOUSING DEVELOPMENT FINANCE CORPORATION</v>
          </cell>
          <cell r="G386" t="str">
            <v>HOUSING DEVELOPMENT FINANCE CORPORA</v>
          </cell>
          <cell r="H386" t="str">
            <v>64192</v>
          </cell>
          <cell r="I386" t="str">
            <v>Activities of specialized institutions granting credit for house purchases</v>
          </cell>
          <cell r="J386" t="str">
            <v>Social and
Commercial
Infrastructure</v>
          </cell>
          <cell r="K386" t="str">
            <v>Equity</v>
          </cell>
          <cell r="L386">
            <v>4</v>
          </cell>
          <cell r="M386">
            <v>10345.799999999999</v>
          </cell>
          <cell r="N386">
            <v>5.7714337836866194E-3</v>
          </cell>
          <cell r="P386" t="str">
            <v/>
          </cell>
          <cell r="Q386">
            <v>10420.700000000001</v>
          </cell>
          <cell r="R386">
            <v>10420.700000000001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2586.4499999999998</v>
          </cell>
          <cell r="AA386">
            <v>2586.85</v>
          </cell>
          <cell r="AI386" t="str">
            <v>Scheme Tax Saver Tier II</v>
          </cell>
          <cell r="AJ386" t="e">
            <v>#N/A</v>
          </cell>
        </row>
        <row r="387">
          <cell r="E387" t="str">
            <v>IN9397D01014</v>
          </cell>
          <cell r="F387" t="str">
            <v>Bharti Airtel partly Paid(14:1)</v>
          </cell>
          <cell r="G387" t="str">
            <v>BHARTI AIRTEL LTD</v>
          </cell>
          <cell r="H387" t="str">
            <v>61202</v>
          </cell>
          <cell r="I387" t="str">
            <v>Activities of maintaining and operating pageing</v>
          </cell>
          <cell r="J387" t="str">
            <v>Social and
Commercial
Infrastructure</v>
          </cell>
          <cell r="K387" t="str">
            <v>Equity</v>
          </cell>
          <cell r="L387">
            <v>1</v>
          </cell>
          <cell r="M387">
            <v>352.65</v>
          </cell>
          <cell r="N387">
            <v>1.9672679964981792E-4</v>
          </cell>
          <cell r="P387" t="str">
            <v/>
          </cell>
          <cell r="Q387">
            <v>133.75</v>
          </cell>
          <cell r="R387">
            <v>133.75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352.65</v>
          </cell>
          <cell r="AA387">
            <v>353.35</v>
          </cell>
          <cell r="AI387" t="str">
            <v>Scheme Tax Saver Tier II</v>
          </cell>
          <cell r="AJ387" t="e">
            <v>#N/A</v>
          </cell>
        </row>
        <row r="388">
          <cell r="E388" t="str">
            <v>INE129A01019</v>
          </cell>
          <cell r="F388" t="str">
            <v>GAIL (INDIA) LIMITED</v>
          </cell>
          <cell r="G388" t="str">
            <v>G A I L (INDIA) LTD</v>
          </cell>
          <cell r="H388" t="str">
            <v>35202</v>
          </cell>
          <cell r="I388" t="str">
            <v>Disrtibution and sale of gaseous fuels through mains</v>
          </cell>
          <cell r="J388" t="str">
            <v>Social and
Commercial
Infrastructure</v>
          </cell>
          <cell r="K388" t="str">
            <v>Equity</v>
          </cell>
          <cell r="L388">
            <v>37</v>
          </cell>
          <cell r="M388">
            <v>4780.3999999999996</v>
          </cell>
          <cell r="N388">
            <v>2.6667596570140069E-3</v>
          </cell>
          <cell r="P388" t="str">
            <v/>
          </cell>
          <cell r="Q388">
            <v>5065.3</v>
          </cell>
          <cell r="R388">
            <v>5065.3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129.19999999999999</v>
          </cell>
          <cell r="AA388">
            <v>129.19999999999999</v>
          </cell>
          <cell r="AI388" t="str">
            <v>Scheme Tax Saver Tier II</v>
          </cell>
          <cell r="AJ388" t="e">
            <v>#N/A</v>
          </cell>
        </row>
        <row r="389">
          <cell r="E389" t="str">
            <v>INE090A01021</v>
          </cell>
          <cell r="F389" t="str">
            <v>ICICI BANK LTD</v>
          </cell>
          <cell r="G389" t="str">
            <v>ICICI BANK LTD</v>
          </cell>
          <cell r="H389" t="str">
            <v>64191</v>
          </cell>
          <cell r="I389" t="str">
            <v>Monetary intermediation of commercial banks, saving banks. postal savings</v>
          </cell>
          <cell r="J389" t="str">
            <v>Social and
Commercial
Infrastructure</v>
          </cell>
          <cell r="K389" t="str">
            <v>Equity</v>
          </cell>
          <cell r="L389">
            <v>35</v>
          </cell>
          <cell r="M389">
            <v>25905.25</v>
          </cell>
          <cell r="N389">
            <v>1.4451316961940864E-2</v>
          </cell>
          <cell r="P389" t="str">
            <v/>
          </cell>
          <cell r="Q389">
            <v>23347.79</v>
          </cell>
          <cell r="R389">
            <v>23347.79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740.15</v>
          </cell>
          <cell r="AA389">
            <v>740.25</v>
          </cell>
          <cell r="AI389" t="str">
            <v>Scheme Tax Saver Tier II</v>
          </cell>
          <cell r="AJ389" t="e">
            <v>#N/A</v>
          </cell>
        </row>
        <row r="390">
          <cell r="E390" t="str">
            <v>IN0020160019</v>
          </cell>
          <cell r="F390" t="str">
            <v>7.61% GSEC 09.05.2030</v>
          </cell>
          <cell r="G390" t="str">
            <v>GOVERMENT OF INDIA</v>
          </cell>
          <cell r="H390" t="str">
            <v/>
          </cell>
          <cell r="I390" t="str">
            <v>GOI</v>
          </cell>
          <cell r="K390" t="str">
            <v>GOI</v>
          </cell>
          <cell r="L390">
            <v>500</v>
          </cell>
          <cell r="M390">
            <v>53660.75</v>
          </cell>
          <cell r="N390">
            <v>2.99348011181312E-2</v>
          </cell>
          <cell r="O390">
            <v>7.6100000000000001E-2</v>
          </cell>
          <cell r="P390" t="str">
            <v>Half Yly</v>
          </cell>
          <cell r="Q390">
            <v>54400</v>
          </cell>
          <cell r="R390">
            <v>54400</v>
          </cell>
          <cell r="U390">
            <v>47612</v>
          </cell>
          <cell r="V390">
            <v>8.4438356164383563</v>
          </cell>
          <cell r="W390">
            <v>6.2449962956278391</v>
          </cell>
          <cell r="X390">
            <v>6.8248000000000003E-2</v>
          </cell>
          <cell r="Y390">
            <v>6.363330332094129E-2</v>
          </cell>
          <cell r="Z390">
            <v>0</v>
          </cell>
          <cell r="AA390">
            <v>0</v>
          </cell>
          <cell r="AI390" t="str">
            <v>Scheme Tax Saver Tier II</v>
          </cell>
          <cell r="AJ390" t="e">
            <v>#N/A</v>
          </cell>
        </row>
        <row r="391">
          <cell r="E391" t="str">
            <v>INE018A01030</v>
          </cell>
          <cell r="F391" t="str">
            <v>LARSEN AND TOUBRO LIMITED</v>
          </cell>
          <cell r="G391" t="str">
            <v>LARSEN AND TOUBRO LTD</v>
          </cell>
          <cell r="H391" t="str">
            <v>42909</v>
          </cell>
          <cell r="I391" t="str">
            <v>Other civil engineering projects n.e.c.</v>
          </cell>
          <cell r="J391" t="str">
            <v>Social and
Commercial
Infrastructure</v>
          </cell>
          <cell r="K391" t="str">
            <v>Equity</v>
          </cell>
          <cell r="L391">
            <v>6</v>
          </cell>
          <cell r="M391">
            <v>11375.4</v>
          </cell>
          <cell r="N391">
            <v>6.3457990549738797E-3</v>
          </cell>
          <cell r="P391" t="str">
            <v/>
          </cell>
          <cell r="Q391">
            <v>8299.4500000000007</v>
          </cell>
          <cell r="R391">
            <v>8299.4500000000007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1895.9</v>
          </cell>
          <cell r="AA391">
            <v>1895</v>
          </cell>
          <cell r="AI391" t="str">
            <v>Scheme Tax Saver Tier II</v>
          </cell>
          <cell r="AJ391" t="e">
            <v>#N/A</v>
          </cell>
        </row>
        <row r="392">
          <cell r="E392" t="str">
            <v>INE044A01036</v>
          </cell>
          <cell r="F392" t="str">
            <v>SUN PHARMACEUTICALS INDUSTRIES LTD</v>
          </cell>
          <cell r="G392" t="str">
            <v>SUN PHARMACEUTICAL INDS LTD</v>
          </cell>
          <cell r="H392" t="str">
            <v>21001</v>
          </cell>
          <cell r="I392" t="str">
            <v>Manufacture of medicinal substances used in the manufacture of pharmaceuticals:</v>
          </cell>
          <cell r="J392" t="str">
            <v>Social and
Commercial
Infrastructure</v>
          </cell>
          <cell r="K392" t="str">
            <v>Equity</v>
          </cell>
          <cell r="L392">
            <v>9</v>
          </cell>
          <cell r="M392">
            <v>7611.3</v>
          </cell>
          <cell r="N392">
            <v>4.2459852266401796E-3</v>
          </cell>
          <cell r="P392" t="str">
            <v/>
          </cell>
          <cell r="Q392">
            <v>6724.35</v>
          </cell>
          <cell r="R392">
            <v>6724.35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845.7</v>
          </cell>
          <cell r="AA392">
            <v>845.4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IN0020070036</v>
          </cell>
          <cell r="F393" t="str">
            <v>8.26% Government of India 02.08.2027</v>
          </cell>
          <cell r="G393" t="str">
            <v>GOVERMENT OF INDIA</v>
          </cell>
          <cell r="H393" t="str">
            <v/>
          </cell>
          <cell r="I393" t="str">
            <v>GOI</v>
          </cell>
          <cell r="K393" t="str">
            <v>GOI</v>
          </cell>
          <cell r="L393">
            <v>4100</v>
          </cell>
          <cell r="M393">
            <v>449579.76</v>
          </cell>
          <cell r="N393">
            <v>0.25079934034349421</v>
          </cell>
          <cell r="O393">
            <v>8.2599999999999993E-2</v>
          </cell>
          <cell r="P393" t="str">
            <v>Half Yly</v>
          </cell>
          <cell r="Q393">
            <v>450233</v>
          </cell>
          <cell r="R393">
            <v>450233</v>
          </cell>
          <cell r="U393">
            <v>46601</v>
          </cell>
          <cell r="V393">
            <v>5.6739726027397257</v>
          </cell>
          <cell r="W393">
            <v>4.4570328296590098</v>
          </cell>
          <cell r="X393">
            <v>6.5606999999999999E-2</v>
          </cell>
          <cell r="Y393">
            <v>6.0059552773953605E-2</v>
          </cell>
          <cell r="Z393">
            <v>0</v>
          </cell>
          <cell r="AA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IN0020020106</v>
          </cell>
          <cell r="F394" t="str">
            <v>7.95% GOI  28-Aug-2032</v>
          </cell>
          <cell r="G394" t="str">
            <v>GOVERMENT OF INDIA</v>
          </cell>
          <cell r="H394" t="str">
            <v/>
          </cell>
          <cell r="I394" t="str">
            <v>GOI</v>
          </cell>
          <cell r="K394" t="str">
            <v>GOI</v>
          </cell>
          <cell r="L394">
            <v>700</v>
          </cell>
          <cell r="M394">
            <v>77084.070000000007</v>
          </cell>
          <cell r="N394">
            <v>4.300156641169018E-2</v>
          </cell>
          <cell r="O394">
            <v>7.9500000000000001E-2</v>
          </cell>
          <cell r="P394" t="str">
            <v>Half Yly</v>
          </cell>
          <cell r="Q394">
            <v>76650</v>
          </cell>
          <cell r="R394">
            <v>76650</v>
          </cell>
          <cell r="U394">
            <v>48454</v>
          </cell>
          <cell r="V394">
            <v>10.75068493150685</v>
          </cell>
          <cell r="W394">
            <v>7.233363391001812</v>
          </cell>
          <cell r="X394">
            <v>6.7817000000000002E-2</v>
          </cell>
          <cell r="Y394">
            <v>6.5349305147914691E-2</v>
          </cell>
          <cell r="Z394">
            <v>0</v>
          </cell>
          <cell r="AA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INE465A01025</v>
          </cell>
          <cell r="F395" t="str">
            <v>Bharat Forge Limited</v>
          </cell>
          <cell r="G395" t="str">
            <v>BHARAT FORGE LIMITED</v>
          </cell>
          <cell r="H395" t="str">
            <v>25910</v>
          </cell>
          <cell r="I395" t="str">
            <v>Forging, pressing, stamping and roll-forming of metal; powder metallurgy</v>
          </cell>
          <cell r="J395" t="str">
            <v>Social and
Commercial
Infrastructure</v>
          </cell>
          <cell r="K395" t="str">
            <v>Equity</v>
          </cell>
          <cell r="L395">
            <v>4</v>
          </cell>
          <cell r="M395">
            <v>2791.4</v>
          </cell>
          <cell r="N395">
            <v>1.5571903829363443E-3</v>
          </cell>
          <cell r="P395" t="str">
            <v/>
          </cell>
          <cell r="Q395">
            <v>2791.4</v>
          </cell>
          <cell r="R395">
            <v>2791.4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697.85</v>
          </cell>
          <cell r="AA395">
            <v>697.9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INE203G01027</v>
          </cell>
          <cell r="F396" t="str">
            <v>INDRAPRASTHA GAS</v>
          </cell>
          <cell r="G396" t="str">
            <v>INDRAPRASTHA GAS LIMITED</v>
          </cell>
          <cell r="H396" t="str">
            <v>35202</v>
          </cell>
          <cell r="I396" t="str">
            <v>Disrtibution and sale of gaseous fuels through mains</v>
          </cell>
          <cell r="J396" t="str">
            <v>Social and
Commercial
Infrastructure</v>
          </cell>
          <cell r="K396" t="str">
            <v>Equity</v>
          </cell>
          <cell r="L396">
            <v>3</v>
          </cell>
          <cell r="M396">
            <v>1411.2</v>
          </cell>
          <cell r="N396">
            <v>7.8724191029582607E-4</v>
          </cell>
          <cell r="P396" t="str">
            <v/>
          </cell>
          <cell r="Q396">
            <v>1686.6</v>
          </cell>
          <cell r="R396">
            <v>1686.6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470.4</v>
          </cell>
          <cell r="AA396">
            <v>470.3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INE752E01010</v>
          </cell>
          <cell r="F397" t="str">
            <v>POWER GRID CORPORATION OF INDIA LIMITED</v>
          </cell>
          <cell r="G397" t="str">
            <v>POWER GRID CORPN OF INDIA LTD</v>
          </cell>
          <cell r="H397" t="str">
            <v>35107</v>
          </cell>
          <cell r="I397" t="str">
            <v>Transmission of electric energy</v>
          </cell>
          <cell r="J397" t="str">
            <v>Social and
Commercial
Infrastructure</v>
          </cell>
          <cell r="K397" t="str">
            <v>Equity</v>
          </cell>
          <cell r="L397">
            <v>33</v>
          </cell>
          <cell r="M397">
            <v>6745.2</v>
          </cell>
          <cell r="N397">
            <v>3.7628288926639781E-3</v>
          </cell>
          <cell r="P397" t="str">
            <v/>
          </cell>
          <cell r="Q397">
            <v>4861.25</v>
          </cell>
          <cell r="R397">
            <v>4861.25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204.4</v>
          </cell>
          <cell r="AA397">
            <v>204.35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INE298A01020</v>
          </cell>
          <cell r="F398" t="str">
            <v>CUMMINS INDIA LIMITED</v>
          </cell>
          <cell r="G398" t="str">
            <v>CUMMINS INDIA LIMITED FV 2</v>
          </cell>
          <cell r="H398" t="str">
            <v>28110</v>
          </cell>
          <cell r="I398" t="str">
            <v>Manufacture of engines and turbines, except aircraft, vehicle</v>
          </cell>
          <cell r="J398" t="str">
            <v>Social and
Commercial
Infrastructure</v>
          </cell>
          <cell r="K398" t="str">
            <v>Equity</v>
          </cell>
          <cell r="L398">
            <v>6</v>
          </cell>
          <cell r="M398">
            <v>5650.8</v>
          </cell>
          <cell r="N398">
            <v>3.1523147581488478E-3</v>
          </cell>
          <cell r="P398" t="str">
            <v/>
          </cell>
          <cell r="Q398">
            <v>4695.3</v>
          </cell>
          <cell r="R398">
            <v>4695.3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941.8</v>
          </cell>
          <cell r="AA398">
            <v>942.45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INE101A01026</v>
          </cell>
          <cell r="F399" t="str">
            <v>MAHINDRA AND MAHINDRA LTD</v>
          </cell>
          <cell r="G399" t="str">
            <v>MAHINDRA AND MAHINDRA LTD</v>
          </cell>
          <cell r="H399" t="str">
            <v>28211</v>
          </cell>
          <cell r="I399" t="str">
            <v>Manufacture of tractors used in agriculture and forestry</v>
          </cell>
          <cell r="J399" t="str">
            <v>Social and
Commercial
Infrastructure</v>
          </cell>
          <cell r="K399" t="str">
            <v>Equity</v>
          </cell>
          <cell r="L399">
            <v>10</v>
          </cell>
          <cell r="M399">
            <v>8371.5</v>
          </cell>
          <cell r="N399">
            <v>4.6700649461745378E-3</v>
          </cell>
          <cell r="P399" t="str">
            <v/>
          </cell>
          <cell r="Q399">
            <v>8218.25</v>
          </cell>
          <cell r="R399">
            <v>8218.25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837.15</v>
          </cell>
          <cell r="AA399">
            <v>837.3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/>
          </cell>
          <cell r="F400" t="str">
            <v>Net Current Asset</v>
          </cell>
          <cell r="G400" t="str">
            <v/>
          </cell>
          <cell r="H400" t="str">
            <v/>
          </cell>
          <cell r="I400" t="str">
            <v>NCA</v>
          </cell>
          <cell r="K400" t="str">
            <v>NCA</v>
          </cell>
          <cell r="L400">
            <v>0</v>
          </cell>
          <cell r="M400">
            <v>177898.28</v>
          </cell>
          <cell r="N400">
            <v>9.9241058521500669E-2</v>
          </cell>
          <cell r="P400" t="str">
            <v/>
          </cell>
          <cell r="Q400">
            <v>0</v>
          </cell>
          <cell r="R400">
            <v>177898.28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INF846K01N65</v>
          </cell>
          <cell r="F401" t="str">
            <v>AXIS OVERNIGHT FUND - DIRECT PLAN- GROWTH OPTION</v>
          </cell>
          <cell r="G401" t="str">
            <v>AXIS MUTUAL FUND</v>
          </cell>
          <cell r="H401">
            <v>66301</v>
          </cell>
          <cell r="I401" t="str">
            <v>Other financial service activities, except insurance and pension funding activities</v>
          </cell>
          <cell r="J401" t="str">
            <v>Social and
Commercial
Infrastructure</v>
          </cell>
          <cell r="K401" t="str">
            <v>MF</v>
          </cell>
          <cell r="L401">
            <v>53.841999999999999</v>
          </cell>
          <cell r="M401">
            <v>59996.49</v>
          </cell>
          <cell r="N401">
            <v>3.346921159200994E-2</v>
          </cell>
          <cell r="P401" t="str">
            <v/>
          </cell>
          <cell r="Q401">
            <v>60000</v>
          </cell>
          <cell r="R401">
            <v>60000</v>
          </cell>
          <cell r="V401">
            <v>2.7397260273972603E-3</v>
          </cell>
          <cell r="W401">
            <v>2.7397260273972603E-3</v>
          </cell>
          <cell r="X401">
            <v>0</v>
          </cell>
          <cell r="Y401">
            <v>3.2500000000000001E-2</v>
          </cell>
          <cell r="Z401">
            <v>0</v>
          </cell>
          <cell r="AA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INE016A01026</v>
          </cell>
          <cell r="F402" t="str">
            <v>Dabur India Limited</v>
          </cell>
          <cell r="G402" t="str">
            <v>DABUR INDIA LIMITED</v>
          </cell>
          <cell r="H402" t="str">
            <v>20236</v>
          </cell>
          <cell r="I402" t="str">
            <v>Manufacture of hair oil, shampoo, hair dye etc.</v>
          </cell>
          <cell r="J402" t="str">
            <v>Social and
Commercial
Infrastructure</v>
          </cell>
          <cell r="K402" t="str">
            <v>Equity</v>
          </cell>
          <cell r="L402">
            <v>2</v>
          </cell>
          <cell r="M402">
            <v>1160.0999999999999</v>
          </cell>
          <cell r="N402">
            <v>6.4716506528783146E-4</v>
          </cell>
          <cell r="P402" t="str">
            <v/>
          </cell>
          <cell r="Q402">
            <v>1115</v>
          </cell>
          <cell r="R402">
            <v>1115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580.04999999999995</v>
          </cell>
          <cell r="AA402">
            <v>580.4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INE176B01034</v>
          </cell>
          <cell r="F403" t="str">
            <v>Havells India Limited.</v>
          </cell>
          <cell r="G403" t="str">
            <v>HAVELLS INDIA LIMITED</v>
          </cell>
          <cell r="H403" t="str">
            <v>27104</v>
          </cell>
          <cell r="I403" t="str">
            <v>Manufacture of electricity distribution and control apparatus</v>
          </cell>
          <cell r="J403" t="str">
            <v>Social and
Commercial
Infrastructure</v>
          </cell>
          <cell r="K403" t="str">
            <v>Equity</v>
          </cell>
          <cell r="L403">
            <v>4</v>
          </cell>
          <cell r="M403">
            <v>5588</v>
          </cell>
          <cell r="N403">
            <v>3.1172816005761595E-3</v>
          </cell>
          <cell r="P403" t="str">
            <v/>
          </cell>
          <cell r="Q403">
            <v>4567.2</v>
          </cell>
          <cell r="R403">
            <v>4567.2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1397</v>
          </cell>
          <cell r="AA403">
            <v>1397.2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INE062A01020</v>
          </cell>
          <cell r="F404" t="str">
            <v>STATE BANK OF INDIA</v>
          </cell>
          <cell r="G404" t="str">
            <v>STATE BANK OF INDIA</v>
          </cell>
          <cell r="H404" t="str">
            <v>64191</v>
          </cell>
          <cell r="I404" t="str">
            <v>Monetary intermediation of commercial banks, saving banks. postal savings</v>
          </cell>
          <cell r="J404" t="str">
            <v>Social and
Commercial
Infrastructure</v>
          </cell>
          <cell r="K404" t="str">
            <v>Equity</v>
          </cell>
          <cell r="L404">
            <v>20</v>
          </cell>
          <cell r="M404">
            <v>9209</v>
          </cell>
          <cell r="N404">
            <v>5.1372666892816488E-3</v>
          </cell>
          <cell r="P404" t="str">
            <v/>
          </cell>
          <cell r="Q404">
            <v>8415.66</v>
          </cell>
          <cell r="R404">
            <v>8415.66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460.45</v>
          </cell>
          <cell r="AA404">
            <v>460.45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INE079A01024</v>
          </cell>
          <cell r="F405" t="str">
            <v>AMBUJA CEMENTS LTD</v>
          </cell>
          <cell r="G405" t="str">
            <v>AMBUJA CEMENTS LTD.</v>
          </cell>
          <cell r="H405" t="str">
            <v>23941</v>
          </cell>
          <cell r="I405" t="str">
            <v>Manufacture of clinkers and cement</v>
          </cell>
          <cell r="J405" t="str">
            <v>Social and
Commercial
Infrastructure</v>
          </cell>
          <cell r="K405" t="str">
            <v>Equity</v>
          </cell>
          <cell r="L405">
            <v>11</v>
          </cell>
          <cell r="M405">
            <v>4152.5</v>
          </cell>
          <cell r="N405">
            <v>2.3164838665698821E-3</v>
          </cell>
          <cell r="P405" t="str">
            <v/>
          </cell>
          <cell r="Q405">
            <v>3037.1</v>
          </cell>
          <cell r="R405">
            <v>3037.1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377.5</v>
          </cell>
          <cell r="AA405">
            <v>377.55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INE040A01034</v>
          </cell>
          <cell r="F406" t="str">
            <v>HDFC BANK LTD</v>
          </cell>
          <cell r="G406" t="str">
            <v>HDFC BANK LTD</v>
          </cell>
          <cell r="H406" t="str">
            <v>64191</v>
          </cell>
          <cell r="I406" t="str">
            <v>Monetary intermediation of commercial banks, saving banks. postal savings</v>
          </cell>
          <cell r="J406" t="str">
            <v>Social and
Commercial
Infrastructure</v>
          </cell>
          <cell r="K406" t="str">
            <v>Equity</v>
          </cell>
          <cell r="L406">
            <v>19</v>
          </cell>
          <cell r="M406">
            <v>28108.6</v>
          </cell>
          <cell r="N406">
            <v>1.5680461989612569E-2</v>
          </cell>
          <cell r="P406" t="str">
            <v/>
          </cell>
          <cell r="Q406">
            <v>28161.89</v>
          </cell>
          <cell r="R406">
            <v>28161.89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1479.4</v>
          </cell>
          <cell r="AA406">
            <v>1479.8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INE009A01021</v>
          </cell>
          <cell r="F407" t="str">
            <v>INFOSYS LTD EQ</v>
          </cell>
          <cell r="G407" t="str">
            <v>INFOSYS  LIMITED</v>
          </cell>
          <cell r="H407" t="str">
            <v>62011</v>
          </cell>
          <cell r="I407" t="str">
            <v>Writing , modifying, testing of computer program</v>
          </cell>
          <cell r="J407" t="str">
            <v>Social and
Commercial
Infrastructure</v>
          </cell>
          <cell r="K407" t="str">
            <v>Equity</v>
          </cell>
          <cell r="L407">
            <v>16</v>
          </cell>
          <cell r="M407">
            <v>30204</v>
          </cell>
          <cell r="N407">
            <v>1.6849386804545868E-2</v>
          </cell>
          <cell r="P407" t="str">
            <v/>
          </cell>
          <cell r="Q407">
            <v>24295.65</v>
          </cell>
          <cell r="R407">
            <v>24295.65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1887.75</v>
          </cell>
          <cell r="AA407">
            <v>1889.65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INE002A01018</v>
          </cell>
          <cell r="F408" t="str">
            <v>RELIANCE INDUSTRIES LIMITED</v>
          </cell>
          <cell r="G408" t="str">
            <v>RELIANCE INDUSTRIES LTD.</v>
          </cell>
          <cell r="H408" t="str">
            <v>19209</v>
          </cell>
          <cell r="I408" t="str">
            <v>Manufacture of other petroleum n.e.c.</v>
          </cell>
          <cell r="J408" t="str">
            <v>Social and
Commercial
Infrastructure</v>
          </cell>
          <cell r="K408" t="str">
            <v>Equity</v>
          </cell>
          <cell r="L408">
            <v>12</v>
          </cell>
          <cell r="M408">
            <v>28417.8</v>
          </cell>
          <cell r="N408">
            <v>1.5852950083903576E-2</v>
          </cell>
          <cell r="P408" t="str">
            <v/>
          </cell>
          <cell r="Q408">
            <v>25602.65</v>
          </cell>
          <cell r="R408">
            <v>25602.65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2368.15</v>
          </cell>
          <cell r="AA408">
            <v>2368.15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INE585B01010</v>
          </cell>
          <cell r="F409" t="str">
            <v>MARUTI SUZUKI INDIA LTD.</v>
          </cell>
          <cell r="G409" t="str">
            <v>MARUTI SUZUKI INDIA LTD.</v>
          </cell>
          <cell r="H409" t="str">
            <v>29101</v>
          </cell>
          <cell r="I409" t="str">
            <v>Manufacture of passenger cars</v>
          </cell>
          <cell r="J409" t="str">
            <v>Social and
Commercial
Infrastructure</v>
          </cell>
          <cell r="K409" t="str">
            <v>Equity</v>
          </cell>
          <cell r="L409">
            <v>1</v>
          </cell>
          <cell r="M409">
            <v>7426.45</v>
          </cell>
          <cell r="N409">
            <v>4.1428661314600601E-3</v>
          </cell>
          <cell r="P409" t="str">
            <v/>
          </cell>
          <cell r="Q409">
            <v>7185.6</v>
          </cell>
          <cell r="R409">
            <v>7185.6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7426.45</v>
          </cell>
          <cell r="AA409">
            <v>7426.9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INE795G01014</v>
          </cell>
          <cell r="F410" t="str">
            <v>HDFC LIFE INSURANCE COMPANY LTD</v>
          </cell>
          <cell r="G410" t="str">
            <v>HDFC STANDARD LIFE INSURANCE CO. LT</v>
          </cell>
          <cell r="H410" t="str">
            <v>65110</v>
          </cell>
          <cell r="I410" t="str">
            <v>Life insurance</v>
          </cell>
          <cell r="J410" t="str">
            <v>Social and
Commercial
Infrastructure</v>
          </cell>
          <cell r="K410" t="str">
            <v>Equity</v>
          </cell>
          <cell r="L410">
            <v>1</v>
          </cell>
          <cell r="M410">
            <v>649.54999999999995</v>
          </cell>
          <cell r="N410">
            <v>3.6235330416146104E-4</v>
          </cell>
          <cell r="P410" t="str">
            <v/>
          </cell>
          <cell r="Q410">
            <v>687.1</v>
          </cell>
          <cell r="R410">
            <v>687.1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649.54999999999995</v>
          </cell>
          <cell r="AA410">
            <v>648.79999999999995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INE397D01024</v>
          </cell>
          <cell r="F411" t="str">
            <v>BHARTI AIRTEL LTD</v>
          </cell>
          <cell r="G411" t="str">
            <v>BHARTI AIRTEL LTD</v>
          </cell>
          <cell r="H411" t="str">
            <v>61202</v>
          </cell>
          <cell r="I411" t="str">
            <v>Activities of maintaining and operating pageing</v>
          </cell>
          <cell r="J411" t="str">
            <v>Social and
Commercial
Infrastructure</v>
          </cell>
          <cell r="K411" t="str">
            <v>Equity</v>
          </cell>
          <cell r="L411">
            <v>11</v>
          </cell>
          <cell r="M411">
            <v>7521.8</v>
          </cell>
          <cell r="N411">
            <v>4.1960573985708226E-3</v>
          </cell>
          <cell r="P411" t="str">
            <v/>
          </cell>
          <cell r="Q411">
            <v>5849</v>
          </cell>
          <cell r="R411">
            <v>5849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683.8</v>
          </cell>
          <cell r="AA411">
            <v>683.85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INE860A01027</v>
          </cell>
          <cell r="F412" t="str">
            <v>HCL Technologies Limited</v>
          </cell>
          <cell r="G412" t="str">
            <v>HCL TECHNOLOGIES LTD</v>
          </cell>
          <cell r="H412" t="str">
            <v>62011</v>
          </cell>
          <cell r="I412" t="str">
            <v>Writing , modifying, testing of computer program</v>
          </cell>
          <cell r="J412" t="str">
            <v>Social and
Commercial
Infrastructure</v>
          </cell>
          <cell r="K412" t="str">
            <v>Equity</v>
          </cell>
          <cell r="L412">
            <v>4</v>
          </cell>
          <cell r="M412">
            <v>5276.4</v>
          </cell>
          <cell r="N412">
            <v>2.9434546594989345E-3</v>
          </cell>
          <cell r="P412" t="str">
            <v/>
          </cell>
          <cell r="Q412">
            <v>4326.6499999999996</v>
          </cell>
          <cell r="R412">
            <v>4326.6499999999996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1319.1</v>
          </cell>
          <cell r="AA412">
            <v>1318.4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INE669C01036</v>
          </cell>
          <cell r="F413" t="str">
            <v>TECH MAHINDRA LIMITED</v>
          </cell>
          <cell r="G413" t="str">
            <v>TECH MAHINDRA  LIMITED</v>
          </cell>
          <cell r="H413" t="str">
            <v>62020</v>
          </cell>
          <cell r="I413" t="str">
            <v>Computer consultancy</v>
          </cell>
          <cell r="J413" t="str">
            <v>Social and
Commercial
Infrastructure</v>
          </cell>
          <cell r="K413" t="str">
            <v>Equity</v>
          </cell>
          <cell r="L413">
            <v>2</v>
          </cell>
          <cell r="M413">
            <v>3581.1</v>
          </cell>
          <cell r="N413">
            <v>1.9977267608846249E-3</v>
          </cell>
          <cell r="P413" t="str">
            <v/>
          </cell>
          <cell r="Q413">
            <v>2580.25</v>
          </cell>
          <cell r="R413">
            <v>2580.25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1790.55</v>
          </cell>
          <cell r="AA413">
            <v>1790.55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INE733E01010</v>
          </cell>
          <cell r="F414" t="str">
            <v>NTPC LIMITED</v>
          </cell>
          <cell r="G414" t="str">
            <v>NTPC LIMITED</v>
          </cell>
          <cell r="H414" t="str">
            <v>35102</v>
          </cell>
          <cell r="I414" t="str">
            <v>Electric power generation by coal based thermal power plants</v>
          </cell>
          <cell r="J414" t="str">
            <v>Social and
Commercial
Infrastructure</v>
          </cell>
          <cell r="K414" t="str">
            <v>Equity</v>
          </cell>
          <cell r="L414">
            <v>50</v>
          </cell>
          <cell r="M414">
            <v>6220</v>
          </cell>
          <cell r="N414">
            <v>3.4698445876134056E-3</v>
          </cell>
          <cell r="P414" t="str">
            <v/>
          </cell>
          <cell r="Q414">
            <v>4857.5</v>
          </cell>
          <cell r="R414">
            <v>4857.5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124.4</v>
          </cell>
          <cell r="AA414">
            <v>124.4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INE059A01026</v>
          </cell>
          <cell r="F415" t="str">
            <v>CIPLA LIMITED</v>
          </cell>
          <cell r="G415" t="str">
            <v>CIPLA  LIMITED</v>
          </cell>
          <cell r="H415" t="str">
            <v>21001</v>
          </cell>
          <cell r="I415" t="str">
            <v>Manufacture of medicinal substances used in the manufacture of pharmaceuticals:</v>
          </cell>
          <cell r="J415" t="str">
            <v>Social and
Commercial
Infrastructure</v>
          </cell>
          <cell r="K415" t="str">
            <v>Equity</v>
          </cell>
          <cell r="L415">
            <v>4</v>
          </cell>
          <cell r="M415">
            <v>3776.4</v>
          </cell>
          <cell r="N415">
            <v>2.1066754181130651E-3</v>
          </cell>
          <cell r="P415" t="str">
            <v/>
          </cell>
          <cell r="Q415">
            <v>3150</v>
          </cell>
          <cell r="R415">
            <v>3150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944.1</v>
          </cell>
          <cell r="AA415">
            <v>944.3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INE237A01028</v>
          </cell>
          <cell r="F416" t="str">
            <v>KOTAK MAHINDRA BANK LIMITED</v>
          </cell>
          <cell r="G416" t="str">
            <v>KOTAK MAHINDRA BANK LTD</v>
          </cell>
          <cell r="H416" t="str">
            <v>64191</v>
          </cell>
          <cell r="I416" t="str">
            <v>Monetary intermediation of commercial banks, saving banks. postal savings</v>
          </cell>
          <cell r="J416" t="str">
            <v>Social and
Commercial
Infrastructure</v>
          </cell>
          <cell r="K416" t="str">
            <v>Equity</v>
          </cell>
          <cell r="L416">
            <v>7</v>
          </cell>
          <cell r="M416">
            <v>12572.7</v>
          </cell>
          <cell r="N416">
            <v>7.0137162454480817E-3</v>
          </cell>
          <cell r="P416" t="str">
            <v/>
          </cell>
          <cell r="Q416">
            <v>13051.17</v>
          </cell>
          <cell r="R416">
            <v>13051.17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1796.1</v>
          </cell>
          <cell r="AA416">
            <v>1796.3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INE238A01034</v>
          </cell>
          <cell r="F417" t="str">
            <v>AXIS BANK</v>
          </cell>
          <cell r="G417" t="str">
            <v>AXIS BANK LTD.</v>
          </cell>
          <cell r="H417" t="str">
            <v>64191</v>
          </cell>
          <cell r="I417" t="str">
            <v>Monetary intermediation of commercial banks, saving banks. postal savings</v>
          </cell>
          <cell r="J417" t="str">
            <v>Social and
Commercial
Infrastructure</v>
          </cell>
          <cell r="K417" t="str">
            <v>Equity</v>
          </cell>
          <cell r="L417">
            <v>13</v>
          </cell>
          <cell r="M417">
            <v>8821.15</v>
          </cell>
          <cell r="N417">
            <v>4.9209034701006415E-3</v>
          </cell>
          <cell r="P417" t="str">
            <v/>
          </cell>
          <cell r="Q417">
            <v>9276.0499999999993</v>
          </cell>
          <cell r="R417">
            <v>9276.0499999999993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678.55</v>
          </cell>
          <cell r="AA417">
            <v>678.55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IN0020140011</v>
          </cell>
          <cell r="F418" t="str">
            <v>8.60% GS 2028 (02-JUN-2028)</v>
          </cell>
          <cell r="G418" t="str">
            <v>GOVERMENT OF INDIA</v>
          </cell>
          <cell r="H418" t="str">
            <v/>
          </cell>
          <cell r="I418" t="str">
            <v>GOI</v>
          </cell>
          <cell r="K418" t="str">
            <v>GOI</v>
          </cell>
          <cell r="L418">
            <v>1500</v>
          </cell>
          <cell r="M418">
            <v>167324.70000000001</v>
          </cell>
          <cell r="N418">
            <v>9.3342557020745481E-2</v>
          </cell>
          <cell r="O418">
            <v>8.5999999999999993E-2</v>
          </cell>
          <cell r="P418" t="str">
            <v>Half Yly</v>
          </cell>
          <cell r="Q418">
            <v>171225</v>
          </cell>
          <cell r="R418">
            <v>171225</v>
          </cell>
          <cell r="U418">
            <v>46906</v>
          </cell>
          <cell r="V418">
            <v>6.5095890410958903</v>
          </cell>
          <cell r="W418">
            <v>4.8692994788535255</v>
          </cell>
          <cell r="X418">
            <v>6.1675000000000008E-2</v>
          </cell>
          <cell r="Y418">
            <v>6.1755145286687088E-2</v>
          </cell>
          <cell r="Z418">
            <v>0</v>
          </cell>
          <cell r="AA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INE467B01029</v>
          </cell>
          <cell r="F419" t="str">
            <v>TATA CONSULTANCY SERVICES LIMITED</v>
          </cell>
          <cell r="G419" t="str">
            <v>TATA CONSULTANCY SERVICES LIMITED</v>
          </cell>
          <cell r="H419" t="str">
            <v>62020</v>
          </cell>
          <cell r="I419" t="str">
            <v>Computer consultancy</v>
          </cell>
          <cell r="J419" t="str">
            <v>Social and
Commercial
Infrastructure</v>
          </cell>
          <cell r="K419" t="str">
            <v>Equity</v>
          </cell>
          <cell r="L419">
            <v>5</v>
          </cell>
          <cell r="M419">
            <v>18691.75</v>
          </cell>
          <cell r="N419">
            <v>1.0427245590116218E-2</v>
          </cell>
          <cell r="P419" t="str">
            <v/>
          </cell>
          <cell r="Q419">
            <v>16736.650000000001</v>
          </cell>
          <cell r="R419">
            <v>16736.650000000001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3738.35</v>
          </cell>
          <cell r="AA419">
            <v>3736.85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INE030A01027</v>
          </cell>
          <cell r="F420" t="str">
            <v>HINDUSTAN UNILEVER LIMITED</v>
          </cell>
          <cell r="G420" t="str">
            <v>HINDUSTAN LEVER LTD.</v>
          </cell>
          <cell r="H420" t="str">
            <v>20231</v>
          </cell>
          <cell r="I420" t="str">
            <v>Manufacture of soap all forms</v>
          </cell>
          <cell r="J420" t="str">
            <v>Social and
Commercial
Infrastructure</v>
          </cell>
          <cell r="K420" t="str">
            <v>Equity</v>
          </cell>
          <cell r="L420">
            <v>4</v>
          </cell>
          <cell r="M420">
            <v>9440.6</v>
          </cell>
          <cell r="N420">
            <v>5.2664654041516268E-3</v>
          </cell>
          <cell r="P420" t="str">
            <v/>
          </cell>
          <cell r="Q420">
            <v>9423.9</v>
          </cell>
          <cell r="R420">
            <v>9423.9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2360.15</v>
          </cell>
          <cell r="AA420">
            <v>2359.75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INE089A01023</v>
          </cell>
          <cell r="F421" t="str">
            <v>Dr. Reddy's Laboratories Limited</v>
          </cell>
          <cell r="G421" t="str">
            <v>DR REDDY LABORATORIES</v>
          </cell>
          <cell r="H421" t="str">
            <v>21002</v>
          </cell>
          <cell r="I421" t="str">
            <v>Manufacture of allopathic pharmaceutical preparations</v>
          </cell>
          <cell r="J421" t="str">
            <v>Social and
Commercial
Infrastructure</v>
          </cell>
          <cell r="K421" t="str">
            <v>Equity</v>
          </cell>
          <cell r="L421">
            <v>1</v>
          </cell>
          <cell r="M421">
            <v>4907</v>
          </cell>
          <cell r="N421">
            <v>2.7373838249869745E-3</v>
          </cell>
          <cell r="P421" t="str">
            <v/>
          </cell>
          <cell r="Q421">
            <v>4826.95</v>
          </cell>
          <cell r="R421">
            <v>4826.95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4907</v>
          </cell>
          <cell r="AA421">
            <v>4908.6499999999996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INE021A01026</v>
          </cell>
          <cell r="F422" t="str">
            <v>ASIAN PAINTS LTD.</v>
          </cell>
          <cell r="G422" t="str">
            <v>ASIAN PAINT LIMITED</v>
          </cell>
          <cell r="H422" t="str">
            <v>20221</v>
          </cell>
          <cell r="I422" t="str">
            <v>Manufacture of paints and varnishes, enamels or lacquers</v>
          </cell>
          <cell r="J422" t="str">
            <v>Social and
Commercial
Infrastructure</v>
          </cell>
          <cell r="K422" t="str">
            <v>Equity</v>
          </cell>
          <cell r="L422">
            <v>2</v>
          </cell>
          <cell r="M422">
            <v>6765.9</v>
          </cell>
          <cell r="N422">
            <v>3.7743764461951029E-3</v>
          </cell>
          <cell r="P422" t="str">
            <v/>
          </cell>
          <cell r="Q422">
            <v>6373.2</v>
          </cell>
          <cell r="R422">
            <v>6373.2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3382.95</v>
          </cell>
          <cell r="AA422">
            <v>3381.95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INE280A01028</v>
          </cell>
          <cell r="F423" t="str">
            <v>Titan Company Limited</v>
          </cell>
          <cell r="G423" t="str">
            <v>TITAN COMPANY LIMITED</v>
          </cell>
          <cell r="H423" t="str">
            <v>32111</v>
          </cell>
          <cell r="I423" t="str">
            <v>Manufacture of jewellery of gold, silver and other precious or base metal</v>
          </cell>
          <cell r="J423" t="str">
            <v>Social and
Commercial
Infrastructure</v>
          </cell>
          <cell r="K423" t="str">
            <v>Equity</v>
          </cell>
          <cell r="L423">
            <v>2</v>
          </cell>
          <cell r="M423">
            <v>5044.8</v>
          </cell>
          <cell r="N423">
            <v>2.8142559446289565E-3</v>
          </cell>
          <cell r="P423" t="str">
            <v/>
          </cell>
          <cell r="Q423">
            <v>4422.6499999999996</v>
          </cell>
          <cell r="R423">
            <v>4422.6499999999996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2522.4</v>
          </cell>
          <cell r="AA423">
            <v>2524.35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INE154A01025</v>
          </cell>
          <cell r="F424" t="str">
            <v>ITC LTD</v>
          </cell>
          <cell r="G424" t="str">
            <v>ITC LTD</v>
          </cell>
          <cell r="H424" t="str">
            <v>12003</v>
          </cell>
          <cell r="I424" t="str">
            <v>Manufacture of cigarettes, cigarette tobacco</v>
          </cell>
          <cell r="J424" t="str">
            <v>Social and
Commercial
Infrastructure</v>
          </cell>
          <cell r="K424" t="str">
            <v>Equity</v>
          </cell>
          <cell r="L424">
            <v>34</v>
          </cell>
          <cell r="M424">
            <v>7413.7</v>
          </cell>
          <cell r="N424">
            <v>4.1357535079082804E-3</v>
          </cell>
          <cell r="P424" t="str">
            <v/>
          </cell>
          <cell r="Q424">
            <v>7419.25</v>
          </cell>
          <cell r="R424">
            <v>7419.25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218.05</v>
          </cell>
          <cell r="AA424">
            <v>218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INE296A01024</v>
          </cell>
          <cell r="F425" t="str">
            <v>Bajaj Finance Limited</v>
          </cell>
          <cell r="G425" t="str">
            <v>BAJAJ FINANCE LIMITED</v>
          </cell>
          <cell r="H425" t="str">
            <v>64920</v>
          </cell>
          <cell r="I425" t="str">
            <v>Other credit granting</v>
          </cell>
          <cell r="J425" t="str">
            <v>Social and
Commercial
Infrastructure</v>
          </cell>
          <cell r="K425" t="str">
            <v>Equity</v>
          </cell>
          <cell r="L425">
            <v>1</v>
          </cell>
          <cell r="M425">
            <v>6977.3</v>
          </cell>
          <cell r="N425">
            <v>3.8923065339477518E-3</v>
          </cell>
          <cell r="P425" t="str">
            <v/>
          </cell>
          <cell r="Q425">
            <v>7128</v>
          </cell>
          <cell r="R425">
            <v>7128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6977.3</v>
          </cell>
          <cell r="AA425">
            <v>6976.9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INE686F01025</v>
          </cell>
          <cell r="F426" t="str">
            <v>United Breweries Limited</v>
          </cell>
          <cell r="G426" t="str">
            <v>UNITED BREWERIES LIMITED</v>
          </cell>
          <cell r="H426" t="str">
            <v>11031</v>
          </cell>
          <cell r="I426" t="str">
            <v>Manufacture of beer</v>
          </cell>
          <cell r="J426" t="str">
            <v>Social and
Commercial
Infrastructure</v>
          </cell>
          <cell r="K426" t="str">
            <v>Equity</v>
          </cell>
          <cell r="L426">
            <v>4</v>
          </cell>
          <cell r="M426">
            <v>6344.2</v>
          </cell>
          <cell r="N426">
            <v>3.5391299088001556E-3</v>
          </cell>
          <cell r="P426" t="str">
            <v/>
          </cell>
          <cell r="Q426">
            <v>5652</v>
          </cell>
          <cell r="R426">
            <v>5652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1586.05</v>
          </cell>
          <cell r="AA426">
            <v>1582.75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IN0020150028</v>
          </cell>
          <cell r="F427" t="str">
            <v>7.88% GOI 19.03.2030</v>
          </cell>
          <cell r="G427" t="str">
            <v>GOVERMENT OF INDIA</v>
          </cell>
          <cell r="H427" t="str">
            <v/>
          </cell>
          <cell r="I427" t="str">
            <v>GOI</v>
          </cell>
          <cell r="K427" t="str">
            <v>GOI</v>
          </cell>
          <cell r="L427">
            <v>800</v>
          </cell>
          <cell r="M427">
            <v>86953.84</v>
          </cell>
          <cell r="N427">
            <v>4.8507445513858848E-2</v>
          </cell>
          <cell r="O427">
            <v>7.8799999999999995E-2</v>
          </cell>
          <cell r="P427" t="str">
            <v>Half Yly</v>
          </cell>
          <cell r="Q427">
            <v>87208</v>
          </cell>
          <cell r="R427">
            <v>87208</v>
          </cell>
          <cell r="U427">
            <v>47561</v>
          </cell>
          <cell r="V427">
            <v>8.3041095890410954</v>
          </cell>
          <cell r="W427">
            <v>6.0729001049416667</v>
          </cell>
          <cell r="X427">
            <v>6.7634E-2</v>
          </cell>
          <cell r="Y427">
            <v>6.3709782125799239E-2</v>
          </cell>
          <cell r="Z427">
            <v>0</v>
          </cell>
          <cell r="AA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IN0020060078</v>
          </cell>
          <cell r="F428" t="str">
            <v>8.24% GOI 15-Feb-2027</v>
          </cell>
          <cell r="G428" t="str">
            <v>GOVERMENT OF INDIA</v>
          </cell>
          <cell r="H428" t="str">
            <v/>
          </cell>
          <cell r="I428" t="str">
            <v>GOI</v>
          </cell>
          <cell r="K428" t="str">
            <v>GOI</v>
          </cell>
          <cell r="L428">
            <v>3100</v>
          </cell>
          <cell r="M428">
            <v>339016.62</v>
          </cell>
          <cell r="N428">
            <v>0.18912138006720108</v>
          </cell>
          <cell r="O428">
            <v>8.2400000000000001E-2</v>
          </cell>
          <cell r="P428" t="str">
            <v>Half Yly</v>
          </cell>
          <cell r="Q428">
            <v>336592.9</v>
          </cell>
          <cell r="R428">
            <v>336592.9</v>
          </cell>
          <cell r="U428">
            <v>46433</v>
          </cell>
          <cell r="V428">
            <v>5.2136986301369861</v>
          </cell>
          <cell r="W428">
            <v>4.1721970496648462</v>
          </cell>
          <cell r="X428">
            <v>6.1711000000000002E-2</v>
          </cell>
          <cell r="Y428">
            <v>5.9209785665159061E-2</v>
          </cell>
          <cell r="Z428">
            <v>0</v>
          </cell>
          <cell r="AA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INE029A01011</v>
          </cell>
          <cell r="F429" t="str">
            <v>Bharat Petroleum Corporation Limited</v>
          </cell>
          <cell r="G429" t="str">
            <v>BHARAT PETROLIUM CORPORATION LIMITE</v>
          </cell>
          <cell r="H429" t="str">
            <v>19201</v>
          </cell>
          <cell r="I429" t="str">
            <v>Production of liquid and gaseous fuels, illuminating oils, lubricating</v>
          </cell>
          <cell r="J429" t="str">
            <v>Social and
Commercial
Infrastructure</v>
          </cell>
          <cell r="K429" t="str">
            <v>Equity</v>
          </cell>
          <cell r="L429">
            <v>5</v>
          </cell>
          <cell r="M429">
            <v>1927.25</v>
          </cell>
          <cell r="N429">
            <v>1.0751218619739448E-3</v>
          </cell>
          <cell r="P429" t="str">
            <v/>
          </cell>
          <cell r="Q429">
            <v>1910.6</v>
          </cell>
          <cell r="R429">
            <v>1910.6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385.45</v>
          </cell>
          <cell r="AA429">
            <v>385.5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INE917I01010</v>
          </cell>
          <cell r="F430" t="str">
            <v>Bajaj Auto Limited</v>
          </cell>
          <cell r="G430" t="str">
            <v>BAJAJ AUTO LIMITED</v>
          </cell>
          <cell r="H430" t="str">
            <v>30911</v>
          </cell>
          <cell r="I430" t="str">
            <v>Manufacture of motorcycles, scooters, mopeds etc. and their</v>
          </cell>
          <cell r="J430" t="str">
            <v>Social and
Commercial
Infrastructure</v>
          </cell>
          <cell r="K430" t="str">
            <v>Equity</v>
          </cell>
          <cell r="L430">
            <v>1</v>
          </cell>
          <cell r="M430">
            <v>3249.25</v>
          </cell>
          <cell r="N430">
            <v>1.8126033000486911E-3</v>
          </cell>
          <cell r="P430" t="str">
            <v/>
          </cell>
          <cell r="Q430">
            <v>3356.5</v>
          </cell>
          <cell r="R430">
            <v>3356.5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3249.25</v>
          </cell>
          <cell r="AA430">
            <v>3250.8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IN0020060086</v>
          </cell>
          <cell r="F431" t="str">
            <v>8.28% GOI 15.02.2032</v>
          </cell>
          <cell r="G431" t="str">
            <v>GOVERMENT OF INDIA</v>
          </cell>
          <cell r="H431" t="str">
            <v/>
          </cell>
          <cell r="I431" t="str">
            <v>GOI</v>
          </cell>
          <cell r="K431" t="str">
            <v>GOI</v>
          </cell>
          <cell r="L431">
            <v>400</v>
          </cell>
          <cell r="M431">
            <v>44753.279999999999</v>
          </cell>
          <cell r="N431">
            <v>2.4965743791952939E-2</v>
          </cell>
          <cell r="O431">
            <v>8.2799999999999999E-2</v>
          </cell>
          <cell r="P431" t="str">
            <v>Half Yly</v>
          </cell>
          <cell r="Q431">
            <v>45084</v>
          </cell>
          <cell r="R431">
            <v>45084</v>
          </cell>
          <cell r="U431">
            <v>48259</v>
          </cell>
          <cell r="V431">
            <v>0</v>
          </cell>
          <cell r="W431">
            <v>0</v>
          </cell>
          <cell r="X431">
            <v>6.8956999999999991E-2</v>
          </cell>
          <cell r="Y431">
            <v>0</v>
          </cell>
          <cell r="Z431">
            <v>0</v>
          </cell>
          <cell r="AA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INE155A01022</v>
          </cell>
          <cell r="F432" t="str">
            <v>TATA MOTORS LTD</v>
          </cell>
          <cell r="G432" t="str">
            <v>TATA MOTORS LTD</v>
          </cell>
          <cell r="H432" t="str">
            <v>29102</v>
          </cell>
          <cell r="I432" t="str">
            <v>Manufacture of commercial vehicles such as vans, lorries, over-the-road</v>
          </cell>
          <cell r="J432" t="str">
            <v>Social and
Commercial
Infrastructure</v>
          </cell>
          <cell r="K432" t="str">
            <v>Equity</v>
          </cell>
          <cell r="L432">
            <v>8</v>
          </cell>
          <cell r="M432">
            <v>3859.2</v>
          </cell>
          <cell r="N432">
            <v>2.1528656322375652E-3</v>
          </cell>
          <cell r="P432" t="str">
            <v/>
          </cell>
          <cell r="Q432">
            <v>2457.5500000000002</v>
          </cell>
          <cell r="R432">
            <v>2457.5500000000002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482.4</v>
          </cell>
          <cell r="AA432">
            <v>482.35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INE075A01022</v>
          </cell>
          <cell r="F433" t="str">
            <v>WIPRO LTD</v>
          </cell>
          <cell r="G433" t="str">
            <v>WIPRO LTD</v>
          </cell>
          <cell r="H433" t="str">
            <v>62011</v>
          </cell>
          <cell r="I433" t="str">
            <v>Writing , modifying, testing of computer program</v>
          </cell>
          <cell r="J433" t="str">
            <v>Social and
Commercial
Infrastructure</v>
          </cell>
          <cell r="K433" t="str">
            <v>Equity</v>
          </cell>
          <cell r="L433">
            <v>2</v>
          </cell>
          <cell r="M433">
            <v>1430.7</v>
          </cell>
          <cell r="N433">
            <v>7.981200404338424E-4</v>
          </cell>
          <cell r="P433" t="str">
            <v/>
          </cell>
          <cell r="Q433">
            <v>1335.5</v>
          </cell>
          <cell r="R433">
            <v>1335.5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715.35</v>
          </cell>
          <cell r="AA433">
            <v>715.2</v>
          </cell>
          <cell r="AI433" t="str">
            <v>Scheme Tax Saver Tier II</v>
          </cell>
          <cell r="AJ433" t="e">
            <v>#N/A</v>
          </cell>
        </row>
      </sheetData>
      <sheetData sheetId="1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2922C-E818-4192-A1FC-EE6EB1265C1A}" name="Table111" displayName="Table111" ref="B6:H97" totalsRowShown="0" headerRowDxfId="11" dataDxfId="10" headerRowBorderDxfId="8" tableBorderDxfId="9" totalsRowBorderDxfId="7">
  <sortState xmlns:xlrd2="http://schemas.microsoft.com/office/spreadsheetml/2017/richdata2" ref="B7:H85">
    <sortCondition descending="1" ref="F6:F85"/>
  </sortState>
  <tableColumns count="7">
    <tableColumn id="1" xr3:uid="{D8894A43-4980-48BF-AAE8-465A22AA89F9}" name="ISIN No." dataDxfId="6"/>
    <tableColumn id="2" xr3:uid="{952AE419-0552-4E09-A3A3-90C6A8AEFF82}" name="Name of the Instrument" dataDxfId="5">
      <calculatedColumnFormula>IFERROR(VLOOKUP(Table111[[#This Row],[ISIN No.]],#REF!,2,0),0)</calculatedColumnFormula>
    </tableColumn>
    <tableColumn id="3" xr3:uid="{8B33EB60-E95A-426A-B5A9-DA9DC67B1BD7}" name="Industry " dataDxfId="4">
      <calculatedColumnFormula>IFERROR(VLOOKUP(Table111[[#This Row],[ISIN No.]],#REF!,5,0),0)</calculatedColumnFormula>
    </tableColumn>
    <tableColumn id="4" xr3:uid="{2E3480CC-D599-4889-8D4F-1DF7598EBA0A}" name="Quantity" dataDxfId="3" dataCellStyle="Comma">
      <calculatedColumnFormula>VLOOKUP(Table111[[#This Row],[ISIN No.]],'[1]Crisil data '!E:L,8,0)</calculatedColumnFormula>
    </tableColumn>
    <tableColumn id="5" xr3:uid="{358CA2BB-012E-4669-8B75-91CB6F14D84B}" name="Market Value" dataDxfId="2" dataCellStyle="Comma">
      <calculatedColumnFormula>SUMIFS(#REF!,#REF!,$D$3,#REF!,Table111[[#This Row],[ISIN No.]])</calculatedColumnFormula>
    </tableColumn>
    <tableColumn id="6" xr3:uid="{419D53FF-CA6B-4144-9D78-6B985323CE27}" name="% of Portfolio" dataDxfId="1" dataCellStyle="Percent">
      <calculatedColumnFormula>+F7/$F$111</calculatedColumnFormula>
    </tableColumn>
    <tableColumn id="7" xr3:uid="{B617E1D9-E48B-4EE3-9086-B9A84F0E3C8E}" name="Ratings" dataDxfId="0">
      <calculatedColumnFormula>IFERROR(VLOOKUP(Table111[[#This Row],[ISIN No.]],#REF!,35,0),0)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501A0-2365-4E46-AD9C-7D9429735C93}">
  <sheetPr>
    <pageSetUpPr fitToPage="1"/>
  </sheetPr>
  <dimension ref="A2:R136"/>
  <sheetViews>
    <sheetView showGridLines="0" tabSelected="1" view="pageBreakPreview" topLeftCell="B102" zoomScale="98" zoomScaleNormal="100" zoomScaleSheetLayoutView="98" workbookViewId="0">
      <selection activeCell="F113" sqref="F113"/>
    </sheetView>
  </sheetViews>
  <sheetFormatPr defaultRowHeight="15" outlineLevelRow="2" x14ac:dyDescent="0.25"/>
  <cols>
    <col min="2" max="2" width="19.140625" customWidth="1"/>
    <col min="3" max="3" width="57.85546875" bestFit="1" customWidth="1"/>
    <col min="4" max="4" width="70.85546875" customWidth="1"/>
    <col min="5" max="5" width="12.28515625" style="1" customWidth="1"/>
    <col min="6" max="6" width="19.42578125" customWidth="1"/>
    <col min="7" max="7" width="15.28515625" customWidth="1"/>
    <col min="8" max="8" width="20.7109375" bestFit="1" customWidth="1"/>
    <col min="9" max="9" width="12" bestFit="1" customWidth="1"/>
    <col min="12" max="13" width="18.7109375" bestFit="1" customWidth="1"/>
    <col min="14" max="14" width="9.42578125" customWidth="1"/>
    <col min="15" max="15" width="14.7109375" bestFit="1" customWidth="1"/>
    <col min="18" max="18" width="18.28515625" bestFit="1" customWidth="1"/>
  </cols>
  <sheetData>
    <row r="2" spans="1:8" x14ac:dyDescent="0.25">
      <c r="B2" s="42"/>
      <c r="C2" s="42" t="s">
        <v>55</v>
      </c>
      <c r="D2" s="42" t="s">
        <v>54</v>
      </c>
    </row>
    <row r="3" spans="1:8" x14ac:dyDescent="0.25">
      <c r="B3" s="42"/>
      <c r="C3" s="42" t="s">
        <v>53</v>
      </c>
      <c r="D3" t="s">
        <v>52</v>
      </c>
    </row>
    <row r="4" spans="1:8" x14ac:dyDescent="0.25">
      <c r="B4" s="42"/>
      <c r="C4" s="42" t="s">
        <v>51</v>
      </c>
      <c r="D4" s="41" t="s">
        <v>50</v>
      </c>
    </row>
    <row r="6" spans="1:8" x14ac:dyDescent="0.25">
      <c r="B6" s="40" t="s">
        <v>49</v>
      </c>
      <c r="C6" s="38" t="s">
        <v>48</v>
      </c>
      <c r="D6" s="38" t="s">
        <v>47</v>
      </c>
      <c r="E6" s="39" t="s">
        <v>46</v>
      </c>
      <c r="F6" s="38" t="s">
        <v>14</v>
      </c>
      <c r="G6" s="38" t="s">
        <v>13</v>
      </c>
      <c r="H6" s="37" t="s">
        <v>12</v>
      </c>
    </row>
    <row r="7" spans="1:8" x14ac:dyDescent="0.25">
      <c r="A7" s="9"/>
      <c r="B7" s="2" t="s">
        <v>45</v>
      </c>
      <c r="C7" s="2" t="str">
        <f>VLOOKUP(Table111[[#This Row],[ISIN No.]],'[1]Crisil data '!E:F,2,0)</f>
        <v>Mindspace Business Parks REIT</v>
      </c>
      <c r="D7" s="2" t="str">
        <f>VLOOKUP(Table111[[#This Row],[ISIN No.]],'[1]Crisil data '!E:I,5,0)</f>
        <v>Real estate activities with own or leased property</v>
      </c>
      <c r="E7" s="4">
        <f>VLOOKUP(Table111[[#This Row],[ISIN No.]],'[1]Crisil data '!E:L,8,0)</f>
        <v>5990</v>
      </c>
      <c r="F7" s="26">
        <f>VLOOKUP(Table111[[#This Row],[ISIN No.]],'[1]Crisil data '!E:M,9,0)</f>
        <v>1960527</v>
      </c>
      <c r="G7" s="31">
        <f>+F7/$F$111</f>
        <v>0.119008246318379</v>
      </c>
      <c r="H7" s="30"/>
    </row>
    <row r="8" spans="1:8" x14ac:dyDescent="0.25">
      <c r="A8" s="9"/>
      <c r="B8" s="2" t="s">
        <v>44</v>
      </c>
      <c r="C8" s="2" t="str">
        <f>VLOOKUP(Table111[[#This Row],[ISIN No.]],'[1]Crisil data '!E:F,2,0)</f>
        <v>Embassy Office Parks REIT</v>
      </c>
      <c r="D8" s="2" t="str">
        <f>VLOOKUP(Table111[[#This Row],[ISIN No.]],'[1]Crisil data '!E:I,5,0)</f>
        <v>Real estate activities with own or leased property</v>
      </c>
      <c r="E8" s="4">
        <f>VLOOKUP(Table111[[#This Row],[ISIN No.]],'[1]Crisil data '!E:L,8,0)</f>
        <v>5190</v>
      </c>
      <c r="F8" s="26">
        <f>VLOOKUP(Table111[[#This Row],[ISIN No.]],'[1]Crisil data '!E:M,9,0)</f>
        <v>1762679.7</v>
      </c>
      <c r="G8" s="31">
        <f>+F8/$F$111</f>
        <v>0.10699848556944455</v>
      </c>
      <c r="H8" s="30"/>
    </row>
    <row r="9" spans="1:8" x14ac:dyDescent="0.25">
      <c r="A9" s="9"/>
      <c r="B9" s="2" t="s">
        <v>43</v>
      </c>
      <c r="C9" s="2" t="str">
        <f>VLOOKUP(Table111[[#This Row],[ISIN No.]],'[1]Crisil data '!E:F,2,0)</f>
        <v>POWERGRID Infrastructure Investment Trust</v>
      </c>
      <c r="D9" s="2" t="str">
        <f>VLOOKUP(Table111[[#This Row],[ISIN No.]],'[1]Crisil data '!E:I,5,0)</f>
        <v>Transmission of electric energy</v>
      </c>
      <c r="E9" s="4">
        <f>VLOOKUP(Table111[[#This Row],[ISIN No.]],'[1]Crisil data '!E:L,8,0)</f>
        <v>14770</v>
      </c>
      <c r="F9" s="26">
        <f>VLOOKUP(Table111[[#This Row],[ISIN No.]],'[1]Crisil data '!E:M,9,0)</f>
        <v>1786579.2</v>
      </c>
      <c r="G9" s="31">
        <f>+F9/$F$111</f>
        <v>0.10844923711884229</v>
      </c>
      <c r="H9" s="30"/>
    </row>
    <row r="10" spans="1:8" x14ac:dyDescent="0.25">
      <c r="A10" s="9"/>
      <c r="B10" s="2" t="s">
        <v>42</v>
      </c>
      <c r="C10" s="2" t="str">
        <f>VLOOKUP(Table111[[#This Row],[ISIN No.]],'[1]Crisil data '!E:F,2,0)</f>
        <v>India Grid Trust - InvITs</v>
      </c>
      <c r="D10" s="2" t="str">
        <f>VLOOKUP(Table111[[#This Row],[ISIN No.]],'[1]Crisil data '!E:I,5,0)</f>
        <v>Transmission of electric energy</v>
      </c>
      <c r="E10" s="4">
        <f>VLOOKUP(Table111[[#This Row],[ISIN No.]],'[1]Crisil data '!E:L,8,0)</f>
        <v>11601</v>
      </c>
      <c r="F10" s="26">
        <f>VLOOKUP(Table111[[#This Row],[ISIN No.]],'[1]Crisil data '!E:M,9,0)</f>
        <v>1695138.12</v>
      </c>
      <c r="G10" s="31">
        <f>+F10/$F$111</f>
        <v>0.10289856499228724</v>
      </c>
      <c r="H10" s="30"/>
    </row>
    <row r="11" spans="1:8" x14ac:dyDescent="0.25">
      <c r="A11" s="9"/>
      <c r="B11" s="2" t="s">
        <v>41</v>
      </c>
      <c r="C11" s="2" t="str">
        <f>VLOOKUP(Table111[[#This Row],[ISIN No.]],'[1]Crisil data '!E:F,2,0)</f>
        <v>7.74%SBI Perpetual 09-Sept-2099(call 09.09.2025)</v>
      </c>
      <c r="D11" s="2" t="str">
        <f>VLOOKUP(Table111[[#This Row],[ISIN No.]],'[1]Crisil data '!E:I,5,0)</f>
        <v>Monetary intermediation of commercial banks, saving banks. postal savings</v>
      </c>
      <c r="E11" s="4">
        <f>VLOOKUP(Table111[[#This Row],[ISIN No.]],'[1]Crisil data '!E:L,8,0)</f>
        <v>6</v>
      </c>
      <c r="F11" s="26">
        <f>VLOOKUP(Table111[[#This Row],[ISIN No.]],'[1]Crisil data '!E:M,9,0)</f>
        <v>6024852</v>
      </c>
      <c r="G11" s="31">
        <f>+F11/$F$111</f>
        <v>0.36572159977790586</v>
      </c>
      <c r="H11" s="30" t="str">
        <f>VLOOKUP(Table111[[#This Row],[ISIN No.]],'[1]Crisil data '!E:AJ,32,0)</f>
        <v>[ICRA]AA+</v>
      </c>
    </row>
    <row r="12" spans="1:8" x14ac:dyDescent="0.25">
      <c r="A12" s="9"/>
      <c r="B12" s="2" t="s">
        <v>40</v>
      </c>
      <c r="C12" s="2" t="str">
        <f>VLOOKUP(Table111[[#This Row],[ISIN No.]],'[1]Crisil data '!E:F,2,0)</f>
        <v>9.45% SBI 22-March-2099 BASEL III (CALL OPT 22-MARCH-2024)</v>
      </c>
      <c r="D12" s="2" t="str">
        <f>VLOOKUP(Table111[[#This Row],[ISIN No.]],'[1]Crisil data '!E:I,5,0)</f>
        <v>Monetary intermediation of commercial banks, saving banks. postal savings</v>
      </c>
      <c r="E12" s="4">
        <f>VLOOKUP(Table111[[#This Row],[ISIN No.]],'[1]Crisil data '!E:L,8,0)</f>
        <v>1</v>
      </c>
      <c r="F12" s="26">
        <f>VLOOKUP(Table111[[#This Row],[ISIN No.]],'[1]Crisil data '!E:M,9,0)</f>
        <v>1072743</v>
      </c>
      <c r="G12" s="31">
        <f>+F12/$F$111</f>
        <v>6.5117829634744565E-2</v>
      </c>
      <c r="H12" s="30" t="str">
        <f>VLOOKUP(Table111[[#This Row],[ISIN No.]],'[1]Crisil data '!E:AJ,32,0)</f>
        <v>CRISIL AA+</v>
      </c>
    </row>
    <row r="13" spans="1:8" x14ac:dyDescent="0.25">
      <c r="A13" s="9"/>
      <c r="B13" s="2" t="s">
        <v>39</v>
      </c>
      <c r="C13" s="2" t="str">
        <f>VLOOKUP(Table111[[#This Row],[ISIN No.]],'[1]Crisil data '!E:F,2,0)</f>
        <v>9.15% ICICI 20-March-2099 BASEL III (CALL OPT 20-JUNE-2023)</v>
      </c>
      <c r="D13" s="2" t="str">
        <f>VLOOKUP(Table111[[#This Row],[ISIN No.]],'[1]Crisil data '!E:I,5,0)</f>
        <v>Monetary intermediation of commercial banks, saving banks. postal savings</v>
      </c>
      <c r="E13" s="4">
        <f>VLOOKUP(Table111[[#This Row],[ISIN No.]],'[1]Crisil data '!E:L,8,0)</f>
        <v>1</v>
      </c>
      <c r="F13" s="26">
        <f>VLOOKUP(Table111[[#This Row],[ISIN No.]],'[1]Crisil data '!E:M,9,0)</f>
        <v>1045852</v>
      </c>
      <c r="G13" s="31">
        <f>+F13/$F$111</f>
        <v>6.3485487539100105E-2</v>
      </c>
      <c r="H13" s="30" t="str">
        <f>VLOOKUP(Table111[[#This Row],[ISIN No.]],'[1]Crisil data '!E:AJ,32,0)</f>
        <v>[ICRA]AA+</v>
      </c>
    </row>
    <row r="14" spans="1:8" hidden="1" outlineLevel="1" x14ac:dyDescent="0.25">
      <c r="A14" s="9"/>
      <c r="B14" s="7"/>
      <c r="C14" s="2"/>
      <c r="D14" s="2"/>
      <c r="E14" s="4"/>
      <c r="F14" s="26"/>
      <c r="G14" s="31"/>
      <c r="H14" s="30"/>
    </row>
    <row r="15" spans="1:8" hidden="1" outlineLevel="1" x14ac:dyDescent="0.25">
      <c r="A15" s="9"/>
      <c r="B15" s="7"/>
      <c r="C15" s="2"/>
      <c r="D15" s="2"/>
      <c r="E15" s="4"/>
      <c r="F15" s="26"/>
      <c r="G15" s="31"/>
      <c r="H15" s="30"/>
    </row>
    <row r="16" spans="1:8" hidden="1" outlineLevel="1" x14ac:dyDescent="0.25">
      <c r="A16" s="9"/>
      <c r="B16" s="7"/>
      <c r="C16" s="2"/>
      <c r="D16" s="2"/>
      <c r="E16" s="4"/>
      <c r="F16" s="26"/>
      <c r="G16" s="31"/>
      <c r="H16" s="30"/>
    </row>
    <row r="17" spans="1:8" hidden="1" outlineLevel="1" x14ac:dyDescent="0.25">
      <c r="A17" s="9"/>
      <c r="B17" s="7"/>
      <c r="C17" s="2"/>
      <c r="D17" s="2"/>
      <c r="E17" s="4"/>
      <c r="F17" s="26"/>
      <c r="G17" s="31"/>
      <c r="H17" s="30"/>
    </row>
    <row r="18" spans="1:8" hidden="1" outlineLevel="1" x14ac:dyDescent="0.25">
      <c r="A18" s="9"/>
      <c r="B18" s="7"/>
      <c r="C18" s="2"/>
      <c r="D18" s="2"/>
      <c r="E18" s="4"/>
      <c r="F18" s="26"/>
      <c r="G18" s="31"/>
      <c r="H18" s="30"/>
    </row>
    <row r="19" spans="1:8" hidden="1" outlineLevel="1" x14ac:dyDescent="0.25">
      <c r="A19" s="9"/>
      <c r="B19" s="7"/>
      <c r="C19" s="2"/>
      <c r="D19" s="2"/>
      <c r="E19" s="4"/>
      <c r="F19" s="26"/>
      <c r="G19" s="31"/>
      <c r="H19" s="30"/>
    </row>
    <row r="20" spans="1:8" hidden="1" outlineLevel="1" x14ac:dyDescent="0.25">
      <c r="A20" s="9"/>
      <c r="B20" s="7"/>
      <c r="C20" s="2"/>
      <c r="D20" s="2"/>
      <c r="E20" s="4"/>
      <c r="F20" s="26"/>
      <c r="G20" s="31"/>
      <c r="H20" s="30"/>
    </row>
    <row r="21" spans="1:8" hidden="1" outlineLevel="1" x14ac:dyDescent="0.25">
      <c r="A21" s="9"/>
      <c r="B21" s="7"/>
      <c r="C21" s="2"/>
      <c r="D21" s="2"/>
      <c r="E21" s="4"/>
      <c r="F21" s="26"/>
      <c r="G21" s="31"/>
      <c r="H21" s="30"/>
    </row>
    <row r="22" spans="1:8" hidden="1" outlineLevel="1" x14ac:dyDescent="0.25">
      <c r="A22" s="9"/>
      <c r="B22" s="7"/>
      <c r="C22" s="2"/>
      <c r="D22" s="2"/>
      <c r="E22" s="4"/>
      <c r="F22" s="26"/>
      <c r="G22" s="31"/>
      <c r="H22" s="30"/>
    </row>
    <row r="23" spans="1:8" hidden="1" outlineLevel="1" x14ac:dyDescent="0.25">
      <c r="A23" s="9"/>
      <c r="B23" s="7"/>
      <c r="C23" s="2"/>
      <c r="D23" s="2"/>
      <c r="E23" s="4"/>
      <c r="F23" s="26"/>
      <c r="G23" s="31"/>
      <c r="H23" s="30"/>
    </row>
    <row r="24" spans="1:8" hidden="1" outlineLevel="1" x14ac:dyDescent="0.25">
      <c r="A24" s="9"/>
      <c r="B24" s="7"/>
      <c r="C24" s="2"/>
      <c r="D24" s="2"/>
      <c r="E24" s="4"/>
      <c r="F24" s="26"/>
      <c r="G24" s="31"/>
      <c r="H24" s="30"/>
    </row>
    <row r="25" spans="1:8" hidden="1" outlineLevel="1" x14ac:dyDescent="0.25">
      <c r="A25" s="9"/>
      <c r="B25" s="7"/>
      <c r="C25" s="2"/>
      <c r="D25" s="2"/>
      <c r="E25" s="4"/>
      <c r="F25" s="26"/>
      <c r="G25" s="31"/>
      <c r="H25" s="30"/>
    </row>
    <row r="26" spans="1:8" hidden="1" outlineLevel="1" x14ac:dyDescent="0.25">
      <c r="A26" s="9"/>
      <c r="B26" s="7"/>
      <c r="C26" s="2"/>
      <c r="D26" s="2"/>
      <c r="E26" s="4"/>
      <c r="F26" s="26"/>
      <c r="G26" s="31"/>
      <c r="H26" s="30"/>
    </row>
    <row r="27" spans="1:8" hidden="1" outlineLevel="1" x14ac:dyDescent="0.25">
      <c r="A27" s="9"/>
      <c r="B27" s="7"/>
      <c r="C27" s="2"/>
      <c r="D27" s="2"/>
      <c r="E27" s="4"/>
      <c r="F27" s="26"/>
      <c r="G27" s="31"/>
      <c r="H27" s="30"/>
    </row>
    <row r="28" spans="1:8" hidden="1" outlineLevel="1" x14ac:dyDescent="0.25">
      <c r="A28" s="9"/>
      <c r="B28" s="7"/>
      <c r="C28" s="2"/>
      <c r="D28" s="2"/>
      <c r="E28" s="4"/>
      <c r="F28" s="26"/>
      <c r="G28" s="31"/>
      <c r="H28" s="30"/>
    </row>
    <row r="29" spans="1:8" hidden="1" outlineLevel="1" x14ac:dyDescent="0.25">
      <c r="A29" s="9"/>
      <c r="B29" s="7"/>
      <c r="C29" s="2"/>
      <c r="D29" s="2"/>
      <c r="E29" s="4"/>
      <c r="F29" s="26"/>
      <c r="G29" s="31"/>
      <c r="H29" s="30"/>
    </row>
    <row r="30" spans="1:8" hidden="1" outlineLevel="1" x14ac:dyDescent="0.25">
      <c r="A30" s="9"/>
      <c r="B30" s="7"/>
      <c r="C30" s="2"/>
      <c r="D30" s="2"/>
      <c r="E30" s="4"/>
      <c r="F30" s="26"/>
      <c r="G30" s="31"/>
      <c r="H30" s="30"/>
    </row>
    <row r="31" spans="1:8" hidden="1" outlineLevel="1" x14ac:dyDescent="0.25">
      <c r="A31" s="9"/>
      <c r="B31" s="7"/>
      <c r="C31" s="2"/>
      <c r="D31" s="2"/>
      <c r="E31" s="4"/>
      <c r="F31" s="26"/>
      <c r="G31" s="31"/>
      <c r="H31" s="30"/>
    </row>
    <row r="32" spans="1:8" hidden="1" outlineLevel="1" x14ac:dyDescent="0.25">
      <c r="A32" s="9"/>
      <c r="B32" s="7"/>
      <c r="C32" s="2"/>
      <c r="D32" s="2"/>
      <c r="E32" s="4"/>
      <c r="F32" s="26"/>
      <c r="G32" s="31"/>
      <c r="H32" s="30"/>
    </row>
    <row r="33" spans="1:18" hidden="1" outlineLevel="1" x14ac:dyDescent="0.25">
      <c r="A33" s="9"/>
      <c r="B33" s="7"/>
      <c r="C33" s="2"/>
      <c r="D33" s="2"/>
      <c r="E33" s="4"/>
      <c r="F33" s="26"/>
      <c r="G33" s="31"/>
      <c r="H33" s="30"/>
    </row>
    <row r="34" spans="1:18" hidden="1" outlineLevel="1" x14ac:dyDescent="0.25">
      <c r="A34" s="9"/>
      <c r="B34" s="7"/>
      <c r="C34" s="2"/>
      <c r="D34" s="2"/>
      <c r="E34" s="4"/>
      <c r="F34" s="26"/>
      <c r="G34" s="31"/>
      <c r="H34" s="30"/>
    </row>
    <row r="35" spans="1:18" hidden="1" outlineLevel="1" x14ac:dyDescent="0.25">
      <c r="A35" s="9"/>
      <c r="B35" s="7"/>
      <c r="C35" s="2"/>
      <c r="D35" s="2"/>
      <c r="E35" s="4"/>
      <c r="F35" s="26"/>
      <c r="G35" s="31"/>
      <c r="H35" s="30"/>
    </row>
    <row r="36" spans="1:18" hidden="1" outlineLevel="1" x14ac:dyDescent="0.25">
      <c r="A36" s="9"/>
      <c r="B36" s="7"/>
      <c r="C36" s="2"/>
      <c r="D36" s="2"/>
      <c r="E36" s="4"/>
      <c r="F36" s="26"/>
      <c r="G36" s="31"/>
      <c r="H36" s="30"/>
    </row>
    <row r="37" spans="1:18" hidden="1" outlineLevel="1" x14ac:dyDescent="0.25">
      <c r="A37" s="9"/>
      <c r="B37" s="7"/>
      <c r="C37" s="2"/>
      <c r="D37" s="2"/>
      <c r="E37" s="4"/>
      <c r="F37" s="26"/>
      <c r="G37" s="31"/>
      <c r="H37" s="30"/>
    </row>
    <row r="38" spans="1:18" hidden="1" outlineLevel="1" x14ac:dyDescent="0.25">
      <c r="A38" s="9"/>
      <c r="B38" s="7"/>
      <c r="C38" s="2"/>
      <c r="D38" s="2"/>
      <c r="E38" s="4"/>
      <c r="F38" s="26"/>
      <c r="G38" s="31"/>
      <c r="H38" s="30"/>
    </row>
    <row r="39" spans="1:18" hidden="1" outlineLevel="1" x14ac:dyDescent="0.25">
      <c r="A39" s="9"/>
      <c r="B39" s="7"/>
      <c r="C39" s="2"/>
      <c r="D39" s="2"/>
      <c r="E39" s="4"/>
      <c r="F39" s="26"/>
      <c r="G39" s="31"/>
      <c r="H39" s="30"/>
    </row>
    <row r="40" spans="1:18" hidden="1" outlineLevel="1" x14ac:dyDescent="0.25">
      <c r="A40" s="9"/>
      <c r="B40" s="7"/>
      <c r="C40" s="2"/>
      <c r="D40" s="2"/>
      <c r="E40" s="4"/>
      <c r="F40" s="26"/>
      <c r="G40" s="31"/>
      <c r="H40" s="30"/>
    </row>
    <row r="41" spans="1:18" hidden="1" outlineLevel="1" x14ac:dyDescent="0.25">
      <c r="A41" s="9"/>
      <c r="B41" s="7"/>
      <c r="C41" s="2"/>
      <c r="D41" s="2"/>
      <c r="E41" s="4"/>
      <c r="F41" s="26"/>
      <c r="G41" s="31"/>
      <c r="H41" s="30"/>
    </row>
    <row r="42" spans="1:18" hidden="1" outlineLevel="1" x14ac:dyDescent="0.25">
      <c r="A42" s="9"/>
      <c r="B42" s="7"/>
      <c r="C42" s="2"/>
      <c r="D42" s="2"/>
      <c r="E42" s="4"/>
      <c r="F42" s="26"/>
      <c r="G42" s="31"/>
      <c r="H42" s="30"/>
    </row>
    <row r="43" spans="1:18" hidden="1" outlineLevel="1" x14ac:dyDescent="0.25">
      <c r="A43" s="9"/>
      <c r="B43" s="7"/>
      <c r="C43" s="2"/>
      <c r="D43" s="2"/>
      <c r="E43" s="4"/>
      <c r="F43" s="26"/>
      <c r="G43" s="31"/>
      <c r="H43" s="30"/>
    </row>
    <row r="44" spans="1:18" hidden="1" outlineLevel="1" x14ac:dyDescent="0.25">
      <c r="A44" s="9"/>
      <c r="B44" s="7"/>
      <c r="C44" s="2"/>
      <c r="D44" s="2"/>
      <c r="E44" s="4"/>
      <c r="F44" s="26"/>
      <c r="G44" s="31"/>
      <c r="H44" s="30"/>
    </row>
    <row r="45" spans="1:18" hidden="1" outlineLevel="1" x14ac:dyDescent="0.25">
      <c r="A45" s="9"/>
      <c r="B45" s="7"/>
      <c r="C45" s="2"/>
      <c r="D45" s="2"/>
      <c r="E45" s="4"/>
      <c r="F45" s="26"/>
      <c r="G45" s="31"/>
      <c r="H45" s="30"/>
    </row>
    <row r="46" spans="1:18" hidden="1" outlineLevel="1" x14ac:dyDescent="0.25">
      <c r="A46" s="9"/>
      <c r="B46" s="7"/>
      <c r="C46" s="2"/>
      <c r="D46" s="2"/>
      <c r="E46" s="4"/>
      <c r="F46" s="26"/>
      <c r="G46" s="31"/>
      <c r="H46" s="30"/>
    </row>
    <row r="47" spans="1:18" hidden="1" outlineLevel="1" x14ac:dyDescent="0.25">
      <c r="A47" s="9"/>
      <c r="B47" s="7"/>
      <c r="C47" s="2"/>
      <c r="D47" s="2"/>
      <c r="E47" s="4"/>
      <c r="F47" s="26"/>
      <c r="G47" s="31"/>
      <c r="H47" s="30"/>
      <c r="R47" s="29"/>
    </row>
    <row r="48" spans="1:18" hidden="1" outlineLevel="1" x14ac:dyDescent="0.25">
      <c r="A48" s="9"/>
      <c r="B48" s="7"/>
      <c r="C48" s="2"/>
      <c r="D48" s="2"/>
      <c r="E48" s="4"/>
      <c r="F48" s="26"/>
      <c r="G48" s="31"/>
      <c r="H48" s="30"/>
      <c r="R48" s="29"/>
    </row>
    <row r="49" spans="1:18" hidden="1" outlineLevel="1" x14ac:dyDescent="0.25">
      <c r="A49" s="9"/>
      <c r="B49" s="7"/>
      <c r="C49" s="2"/>
      <c r="D49" s="2"/>
      <c r="E49" s="4"/>
      <c r="F49" s="26"/>
      <c r="G49" s="31"/>
      <c r="H49" s="30"/>
      <c r="R49" s="29"/>
    </row>
    <row r="50" spans="1:18" hidden="1" outlineLevel="1" x14ac:dyDescent="0.25">
      <c r="A50" s="9"/>
      <c r="B50" s="7"/>
      <c r="C50" s="2"/>
      <c r="D50" s="2"/>
      <c r="E50" s="4"/>
      <c r="F50" s="26"/>
      <c r="G50" s="31"/>
      <c r="H50" s="30"/>
      <c r="R50" s="29"/>
    </row>
    <row r="51" spans="1:18" hidden="1" outlineLevel="1" x14ac:dyDescent="0.25">
      <c r="A51" s="9"/>
      <c r="B51" s="7"/>
      <c r="C51" s="2"/>
      <c r="D51" s="2"/>
      <c r="E51" s="4"/>
      <c r="F51" s="26"/>
      <c r="G51" s="31"/>
      <c r="H51" s="30"/>
      <c r="R51" s="29"/>
    </row>
    <row r="52" spans="1:18" hidden="1" outlineLevel="1" x14ac:dyDescent="0.25">
      <c r="A52" s="9"/>
      <c r="B52" s="7"/>
      <c r="C52" s="2"/>
      <c r="D52" s="2"/>
      <c r="E52" s="4"/>
      <c r="F52" s="26"/>
      <c r="G52" s="31"/>
      <c r="H52" s="30"/>
      <c r="R52" s="29"/>
    </row>
    <row r="53" spans="1:18" hidden="1" outlineLevel="1" x14ac:dyDescent="0.25">
      <c r="A53" s="9"/>
      <c r="B53" s="7"/>
      <c r="C53" s="2"/>
      <c r="D53" s="2"/>
      <c r="E53" s="4"/>
      <c r="F53" s="26"/>
      <c r="G53" s="31"/>
      <c r="H53" s="30"/>
      <c r="L53" s="2"/>
      <c r="M53" s="2"/>
      <c r="N53" s="2"/>
      <c r="O53" s="2"/>
      <c r="R53" s="29"/>
    </row>
    <row r="54" spans="1:18" hidden="1" outlineLevel="1" x14ac:dyDescent="0.25">
      <c r="A54" s="9"/>
      <c r="B54" s="7"/>
      <c r="C54" s="2"/>
      <c r="D54" s="2"/>
      <c r="E54" s="4"/>
      <c r="F54" s="26"/>
      <c r="G54" s="31"/>
      <c r="H54" s="30"/>
      <c r="L54" s="2"/>
      <c r="M54" s="2"/>
      <c r="N54" s="2"/>
      <c r="O54" s="2"/>
      <c r="R54" s="29"/>
    </row>
    <row r="55" spans="1:18" hidden="1" outlineLevel="1" x14ac:dyDescent="0.25">
      <c r="A55" s="9"/>
      <c r="B55" s="7"/>
      <c r="C55" s="2"/>
      <c r="D55" s="2"/>
      <c r="E55" s="4"/>
      <c r="F55" s="26"/>
      <c r="G55" s="31"/>
      <c r="H55" s="30"/>
      <c r="L55" s="2"/>
      <c r="M55" s="2"/>
      <c r="N55" s="2"/>
      <c r="O55" s="2"/>
      <c r="R55" s="29"/>
    </row>
    <row r="56" spans="1:18" hidden="1" outlineLevel="1" x14ac:dyDescent="0.25">
      <c r="A56" s="9"/>
      <c r="B56" s="7"/>
      <c r="C56" s="2"/>
      <c r="D56" s="2"/>
      <c r="E56" s="4"/>
      <c r="F56" s="26"/>
      <c r="G56" s="31"/>
      <c r="H56" s="30"/>
      <c r="L56" s="2"/>
      <c r="M56" s="2"/>
      <c r="N56" s="2"/>
      <c r="O56" s="2"/>
    </row>
    <row r="57" spans="1:18" hidden="1" outlineLevel="1" x14ac:dyDescent="0.25">
      <c r="A57" s="9"/>
      <c r="B57" s="7"/>
      <c r="C57" s="2"/>
      <c r="D57" s="2"/>
      <c r="E57" s="4"/>
      <c r="F57" s="26"/>
      <c r="G57" s="31"/>
      <c r="H57" s="30"/>
      <c r="L57" s="2"/>
      <c r="M57" s="2"/>
      <c r="N57" s="2"/>
      <c r="O57" s="2"/>
    </row>
    <row r="58" spans="1:18" hidden="1" outlineLevel="1" x14ac:dyDescent="0.25">
      <c r="A58" s="9"/>
      <c r="B58" s="7"/>
      <c r="C58" s="2"/>
      <c r="D58" s="2"/>
      <c r="E58" s="4"/>
      <c r="F58" s="26"/>
      <c r="G58" s="31"/>
      <c r="H58" s="30"/>
      <c r="L58" s="2"/>
      <c r="M58" s="2"/>
      <c r="N58" s="2"/>
      <c r="O58" s="2"/>
    </row>
    <row r="59" spans="1:18" hidden="1" outlineLevel="1" x14ac:dyDescent="0.25">
      <c r="A59" s="9"/>
      <c r="B59" s="7"/>
      <c r="C59" s="2"/>
      <c r="D59" s="2"/>
      <c r="E59" s="4"/>
      <c r="F59" s="26"/>
      <c r="G59" s="31"/>
      <c r="H59" s="30"/>
      <c r="L59" s="2"/>
      <c r="M59" s="2"/>
      <c r="N59" s="2"/>
      <c r="O59" s="2"/>
    </row>
    <row r="60" spans="1:18" hidden="1" outlineLevel="1" x14ac:dyDescent="0.25">
      <c r="A60" s="9"/>
      <c r="B60" s="7"/>
      <c r="C60" s="2"/>
      <c r="D60" s="2"/>
      <c r="E60" s="4"/>
      <c r="F60" s="26"/>
      <c r="G60" s="31"/>
      <c r="H60" s="30"/>
      <c r="L60" s="2"/>
      <c r="M60" s="36"/>
      <c r="N60" s="2"/>
      <c r="O60" s="2"/>
    </row>
    <row r="61" spans="1:18" hidden="1" outlineLevel="1" x14ac:dyDescent="0.25">
      <c r="A61" s="9"/>
      <c r="B61" s="7"/>
      <c r="C61" s="2"/>
      <c r="D61" s="2"/>
      <c r="E61" s="4"/>
      <c r="F61" s="26"/>
      <c r="G61" s="31"/>
      <c r="H61" s="30"/>
      <c r="L61" s="2"/>
      <c r="M61" s="2"/>
      <c r="N61" s="2"/>
      <c r="O61" s="2"/>
    </row>
    <row r="62" spans="1:18" hidden="1" outlineLevel="1" x14ac:dyDescent="0.25">
      <c r="A62" s="9"/>
      <c r="B62" s="7"/>
      <c r="C62" s="2"/>
      <c r="D62" s="2"/>
      <c r="E62" s="4"/>
      <c r="F62" s="26"/>
      <c r="G62" s="31"/>
      <c r="H62" s="30"/>
      <c r="L62" s="2"/>
      <c r="M62" s="29"/>
      <c r="N62" s="2"/>
      <c r="O62" s="2"/>
    </row>
    <row r="63" spans="1:18" hidden="1" outlineLevel="1" x14ac:dyDescent="0.25">
      <c r="A63" s="9"/>
      <c r="B63" s="7"/>
      <c r="C63" s="2"/>
      <c r="D63" s="2"/>
      <c r="E63" s="4"/>
      <c r="F63" s="26"/>
      <c r="G63" s="31"/>
      <c r="H63" s="30"/>
      <c r="L63" s="2"/>
      <c r="M63" s="2"/>
      <c r="N63" s="2"/>
      <c r="O63" s="2"/>
    </row>
    <row r="64" spans="1:18" hidden="1" outlineLevel="1" x14ac:dyDescent="0.25">
      <c r="A64" s="9"/>
      <c r="B64" s="7"/>
      <c r="C64" s="2"/>
      <c r="D64" s="2"/>
      <c r="E64" s="4"/>
      <c r="F64" s="26"/>
      <c r="G64" s="31"/>
      <c r="H64" s="30"/>
    </row>
    <row r="65" spans="1:8" hidden="1" outlineLevel="1" x14ac:dyDescent="0.25">
      <c r="A65" s="9"/>
      <c r="B65" s="7"/>
      <c r="C65" s="2"/>
      <c r="D65" s="2"/>
      <c r="E65" s="4"/>
      <c r="F65" s="26"/>
      <c r="G65" s="31"/>
      <c r="H65" s="30"/>
    </row>
    <row r="66" spans="1:8" hidden="1" outlineLevel="1" x14ac:dyDescent="0.25">
      <c r="A66" s="9"/>
      <c r="B66" s="7"/>
      <c r="C66" s="2"/>
      <c r="D66" s="2"/>
      <c r="E66" s="4"/>
      <c r="F66" s="26"/>
      <c r="G66" s="31"/>
      <c r="H66" s="30"/>
    </row>
    <row r="67" spans="1:8" hidden="1" outlineLevel="1" x14ac:dyDescent="0.25">
      <c r="A67" s="9"/>
      <c r="B67" s="7"/>
      <c r="C67" s="2"/>
      <c r="D67" s="2"/>
      <c r="E67" s="4"/>
      <c r="F67" s="26"/>
      <c r="G67" s="31"/>
      <c r="H67" s="30"/>
    </row>
    <row r="68" spans="1:8" hidden="1" outlineLevel="1" x14ac:dyDescent="0.25">
      <c r="A68" s="9"/>
      <c r="B68" s="7"/>
      <c r="C68" s="2"/>
      <c r="D68" s="2"/>
      <c r="E68" s="4"/>
      <c r="F68" s="26"/>
      <c r="G68" s="31"/>
      <c r="H68" s="30"/>
    </row>
    <row r="69" spans="1:8" hidden="1" outlineLevel="1" x14ac:dyDescent="0.25">
      <c r="A69" s="9"/>
      <c r="B69" s="7"/>
      <c r="C69" s="7"/>
      <c r="D69" s="7"/>
      <c r="E69" s="33"/>
      <c r="F69" s="32"/>
      <c r="G69" s="31"/>
      <c r="H69" s="30"/>
    </row>
    <row r="70" spans="1:8" hidden="1" outlineLevel="1" x14ac:dyDescent="0.25">
      <c r="A70" s="9"/>
      <c r="B70" s="7"/>
      <c r="C70" s="7"/>
      <c r="D70" s="7"/>
      <c r="E70" s="33"/>
      <c r="F70" s="32"/>
      <c r="G70" s="31"/>
      <c r="H70" s="30"/>
    </row>
    <row r="71" spans="1:8" hidden="1" outlineLevel="1" x14ac:dyDescent="0.25">
      <c r="A71" s="9"/>
      <c r="B71" s="7"/>
      <c r="C71" s="7"/>
      <c r="D71" s="7"/>
      <c r="E71" s="33"/>
      <c r="F71" s="32"/>
      <c r="G71" s="31"/>
      <c r="H71" s="30"/>
    </row>
    <row r="72" spans="1:8" hidden="1" outlineLevel="1" x14ac:dyDescent="0.25">
      <c r="A72" s="9"/>
      <c r="B72" s="7"/>
      <c r="C72" s="7"/>
      <c r="D72" s="7"/>
      <c r="E72" s="33"/>
      <c r="F72" s="32"/>
      <c r="G72" s="31"/>
      <c r="H72" s="30"/>
    </row>
    <row r="73" spans="1:8" hidden="1" outlineLevel="1" x14ac:dyDescent="0.25">
      <c r="A73" s="9"/>
      <c r="B73" s="7"/>
      <c r="C73" s="7"/>
      <c r="D73" s="7"/>
      <c r="E73" s="33"/>
      <c r="F73" s="32"/>
      <c r="G73" s="31"/>
      <c r="H73" s="30"/>
    </row>
    <row r="74" spans="1:8" hidden="1" outlineLevel="1" x14ac:dyDescent="0.25">
      <c r="A74" s="9"/>
      <c r="B74" s="7"/>
      <c r="C74" s="7"/>
      <c r="D74" s="7"/>
      <c r="E74" s="33"/>
      <c r="F74" s="32"/>
      <c r="G74" s="31"/>
      <c r="H74" s="30"/>
    </row>
    <row r="75" spans="1:8" hidden="1" outlineLevel="1" x14ac:dyDescent="0.25">
      <c r="A75" s="9"/>
      <c r="B75" s="7"/>
      <c r="C75" s="7"/>
      <c r="D75" s="7"/>
      <c r="E75" s="33"/>
      <c r="F75" s="32"/>
      <c r="G75" s="31"/>
      <c r="H75" s="30"/>
    </row>
    <row r="76" spans="1:8" hidden="1" outlineLevel="1" x14ac:dyDescent="0.25">
      <c r="A76" s="9"/>
      <c r="B76" s="7"/>
      <c r="C76" s="7"/>
      <c r="D76" s="7"/>
      <c r="E76" s="33"/>
      <c r="F76" s="32"/>
      <c r="G76" s="31"/>
      <c r="H76" s="30"/>
    </row>
    <row r="77" spans="1:8" hidden="1" outlineLevel="1" x14ac:dyDescent="0.25">
      <c r="A77" s="9"/>
      <c r="B77" s="7"/>
      <c r="C77" s="7"/>
      <c r="D77" s="7"/>
      <c r="E77" s="33"/>
      <c r="F77" s="32"/>
      <c r="G77" s="31"/>
      <c r="H77" s="30"/>
    </row>
    <row r="78" spans="1:8" hidden="1" outlineLevel="1" x14ac:dyDescent="0.25">
      <c r="A78" s="9"/>
      <c r="B78" s="7"/>
      <c r="C78" s="7"/>
      <c r="D78" s="7"/>
      <c r="E78" s="33"/>
      <c r="F78" s="32"/>
      <c r="G78" s="31"/>
      <c r="H78" s="30"/>
    </row>
    <row r="79" spans="1:8" hidden="1" outlineLevel="1" x14ac:dyDescent="0.25">
      <c r="A79" s="9"/>
      <c r="B79" s="7"/>
      <c r="C79" s="7"/>
      <c r="D79" s="7"/>
      <c r="E79" s="33"/>
      <c r="F79" s="32"/>
      <c r="G79" s="31"/>
      <c r="H79" s="30"/>
    </row>
    <row r="80" spans="1:8" hidden="1" outlineLevel="1" x14ac:dyDescent="0.25">
      <c r="A80" s="9"/>
      <c r="B80" s="7"/>
      <c r="C80" s="7"/>
      <c r="D80" s="7"/>
      <c r="E80" s="33"/>
      <c r="F80" s="32"/>
      <c r="G80" s="31"/>
      <c r="H80" s="30"/>
    </row>
    <row r="81" spans="1:8" hidden="1" outlineLevel="1" x14ac:dyDescent="0.25">
      <c r="A81" s="9"/>
      <c r="B81" s="7"/>
      <c r="C81" s="7"/>
      <c r="D81" s="7"/>
      <c r="E81" s="33"/>
      <c r="F81" s="32"/>
      <c r="G81" s="31"/>
      <c r="H81" s="30"/>
    </row>
    <row r="82" spans="1:8" hidden="1" outlineLevel="1" x14ac:dyDescent="0.25">
      <c r="A82" s="9"/>
      <c r="B82" s="7"/>
      <c r="C82" s="7"/>
      <c r="D82" s="7"/>
      <c r="E82" s="33"/>
      <c r="F82" s="32"/>
      <c r="G82" s="31"/>
      <c r="H82" s="30"/>
    </row>
    <row r="83" spans="1:8" hidden="1" outlineLevel="1" x14ac:dyDescent="0.25">
      <c r="A83" s="9"/>
      <c r="B83" s="7"/>
      <c r="C83" s="7"/>
      <c r="D83" s="7"/>
      <c r="E83" s="33"/>
      <c r="F83" s="32"/>
      <c r="G83" s="31"/>
      <c r="H83" s="30"/>
    </row>
    <row r="84" spans="1:8" hidden="1" outlineLevel="1" x14ac:dyDescent="0.25">
      <c r="A84" s="9"/>
      <c r="B84" s="7"/>
      <c r="C84" s="2"/>
      <c r="D84" s="2"/>
      <c r="E84" s="4"/>
      <c r="F84" s="26"/>
      <c r="G84" s="31"/>
      <c r="H84" s="30"/>
    </row>
    <row r="85" spans="1:8" hidden="1" outlineLevel="1" x14ac:dyDescent="0.25">
      <c r="A85" s="9"/>
      <c r="B85" s="7"/>
      <c r="C85" s="2"/>
      <c r="D85" s="2"/>
      <c r="E85" s="4"/>
      <c r="F85" s="26"/>
      <c r="G85" s="31"/>
      <c r="H85" s="35"/>
    </row>
    <row r="86" spans="1:8" hidden="1" outlineLevel="1" x14ac:dyDescent="0.25">
      <c r="A86" s="9"/>
      <c r="B86" s="7"/>
      <c r="C86" s="2"/>
      <c r="D86" s="2"/>
      <c r="E86" s="4"/>
      <c r="F86" s="26"/>
      <c r="G86" s="31"/>
      <c r="H86" s="30"/>
    </row>
    <row r="87" spans="1:8" hidden="1" outlineLevel="1" x14ac:dyDescent="0.25">
      <c r="A87" s="9"/>
      <c r="B87" s="34"/>
      <c r="C87" s="7"/>
      <c r="D87" s="7"/>
      <c r="E87" s="33"/>
      <c r="F87" s="32"/>
      <c r="G87" s="31"/>
      <c r="H87" s="30"/>
    </row>
    <row r="88" spans="1:8" hidden="1" outlineLevel="1" x14ac:dyDescent="0.25">
      <c r="A88" s="9"/>
      <c r="B88" s="34"/>
      <c r="C88" s="7"/>
      <c r="D88" s="7"/>
      <c r="E88" s="33"/>
      <c r="F88" s="32"/>
      <c r="G88" s="31"/>
      <c r="H88" s="30"/>
    </row>
    <row r="89" spans="1:8" hidden="1" outlineLevel="1" x14ac:dyDescent="0.25">
      <c r="A89" s="9"/>
      <c r="B89" s="34"/>
      <c r="C89" s="7"/>
      <c r="D89" s="7"/>
      <c r="E89" s="33"/>
      <c r="F89" s="32"/>
      <c r="G89" s="31"/>
      <c r="H89" s="30"/>
    </row>
    <row r="90" spans="1:8" hidden="1" outlineLevel="1" x14ac:dyDescent="0.25">
      <c r="A90" s="9"/>
      <c r="B90" s="34"/>
      <c r="C90" s="7"/>
      <c r="D90" s="7"/>
      <c r="E90" s="33"/>
      <c r="F90" s="32"/>
      <c r="G90" s="31"/>
      <c r="H90" s="30"/>
    </row>
    <row r="91" spans="1:8" hidden="1" outlineLevel="1" x14ac:dyDescent="0.25">
      <c r="A91" s="9"/>
      <c r="B91" s="34"/>
      <c r="C91" s="7"/>
      <c r="D91" s="7"/>
      <c r="E91" s="33"/>
      <c r="F91" s="32"/>
      <c r="G91" s="31"/>
      <c r="H91" s="30"/>
    </row>
    <row r="92" spans="1:8" hidden="1" outlineLevel="1" x14ac:dyDescent="0.25">
      <c r="A92" s="9"/>
      <c r="B92" s="34"/>
      <c r="C92" s="7"/>
      <c r="D92" s="7"/>
      <c r="E92" s="33"/>
      <c r="F92" s="32"/>
      <c r="G92" s="31"/>
      <c r="H92" s="30"/>
    </row>
    <row r="93" spans="1:8" hidden="1" outlineLevel="1" x14ac:dyDescent="0.25">
      <c r="A93" s="9"/>
      <c r="B93" s="2"/>
      <c r="C93" s="2"/>
      <c r="D93" s="2"/>
      <c r="E93" s="4"/>
      <c r="F93" s="26"/>
      <c r="G93" s="31"/>
      <c r="H93" s="30"/>
    </row>
    <row r="94" spans="1:8" hidden="1" outlineLevel="1" x14ac:dyDescent="0.25">
      <c r="A94" s="9"/>
      <c r="B94" s="2"/>
      <c r="C94" s="2"/>
      <c r="D94" s="2"/>
      <c r="E94" s="4"/>
      <c r="F94" s="26"/>
      <c r="G94" s="31"/>
      <c r="H94" s="30"/>
    </row>
    <row r="95" spans="1:8" hidden="1" outlineLevel="1" x14ac:dyDescent="0.25">
      <c r="A95" s="9"/>
      <c r="B95" s="2"/>
      <c r="C95" s="7"/>
      <c r="D95" s="7"/>
      <c r="E95" s="33"/>
      <c r="F95" s="26"/>
      <c r="G95" s="31"/>
      <c r="H95" s="30"/>
    </row>
    <row r="96" spans="1:8" hidden="1" outlineLevel="1" x14ac:dyDescent="0.25">
      <c r="B96" s="2"/>
      <c r="C96" s="7"/>
      <c r="D96" s="7"/>
      <c r="E96" s="33"/>
      <c r="F96" s="32"/>
      <c r="G96" s="31"/>
      <c r="H96" s="30"/>
    </row>
    <row r="97" spans="1:8" hidden="1" outlineLevel="1" x14ac:dyDescent="0.25">
      <c r="B97" s="2"/>
      <c r="C97" s="7"/>
      <c r="D97" s="7"/>
      <c r="E97" s="33"/>
      <c r="F97" s="32"/>
      <c r="G97" s="31"/>
      <c r="H97" s="30"/>
    </row>
    <row r="98" spans="1:8" hidden="1" outlineLevel="2" x14ac:dyDescent="0.25">
      <c r="B98" s="2"/>
      <c r="C98" s="7"/>
      <c r="D98" s="7"/>
      <c r="E98" s="33"/>
      <c r="F98" s="32"/>
      <c r="G98" s="31"/>
      <c r="H98" s="30"/>
    </row>
    <row r="99" spans="1:8" collapsed="1" x14ac:dyDescent="0.25">
      <c r="B99" s="7"/>
      <c r="C99" s="7" t="s">
        <v>38</v>
      </c>
      <c r="D99" s="7"/>
      <c r="E99" s="28"/>
      <c r="F99" s="25">
        <f>SUM(F7:F97)</f>
        <v>15348371.02</v>
      </c>
      <c r="G99" s="5">
        <f>+F99/$F$111</f>
        <v>0.93167945095070359</v>
      </c>
      <c r="H99" s="29"/>
    </row>
    <row r="101" spans="1:8" x14ac:dyDescent="0.25">
      <c r="B101" s="8"/>
      <c r="C101" s="8" t="s">
        <v>37</v>
      </c>
      <c r="D101" s="8"/>
      <c r="E101" s="8"/>
      <c r="F101" s="8" t="s">
        <v>14</v>
      </c>
      <c r="G101" s="8" t="s">
        <v>13</v>
      </c>
      <c r="H101" s="8" t="s">
        <v>12</v>
      </c>
    </row>
    <row r="102" spans="1:8" x14ac:dyDescent="0.25">
      <c r="B102" s="24"/>
      <c r="C102" s="7" t="s">
        <v>36</v>
      </c>
      <c r="D102" s="2"/>
      <c r="E102" s="4"/>
      <c r="F102" s="25" t="s">
        <v>30</v>
      </c>
      <c r="G102" s="4">
        <v>0</v>
      </c>
      <c r="H102" s="2"/>
    </row>
    <row r="103" spans="1:8" x14ac:dyDescent="0.25">
      <c r="A103" s="2" t="s">
        <v>35</v>
      </c>
      <c r="B103" s="27"/>
      <c r="C103" s="7" t="s">
        <v>34</v>
      </c>
      <c r="D103" s="7"/>
      <c r="E103" s="28"/>
      <c r="F103" s="26">
        <f>SUMIFS('[1]Crisil data '!M:M,'[1]Crisil data '!AI:AI,$D$3,'[1]Crisil data '!K:K,A103)</f>
        <v>855307.13</v>
      </c>
      <c r="G103" s="5">
        <f>+F103/$F$111</f>
        <v>5.1919000148891503E-2</v>
      </c>
      <c r="H103" s="2"/>
    </row>
    <row r="104" spans="1:8" outlineLevel="1" x14ac:dyDescent="0.25">
      <c r="B104" s="24"/>
      <c r="C104" s="7" t="s">
        <v>33</v>
      </c>
      <c r="D104" s="2"/>
      <c r="E104" s="4"/>
      <c r="F104" s="25" t="s">
        <v>30</v>
      </c>
      <c r="G104" s="4">
        <v>0</v>
      </c>
      <c r="H104" s="2"/>
    </row>
    <row r="105" spans="1:8" outlineLevel="1" x14ac:dyDescent="0.25">
      <c r="B105" s="24"/>
      <c r="C105" s="7" t="s">
        <v>32</v>
      </c>
      <c r="D105" s="2"/>
      <c r="E105" s="4"/>
      <c r="F105" s="25" t="s">
        <v>30</v>
      </c>
      <c r="G105" s="4">
        <v>0</v>
      </c>
      <c r="H105" s="2"/>
    </row>
    <row r="106" spans="1:8" outlineLevel="1" x14ac:dyDescent="0.25">
      <c r="B106" s="24"/>
      <c r="C106" s="7" t="s">
        <v>31</v>
      </c>
      <c r="D106" s="2"/>
      <c r="E106" s="4"/>
      <c r="F106" s="25" t="s">
        <v>30</v>
      </c>
      <c r="G106" s="4">
        <v>0</v>
      </c>
      <c r="H106" s="2"/>
    </row>
    <row r="107" spans="1:8" x14ac:dyDescent="0.25">
      <c r="A107" s="24" t="s">
        <v>29</v>
      </c>
      <c r="B107" s="27"/>
      <c r="C107" s="2" t="s">
        <v>28</v>
      </c>
      <c r="D107" s="2"/>
      <c r="E107" s="4"/>
      <c r="F107" s="26">
        <f>SUMIFS('[1]Crisil data '!M:M,'[1]Crisil data '!AI:AI,$D$3,'[1]Crisil data '!K:K,A107)</f>
        <v>270197.07</v>
      </c>
      <c r="G107" s="5">
        <f>+F107/$F$111</f>
        <v>1.6401548900404992E-2</v>
      </c>
      <c r="H107" s="2"/>
    </row>
    <row r="108" spans="1:8" x14ac:dyDescent="0.25">
      <c r="B108" s="24"/>
      <c r="C108" s="2"/>
      <c r="D108" s="2"/>
      <c r="E108" s="4"/>
      <c r="F108" s="25"/>
      <c r="G108" s="5"/>
      <c r="H108" s="2"/>
    </row>
    <row r="109" spans="1:8" x14ac:dyDescent="0.25">
      <c r="B109" s="24"/>
      <c r="C109" s="2" t="s">
        <v>27</v>
      </c>
      <c r="D109" s="2"/>
      <c r="E109" s="4"/>
      <c r="F109" s="22">
        <f>SUM(F102:F108)</f>
        <v>1125504.2</v>
      </c>
      <c r="G109" s="5">
        <f>+F109/$F$111</f>
        <v>6.8320549049296492E-2</v>
      </c>
      <c r="H109" s="2"/>
    </row>
    <row r="110" spans="1:8" x14ac:dyDescent="0.25">
      <c r="B110" s="23"/>
      <c r="C110" s="2"/>
      <c r="D110" s="2"/>
      <c r="E110" s="4"/>
      <c r="F110" s="22"/>
      <c r="G110" s="21"/>
      <c r="H110" s="2"/>
    </row>
    <row r="111" spans="1:8" x14ac:dyDescent="0.25">
      <c r="B111" s="19"/>
      <c r="C111" s="20" t="s">
        <v>26</v>
      </c>
      <c r="D111" s="19"/>
      <c r="E111" s="18"/>
      <c r="F111" s="17">
        <f>+F109+F99</f>
        <v>16473875.219999999</v>
      </c>
      <c r="G111" s="16">
        <v>1</v>
      </c>
      <c r="H111" s="2"/>
    </row>
    <row r="113" spans="1:8" x14ac:dyDescent="0.25">
      <c r="C113" s="7" t="s">
        <v>25</v>
      </c>
      <c r="D113" s="15">
        <v>3.2139950792706546</v>
      </c>
      <c r="F113" s="1"/>
    </row>
    <row r="114" spans="1:8" x14ac:dyDescent="0.25">
      <c r="C114" s="7" t="s">
        <v>24</v>
      </c>
      <c r="D114" s="11">
        <v>2.6712916972865668</v>
      </c>
    </row>
    <row r="115" spans="1:8" x14ac:dyDescent="0.25">
      <c r="C115" s="7" t="s">
        <v>23</v>
      </c>
      <c r="D115" s="11">
        <v>7.1232532664514752</v>
      </c>
    </row>
    <row r="116" spans="1:8" x14ac:dyDescent="0.25">
      <c r="C116" s="7" t="s">
        <v>22</v>
      </c>
      <c r="D116" s="14">
        <v>13.1652</v>
      </c>
    </row>
    <row r="117" spans="1:8" x14ac:dyDescent="0.25">
      <c r="C117" s="7" t="s">
        <v>21</v>
      </c>
      <c r="D117" s="14">
        <v>13.185</v>
      </c>
    </row>
    <row r="118" spans="1:8" x14ac:dyDescent="0.25">
      <c r="A118" s="13" t="s">
        <v>20</v>
      </c>
      <c r="C118" s="7" t="s">
        <v>19</v>
      </c>
      <c r="D118" s="12">
        <v>0</v>
      </c>
    </row>
    <row r="119" spans="1:8" x14ac:dyDescent="0.25">
      <c r="C119" s="7" t="s">
        <v>18</v>
      </c>
      <c r="D119" s="11">
        <v>0</v>
      </c>
    </row>
    <row r="120" spans="1:8" x14ac:dyDescent="0.25">
      <c r="C120" s="7" t="s">
        <v>17</v>
      </c>
      <c r="D120" s="11">
        <v>0</v>
      </c>
    </row>
    <row r="121" spans="1:8" x14ac:dyDescent="0.25">
      <c r="B121" s="10"/>
      <c r="C121" s="9"/>
    </row>
    <row r="122" spans="1:8" x14ac:dyDescent="0.25">
      <c r="F122" s="1"/>
    </row>
    <row r="123" spans="1:8" x14ac:dyDescent="0.25">
      <c r="C123" s="8" t="s">
        <v>16</v>
      </c>
      <c r="D123" s="8"/>
      <c r="E123" s="8"/>
      <c r="F123" s="8"/>
      <c r="G123" s="8"/>
      <c r="H123" s="8"/>
    </row>
    <row r="124" spans="1:8" x14ac:dyDescent="0.25">
      <c r="C124" s="8" t="s">
        <v>15</v>
      </c>
      <c r="D124" s="8"/>
      <c r="E124" s="8"/>
      <c r="F124" s="8" t="s">
        <v>14</v>
      </c>
      <c r="G124" s="8" t="s">
        <v>13</v>
      </c>
      <c r="H124" s="8" t="s">
        <v>12</v>
      </c>
    </row>
    <row r="125" spans="1:8" x14ac:dyDescent="0.25">
      <c r="C125" s="7" t="s">
        <v>11</v>
      </c>
      <c r="D125" s="2"/>
      <c r="E125" s="4"/>
      <c r="F125" s="2"/>
      <c r="G125" s="2"/>
      <c r="H125" s="2"/>
    </row>
    <row r="126" spans="1:8" x14ac:dyDescent="0.25">
      <c r="C126" s="2" t="s">
        <v>10</v>
      </c>
      <c r="D126" s="2"/>
      <c r="E126" s="4"/>
      <c r="F126" s="2"/>
      <c r="G126" s="2"/>
      <c r="H126" s="2"/>
    </row>
    <row r="127" spans="1:8" x14ac:dyDescent="0.25">
      <c r="C127" s="2" t="s">
        <v>9</v>
      </c>
      <c r="D127" s="2"/>
      <c r="E127" s="4"/>
      <c r="F127" s="3">
        <f>SUMIF($L$53:$L$62,$C127,$O$53:$O$62)</f>
        <v>0</v>
      </c>
      <c r="G127" s="6">
        <f>+F127/$F$111</f>
        <v>0</v>
      </c>
      <c r="H127" s="2"/>
    </row>
    <row r="128" spans="1:8" x14ac:dyDescent="0.25">
      <c r="C128" s="2" t="s">
        <v>8</v>
      </c>
      <c r="D128" s="2"/>
      <c r="E128" s="4"/>
      <c r="F128" s="3">
        <f>SUMIF($L$53:$L$62,$C128,$O$53:$O$62)</f>
        <v>0</v>
      </c>
      <c r="G128" s="6"/>
      <c r="H128" s="2"/>
    </row>
    <row r="129" spans="3:8" x14ac:dyDescent="0.25">
      <c r="C129" s="2" t="s">
        <v>7</v>
      </c>
      <c r="D129" s="2"/>
      <c r="E129" s="4"/>
      <c r="F129" s="3">
        <f>SUMIF($L$53:$L$62,$C129,$O$53:$O$62)</f>
        <v>0</v>
      </c>
      <c r="G129" s="6">
        <f>+F129/$F$111</f>
        <v>0</v>
      </c>
      <c r="H129" s="2"/>
    </row>
    <row r="130" spans="3:8" x14ac:dyDescent="0.25">
      <c r="C130" s="2" t="s">
        <v>6</v>
      </c>
      <c r="D130" s="2"/>
      <c r="E130" s="4"/>
      <c r="F130" s="3">
        <f>SUMIF($L$53:$L$62,$C130,$O$53:$O$62)</f>
        <v>0</v>
      </c>
      <c r="G130" s="6">
        <f>+F130/$F$111</f>
        <v>0</v>
      </c>
      <c r="H130" s="2"/>
    </row>
    <row r="131" spans="3:8" x14ac:dyDescent="0.25">
      <c r="C131" s="2" t="s">
        <v>5</v>
      </c>
      <c r="D131" s="2"/>
      <c r="E131" s="4"/>
      <c r="F131" s="3">
        <f>SUMIF($L$53:$L$62,$C131,$O$53:$O$62)</f>
        <v>0</v>
      </c>
      <c r="G131" s="6"/>
      <c r="H131" s="2"/>
    </row>
    <row r="132" spans="3:8" x14ac:dyDescent="0.25">
      <c r="C132" s="2" t="s">
        <v>4</v>
      </c>
      <c r="D132" s="2"/>
      <c r="E132" s="4"/>
      <c r="F132" s="3">
        <f>SUMIF($L$53:$L$62,$C132,$O$53:$O$62)</f>
        <v>0</v>
      </c>
      <c r="G132" s="6"/>
      <c r="H132" s="2"/>
    </row>
    <row r="133" spans="3:8" x14ac:dyDescent="0.25">
      <c r="C133" s="2" t="s">
        <v>3</v>
      </c>
      <c r="D133" s="2"/>
      <c r="E133" s="4"/>
      <c r="F133" s="3">
        <f>SUMIF($L$53:$L$61,$C133,$O$53:$O$61)</f>
        <v>0</v>
      </c>
      <c r="G133" s="5"/>
      <c r="H133" s="2"/>
    </row>
    <row r="134" spans="3:8" x14ac:dyDescent="0.25">
      <c r="C134" s="2" t="s">
        <v>2</v>
      </c>
      <c r="D134" s="2"/>
      <c r="E134" s="4"/>
      <c r="F134" s="3">
        <f>SUMIF($L$53:$L$61,$C134,$O$53:$O$61)</f>
        <v>0</v>
      </c>
      <c r="G134" s="2"/>
      <c r="H134" s="2"/>
    </row>
    <row r="135" spans="3:8" x14ac:dyDescent="0.25">
      <c r="C135" s="2" t="s">
        <v>1</v>
      </c>
      <c r="D135" s="2"/>
      <c r="E135" s="4"/>
      <c r="F135" s="3">
        <f>SUMIF($L$53:$L$61,$C135,$O$53:$O$61)</f>
        <v>0</v>
      </c>
      <c r="G135" s="2"/>
      <c r="H135" s="2"/>
    </row>
    <row r="136" spans="3:8" x14ac:dyDescent="0.25">
      <c r="C136" s="2" t="s">
        <v>0</v>
      </c>
      <c r="D136" s="2"/>
      <c r="E136" s="4"/>
      <c r="F136" s="3">
        <f>SUMIF($L$53:$L$61,$C136,$O$53:$O$61)</f>
        <v>0</v>
      </c>
      <c r="G136" s="2"/>
      <c r="H136" s="2"/>
    </row>
  </sheetData>
  <pageMargins left="0" right="0" top="0" bottom="0" header="0.31496062992125984" footer="0.31496062992125984"/>
  <pageSetup scale="4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A-TIER I</vt:lpstr>
      <vt:lpstr>'A-TIER 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2022-01-08T11:11:00Z</dcterms:created>
  <dcterms:modified xsi:type="dcterms:W3CDTF">2022-01-08T11:11:17Z</dcterms:modified>
</cp:coreProperties>
</file>