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"/>
    </mc:Choice>
  </mc:AlternateContent>
  <xr:revisionPtr revIDLastSave="0" documentId="8_{74C4775D-C08A-4ACC-A6AF-7607B0CBDAD7}" xr6:coauthVersionLast="47" xr6:coauthVersionMax="47" xr10:uidLastSave="{00000000-0000-0000-0000-000000000000}"/>
  <bookViews>
    <workbookView xWindow="-120" yWindow="-120" windowWidth="20730" windowHeight="11160" xr2:uid="{7809ACCA-5E70-4069-848D-82464743F436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6" i="1"/>
  <c r="D96" i="1"/>
  <c r="D95" i="1"/>
  <c r="C95" i="1"/>
  <c r="D94" i="1"/>
  <c r="C94" i="1"/>
  <c r="D93" i="1"/>
  <c r="D92" i="1"/>
  <c r="D91" i="1"/>
  <c r="F85" i="1"/>
  <c r="F84" i="1"/>
  <c r="F83" i="1"/>
  <c r="F79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C8" i="1"/>
  <c r="H7" i="1"/>
  <c r="O61" i="1" s="1"/>
  <c r="F7" i="1"/>
  <c r="F75" i="1" s="1"/>
  <c r="E7" i="1"/>
  <c r="D7" i="1"/>
  <c r="F103" i="1" s="1"/>
  <c r="C7" i="1"/>
  <c r="D4" i="1"/>
  <c r="N55" i="1" l="1"/>
  <c r="O56" i="1"/>
  <c r="F107" i="1" s="1"/>
  <c r="O60" i="1"/>
  <c r="N54" i="1"/>
  <c r="O55" i="1"/>
  <c r="N58" i="1"/>
  <c r="O59" i="1"/>
  <c r="F87" i="1"/>
  <c r="N59" i="1"/>
  <c r="F104" i="1"/>
  <c r="N53" i="1"/>
  <c r="O54" i="1"/>
  <c r="N57" i="1"/>
  <c r="O58" i="1"/>
  <c r="N61" i="1"/>
  <c r="O53" i="1"/>
  <c r="N56" i="1"/>
  <c r="O57" i="1"/>
  <c r="F108" i="1" s="1"/>
  <c r="N60" i="1"/>
  <c r="F105" i="1" l="1"/>
  <c r="G105" i="1" s="1"/>
  <c r="O62" i="1"/>
  <c r="F89" i="1"/>
  <c r="N62" i="1"/>
  <c r="G107" i="1"/>
  <c r="G7" i="1" l="1"/>
  <c r="G22" i="1"/>
  <c r="G20" i="1"/>
  <c r="G8" i="1"/>
  <c r="G42" i="1"/>
  <c r="G40" i="1"/>
  <c r="G36" i="1"/>
  <c r="G32" i="1"/>
  <c r="G28" i="1"/>
  <c r="G24" i="1"/>
  <c r="G16" i="1"/>
  <c r="G10" i="1"/>
  <c r="F91" i="1"/>
  <c r="G85" i="1"/>
  <c r="G83" i="1"/>
  <c r="G38" i="1"/>
  <c r="G34" i="1"/>
  <c r="G30" i="1"/>
  <c r="G26" i="1"/>
  <c r="G18" i="1"/>
  <c r="G14" i="1"/>
  <c r="G12" i="1"/>
  <c r="G21" i="1"/>
  <c r="G37" i="1"/>
  <c r="G103" i="1"/>
  <c r="G19" i="1"/>
  <c r="G35" i="1"/>
  <c r="G75" i="1"/>
  <c r="G25" i="1"/>
  <c r="G41" i="1"/>
  <c r="G9" i="1"/>
  <c r="G23" i="1"/>
  <c r="G39" i="1"/>
  <c r="G13" i="1"/>
  <c r="G29" i="1"/>
  <c r="G79" i="1"/>
  <c r="G11" i="1"/>
  <c r="G27" i="1"/>
  <c r="G84" i="1"/>
  <c r="G17" i="1"/>
  <c r="G33" i="1"/>
  <c r="G106" i="1"/>
  <c r="G15" i="1"/>
  <c r="G31" i="1"/>
  <c r="G104" i="1"/>
  <c r="F100" i="1"/>
  <c r="G87" i="1"/>
  <c r="G108" i="1"/>
</calcChain>
</file>

<file path=xl/sharedStrings.xml><?xml version="1.0" encoding="utf-8"?>
<sst xmlns="http://schemas.openxmlformats.org/spreadsheetml/2006/main" count="118" uniqueCount="98">
  <si>
    <t>NAME OF PENSION FUND</t>
  </si>
  <si>
    <t>ADITYA BIRLA SUN LIFE PENSION MANAGEMENT LIMITED</t>
  </si>
  <si>
    <t>SCHEME NAME</t>
  </si>
  <si>
    <t>G-TIER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</si>
  <si>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</si>
  <si>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</si>
  <si>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</si>
  <si>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</si>
  <si>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</si>
  <si>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</si>
  <si>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</si>
  <si>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</si>
  <si>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IN0020210152</t>
  </si>
  <si>
    <t>IN0020140011</t>
  </si>
  <si>
    <t>GOI</t>
  </si>
  <si>
    <t>IN0020200245</t>
  </si>
  <si>
    <t>IN0020200153</t>
  </si>
  <si>
    <t>IN0020170174</t>
  </si>
  <si>
    <t>IN0020060078</t>
  </si>
  <si>
    <t>IN0020020106</t>
  </si>
  <si>
    <t>IN0020100031</t>
  </si>
  <si>
    <t>IN0020190040</t>
  </si>
  <si>
    <t>IN0020190024</t>
  </si>
  <si>
    <t>IN0020140078</t>
  </si>
  <si>
    <t>IN0020150077</t>
  </si>
  <si>
    <t>IN0020070044</t>
  </si>
  <si>
    <t>IN0020150010</t>
  </si>
  <si>
    <t>IN0020160068</t>
  </si>
  <si>
    <t>IN0020060045</t>
  </si>
  <si>
    <t>IN0020150028</t>
  </si>
  <si>
    <t>IN0020060086</t>
  </si>
  <si>
    <t>IN0020070069</t>
  </si>
  <si>
    <t>IN0020160019</t>
  </si>
  <si>
    <t>IN0020070036</t>
  </si>
  <si>
    <t>IN0020150051</t>
  </si>
  <si>
    <t>IN0020160118</t>
  </si>
  <si>
    <t>IN0020160100</t>
  </si>
  <si>
    <t>IN1920180149</t>
  </si>
  <si>
    <t>IN4520180204</t>
  </si>
  <si>
    <t>IN1020180411</t>
  </si>
  <si>
    <t>IN3120180010</t>
  </si>
  <si>
    <t>IN1520130072</t>
  </si>
  <si>
    <t>IN2220170103</t>
  </si>
  <si>
    <t>IN2020180039</t>
  </si>
  <si>
    <t>IN2220200264</t>
  </si>
  <si>
    <t>IN2020170147</t>
  </si>
  <si>
    <t>IN2220150196</t>
  </si>
  <si>
    <t>IN3120150203</t>
  </si>
  <si>
    <t>IN1920190098</t>
  </si>
  <si>
    <t>AAA / Equivalent</t>
  </si>
  <si>
    <t>[ICRA]AAA</t>
  </si>
  <si>
    <t>CARE AAA (CE)</t>
  </si>
  <si>
    <t>CRISIL AAA</t>
  </si>
  <si>
    <t>AA+ / Equivalent</t>
  </si>
  <si>
    <t>[ICRA]AA+</t>
  </si>
  <si>
    <t>AA / Equivalent</t>
  </si>
  <si>
    <t>CRISIL AA</t>
  </si>
  <si>
    <t>IND AAA</t>
  </si>
  <si>
    <t>CARE AA</t>
  </si>
  <si>
    <t>CARE AAA</t>
  </si>
  <si>
    <t>IND AA+</t>
  </si>
  <si>
    <t xml:space="preserve">Subtotal A 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</si>
  <si>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</si>
  <si>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</si>
  <si>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</si>
  <si>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</si>
  <si>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</si>
  <si>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</si>
  <si>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</si>
  <si>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</si>
  <si>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Cash / Bank Balance</t>
  </si>
  <si>
    <t xml:space="preserve">  - Cash/ Cash Equivalent &amp; Net Current Assets</t>
  </si>
  <si>
    <t>Accrued Interest</t>
  </si>
  <si>
    <t xml:space="preserve">  - Other Current Assets ( Accrued Interest )</t>
  </si>
  <si>
    <t>Net Current Assets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</si>
  <si>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</si>
  <si>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</si>
  <si>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</si>
  <si>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</si>
  <si>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</si>
  <si>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</si>
  <si>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</t>
  </si>
  <si>
    <t xml:space="preserve">Total investment in Infrastructure </t>
  </si>
  <si>
    <t xml:space="preserve">Total outstanding exposure to derivatives </t>
  </si>
  <si>
    <t xml:space="preserve">Nil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</si>
  <si>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</si>
  <si>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</si>
  <si>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</si>
  <si>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</si>
  <si>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</si>
  <si>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</si>
  <si>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A1+ (For Commercial Paper)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</si>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</sst>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00_ ;_ * \-#,##0.0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43" fontId="0" fillId="0" borderId="0" xfId="1" applyFont="1"/>
    <xf numFmtId="17" fontId="3" fillId="0" borderId="0" xfId="0" applyNumberFormat="1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43" fontId="3" fillId="2" borderId="2" xfId="1" applyFont="1" applyFill="1" applyBorder="1"/>
    <xf numFmtId="0" fontId="3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0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4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164" fontId="5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3" fillId="0" borderId="4" xfId="0" applyFont="1" applyBorder="1" applyAlignment="1">
      <alignment vertical="top"/>
    </xf>
    <xf numFmtId="0" fontId="3" fillId="0" borderId="4" xfId="0" applyFont="1" applyBorder="1"/>
    <xf numFmtId="43" fontId="3" fillId="0" borderId="4" xfId="1" applyFont="1" applyBorder="1"/>
    <xf numFmtId="164" fontId="3" fillId="0" borderId="4" xfId="1" applyNumberFormat="1" applyFont="1" applyBorder="1"/>
    <xf numFmtId="10" fontId="3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6" fillId="0" borderId="4" xfId="1" applyNumberFormat="1" applyFont="1" applyFill="1" applyBorder="1"/>
    <xf numFmtId="0" fontId="0" fillId="0" borderId="4" xfId="0" applyBorder="1" applyAlignment="1">
      <alignment horizontal="right"/>
    </xf>
    <xf numFmtId="164" fontId="6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FRDA%20&amp;%20NPS%20Trust%20Communication%20April%202019%20Onwards\NPS%20Trust\2021-22\Monthly\November%202021\3_ABSLPFM%20NPS%20Portfolio_Nov%20%202021_PSF-%20G%20Tie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TIER I"/>
      <sheetName val="tax saver"/>
      <sheetName val="G-TIER II"/>
      <sheetName val="G-TIER I"/>
      <sheetName val="E-TIER II"/>
      <sheetName val="E-TIER I"/>
      <sheetName val="C-TIER II"/>
      <sheetName val="C-TIER I"/>
      <sheetName val="Sheet1"/>
      <sheetName val="13 Portfolio Data"/>
      <sheetName val="Form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44530</v>
          </cell>
        </row>
      </sheetData>
      <sheetData sheetId="8"/>
      <sheetData sheetId="9">
        <row r="1">
          <cell r="AO1" t="str">
            <v/>
          </cell>
        </row>
        <row r="5">
          <cell r="D5">
            <v>44530</v>
          </cell>
        </row>
        <row r="6">
          <cell r="O6">
            <v>4870412563.9799995</v>
          </cell>
        </row>
        <row r="7">
          <cell r="D7" t="str">
            <v>Scheme Name</v>
          </cell>
          <cell r="G7" t="str">
            <v>ISIN</v>
          </cell>
          <cell r="H7" t="str">
            <v>Security Name</v>
          </cell>
          <cell r="I7" t="str">
            <v>Issuer Name*</v>
          </cell>
          <cell r="J7" t="str">
            <v>NIC Code</v>
          </cell>
          <cell r="K7" t="str">
            <v>Industry classification</v>
          </cell>
          <cell r="L7" t="str">
            <v>Security Type  (such as Equity / 
PSU Bond / 
Private Bond / FD / G-Sec /
 SDL/ Cash/ Liquid 
Funds /Index funds
 / ETF/ Mutual Fund 
 Units/  CD / CP)</v>
          </cell>
          <cell r="M7" t="str">
            <v>Units</v>
          </cell>
          <cell r="N7" t="str">
            <v>Market Price (Rs.)</v>
          </cell>
          <cell r="O7" t="str">
            <v>Market Value (Rs)</v>
          </cell>
          <cell r="P7" t="str">
            <v>AUM (Rs.)</v>
          </cell>
          <cell r="Q7" t="str">
            <v>% to NAV (total for a scheme should aggregate to 100%)</v>
          </cell>
          <cell r="R7" t="str">
            <v>Coupon Rate (%)</v>
          </cell>
          <cell r="S7" t="str">
            <v>Coupon Payment 
Frequency (1-yearly,
 2-half-yearly,
 4-quarterly,
12-monthly)</v>
          </cell>
          <cell r="T7" t="str">
            <v>Purchase Price (Rs.)</v>
          </cell>
          <cell r="U7" t="str">
            <v>Amount Invested</v>
          </cell>
          <cell r="V7" t="str">
            <v>Put date</v>
          </cell>
          <cell r="W7" t="str">
            <v>Call Date</v>
          </cell>
          <cell r="X7" t="str">
            <v>Maturity Date</v>
          </cell>
          <cell r="Y7" t="str">
            <v>Average Maturity (Years)</v>
          </cell>
          <cell r="Z7" t="str">
            <v>Modified Duration(Years)</v>
          </cell>
          <cell r="AA7" t="str">
            <v>Purchase  YTM(%) (Annualised)</v>
          </cell>
          <cell r="AB7" t="str">
            <v>YTM as on date of reporting(Annualised)</v>
          </cell>
          <cell r="AC7" t="str">
            <v>NSE Closing Price (Portfolio reporting Date)</v>
          </cell>
          <cell r="AD7" t="str">
            <v>BSE Closing Price (Portfolio reporting Date)</v>
          </cell>
          <cell r="AE7" t="str">
            <v>Crisil Rating</v>
          </cell>
          <cell r="AF7" t="str">
            <v>ICRA Rating</v>
          </cell>
          <cell r="AG7" t="str">
            <v>CARE Rating</v>
          </cell>
          <cell r="AH7" t="str">
            <v>FITCH Rating</v>
          </cell>
          <cell r="AI7" t="str">
            <v>IND Rating</v>
          </cell>
          <cell r="AJ7" t="str">
            <v>Yield</v>
          </cell>
          <cell r="AK7" t="str">
            <v>Face Value</v>
          </cell>
          <cell r="AL7" t="str">
            <v>CODE AS PER FORM</v>
          </cell>
          <cell r="AM7" t="str">
            <v>Column1</v>
          </cell>
          <cell r="AN7" t="str">
            <v>Column2</v>
          </cell>
          <cell r="AO7" t="str">
            <v>Column3</v>
          </cell>
        </row>
        <row r="8">
          <cell r="D8" t="str">
            <v>A-TIER I</v>
          </cell>
          <cell r="G8" t="str">
            <v>INE062A08199</v>
          </cell>
          <cell r="H8" t="str">
            <v>9.45% SBI 22-March-2099 BASEL III (CALL OPT 22-MARCH-2024)</v>
          </cell>
          <cell r="I8" t="str">
            <v>STATE BANK OF INDIA</v>
          </cell>
          <cell r="J8" t="str">
            <v>64191</v>
          </cell>
          <cell r="K8" t="str">
            <v>Monetary intermediation of commercial banks, saving banks. postal savings</v>
          </cell>
          <cell r="L8" t="str">
            <v>Additional Tier 1 Bond</v>
          </cell>
          <cell r="M8">
            <v>1</v>
          </cell>
          <cell r="N8">
            <v>107.6641</v>
          </cell>
          <cell r="O8">
            <v>1076641</v>
          </cell>
          <cell r="P8">
            <v>16010279.17</v>
          </cell>
          <cell r="Q8">
            <v>6.7246859880957341E-2</v>
          </cell>
          <cell r="R8">
            <v>9.4499999999999987E-2</v>
          </cell>
          <cell r="S8" t="str">
            <v>Yearly</v>
          </cell>
          <cell r="T8">
            <v>1055236</v>
          </cell>
          <cell r="U8">
            <v>1055236</v>
          </cell>
          <cell r="V8">
            <v>0</v>
          </cell>
          <cell r="W8">
            <v>45373</v>
          </cell>
          <cell r="X8">
            <v>45373</v>
          </cell>
          <cell r="Y8">
            <v>2.3095890410958906</v>
          </cell>
          <cell r="Z8">
            <v>1.9466843650508616</v>
          </cell>
          <cell r="AA8">
            <v>0</v>
          </cell>
          <cell r="AB8">
            <v>6.1369582962427671E-2</v>
          </cell>
          <cell r="AC8">
            <v>0</v>
          </cell>
          <cell r="AD8">
            <v>0</v>
          </cell>
          <cell r="AE8" t="str">
            <v>AA+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6.1369582962427671E-2</v>
          </cell>
          <cell r="AK8">
            <v>1000000</v>
          </cell>
          <cell r="AL8" t="str">
            <v>507</v>
          </cell>
          <cell r="AM8" t="str">
            <v>AA+0000</v>
          </cell>
          <cell r="AN8" t="str">
            <v>Non Infra</v>
          </cell>
          <cell r="AO8" t="str">
            <v>CRISIL AA+</v>
          </cell>
        </row>
        <row r="9">
          <cell r="D9" t="str">
            <v>A-TIER I</v>
          </cell>
          <cell r="G9" t="str">
            <v>INE090A08UB4</v>
          </cell>
          <cell r="H9" t="str">
            <v>9.15% ICICI 20-March-2099 BASEL III (CALL OPT 20-JUNE-2023)</v>
          </cell>
          <cell r="I9" t="str">
            <v>ICICI BANK LTD</v>
          </cell>
          <cell r="J9" t="str">
            <v>64191</v>
          </cell>
          <cell r="K9" t="str">
            <v>Monetary intermediation of commercial banks, saving banks. postal savings</v>
          </cell>
          <cell r="L9" t="str">
            <v>Additional Tier 1 Bond</v>
          </cell>
          <cell r="M9">
            <v>1</v>
          </cell>
          <cell r="N9">
            <v>104.27719999999999</v>
          </cell>
          <cell r="O9">
            <v>1042772</v>
          </cell>
          <cell r="P9">
            <v>16010279.17</v>
          </cell>
          <cell r="Q9">
            <v>6.5131406450047558E-2</v>
          </cell>
          <cell r="R9">
            <v>9.1499999999999998E-2</v>
          </cell>
          <cell r="S9" t="str">
            <v>Yearly</v>
          </cell>
          <cell r="T9">
            <v>1043960</v>
          </cell>
          <cell r="U9">
            <v>1043960</v>
          </cell>
          <cell r="V9">
            <v>0</v>
          </cell>
          <cell r="W9">
            <v>45097</v>
          </cell>
          <cell r="X9">
            <v>45097</v>
          </cell>
          <cell r="Y9">
            <v>1.5534246575342465</v>
          </cell>
          <cell r="Z9">
            <v>1.3914700532660562</v>
          </cell>
          <cell r="AA9">
            <v>0</v>
          </cell>
          <cell r="AB9">
            <v>5.7851606827439062E-2</v>
          </cell>
          <cell r="AC9">
            <v>0</v>
          </cell>
          <cell r="AD9">
            <v>0</v>
          </cell>
          <cell r="AE9">
            <v>0</v>
          </cell>
          <cell r="AF9" t="str">
            <v>AA+</v>
          </cell>
          <cell r="AG9">
            <v>0</v>
          </cell>
          <cell r="AH9">
            <v>0</v>
          </cell>
          <cell r="AI9">
            <v>0</v>
          </cell>
          <cell r="AJ9">
            <v>5.7851606827439062E-2</v>
          </cell>
          <cell r="AK9">
            <v>1000000</v>
          </cell>
          <cell r="AL9" t="str">
            <v>507</v>
          </cell>
          <cell r="AM9" t="str">
            <v>0AA+000</v>
          </cell>
          <cell r="AN9" t="str">
            <v>Non Infra</v>
          </cell>
          <cell r="AO9" t="str">
            <v>[ICRA]AA+</v>
          </cell>
        </row>
        <row r="10">
          <cell r="D10" t="str">
            <v>A-TIER I</v>
          </cell>
          <cell r="G10" t="str">
            <v>INE062A08249</v>
          </cell>
          <cell r="H10" t="str">
            <v>7.74%SBI Perpetual 09-Sept-2099(call 09.09.2025)</v>
          </cell>
          <cell r="I10" t="str">
            <v>STATE BANK OF INDIA</v>
          </cell>
          <cell r="J10" t="str">
            <v>64191</v>
          </cell>
          <cell r="K10" t="str">
            <v>Monetary intermediation of commercial banks, saving banks. postal savings</v>
          </cell>
          <cell r="L10" t="str">
            <v>Additional Tier 1 Bond</v>
          </cell>
          <cell r="M10">
            <v>6</v>
          </cell>
          <cell r="N10">
            <v>102.0291</v>
          </cell>
          <cell r="O10">
            <v>6121746</v>
          </cell>
          <cell r="P10">
            <v>16010279.17</v>
          </cell>
          <cell r="Q10">
            <v>0.38236347630158157</v>
          </cell>
          <cell r="R10">
            <v>7.7399999999999997E-2</v>
          </cell>
          <cell r="S10" t="str">
            <v>Yearly</v>
          </cell>
          <cell r="T10">
            <v>6093336</v>
          </cell>
          <cell r="U10">
            <v>6093336</v>
          </cell>
          <cell r="V10">
            <v>0</v>
          </cell>
          <cell r="W10">
            <v>45909</v>
          </cell>
          <cell r="X10">
            <v>45909</v>
          </cell>
          <cell r="Y10">
            <v>3.7780821917808218</v>
          </cell>
          <cell r="Z10">
            <v>3.1461993613567514</v>
          </cell>
          <cell r="AA10">
            <v>0</v>
          </cell>
          <cell r="AB10">
            <v>7.0942646683183286E-2</v>
          </cell>
          <cell r="AC10">
            <v>0</v>
          </cell>
          <cell r="AD10">
            <v>0</v>
          </cell>
          <cell r="AE10">
            <v>0</v>
          </cell>
          <cell r="AF10" t="str">
            <v>AA+</v>
          </cell>
          <cell r="AG10">
            <v>0</v>
          </cell>
          <cell r="AH10">
            <v>0</v>
          </cell>
          <cell r="AI10">
            <v>0</v>
          </cell>
          <cell r="AJ10">
            <v>7.0942646683183286E-2</v>
          </cell>
          <cell r="AK10">
            <v>1000000</v>
          </cell>
          <cell r="AL10" t="str">
            <v>507</v>
          </cell>
          <cell r="AM10" t="str">
            <v>0AA+000</v>
          </cell>
          <cell r="AN10" t="str">
            <v>Non Infra</v>
          </cell>
          <cell r="AO10" t="str">
            <v>[ICRA]AA+</v>
          </cell>
        </row>
        <row r="11">
          <cell r="D11" t="str">
            <v>A-TIER I</v>
          </cell>
          <cell r="G11" t="str">
            <v>INE0CCU25019</v>
          </cell>
          <cell r="H11" t="str">
            <v>Mindspace Business Parks REIT</v>
          </cell>
          <cell r="I11" t="str">
            <v>MINDSPACE BUSINESS PARKS REIT</v>
          </cell>
          <cell r="J11" t="str">
            <v>68100</v>
          </cell>
          <cell r="K11" t="str">
            <v>Real estate activities with own or leased property</v>
          </cell>
          <cell r="L11" t="str">
            <v>REITS</v>
          </cell>
          <cell r="M11">
            <v>5640</v>
          </cell>
          <cell r="N11">
            <v>316.93</v>
          </cell>
          <cell r="O11">
            <v>1787485.2</v>
          </cell>
          <cell r="P11">
            <v>16010279.17</v>
          </cell>
          <cell r="Q11">
            <v>0.11164609817356483</v>
          </cell>
          <cell r="R11">
            <v>0</v>
          </cell>
          <cell r="S11" t="str">
            <v/>
          </cell>
          <cell r="T11">
            <v>1680587.99</v>
          </cell>
          <cell r="U11">
            <v>1680587.99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/>
          </cell>
          <cell r="AC11">
            <v>0</v>
          </cell>
          <cell r="AD11">
            <v>0</v>
          </cell>
          <cell r="AE11" t="str">
            <v>AAA</v>
          </cell>
          <cell r="AF11" t="str">
            <v>AAA</v>
          </cell>
          <cell r="AG11">
            <v>0</v>
          </cell>
          <cell r="AH11">
            <v>0</v>
          </cell>
          <cell r="AI11">
            <v>0</v>
          </cell>
          <cell r="AJ11" t="str">
            <v/>
          </cell>
          <cell r="AK11">
            <v>0</v>
          </cell>
          <cell r="AL11" t="str">
            <v>502</v>
          </cell>
          <cell r="AM11" t="str">
            <v>AAAAAA000</v>
          </cell>
          <cell r="AN11" t="str">
            <v>Infra</v>
          </cell>
        </row>
        <row r="12">
          <cell r="D12" t="str">
            <v>A-TIER I</v>
          </cell>
          <cell r="G12" t="str">
            <v>INE0GGX23010</v>
          </cell>
          <cell r="H12" t="str">
            <v>POWERGRID Infrastructure Investment Trust</v>
          </cell>
          <cell r="I12" t="str">
            <v>POWERGRID INFRASTRUCTURE INVESTMENT</v>
          </cell>
          <cell r="J12" t="str">
            <v>35107</v>
          </cell>
          <cell r="K12" t="str">
            <v>Transmission of electric energy</v>
          </cell>
          <cell r="L12" t="str">
            <v>INVIT</v>
          </cell>
          <cell r="M12">
            <v>13745</v>
          </cell>
          <cell r="N12">
            <v>120.16</v>
          </cell>
          <cell r="O12">
            <v>1651599.2</v>
          </cell>
          <cell r="P12">
            <v>16010279.17</v>
          </cell>
          <cell r="Q12">
            <v>0.10315867590208921</v>
          </cell>
          <cell r="R12">
            <v>0</v>
          </cell>
          <cell r="S12" t="str">
            <v/>
          </cell>
          <cell r="T12">
            <v>1603607.53</v>
          </cell>
          <cell r="U12">
            <v>1603607.53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/>
          </cell>
          <cell r="AC12">
            <v>0</v>
          </cell>
          <cell r="AD12">
            <v>0</v>
          </cell>
          <cell r="AE12">
            <v>0</v>
          </cell>
          <cell r="AF12" t="str">
            <v>AAA</v>
          </cell>
          <cell r="AG12" t="str">
            <v>AAA</v>
          </cell>
          <cell r="AH12">
            <v>0</v>
          </cell>
          <cell r="AI12">
            <v>0</v>
          </cell>
          <cell r="AJ12" t="str">
            <v/>
          </cell>
          <cell r="AK12">
            <v>0</v>
          </cell>
          <cell r="AL12" t="str">
            <v>504</v>
          </cell>
          <cell r="AM12" t="str">
            <v>0AAAAAA00</v>
          </cell>
          <cell r="AN12" t="str">
            <v>Infra</v>
          </cell>
        </row>
        <row r="13">
          <cell r="D13" t="str">
            <v>A-TIER I</v>
          </cell>
          <cell r="G13" t="str">
            <v>INF846K01N65</v>
          </cell>
          <cell r="H13" t="str">
            <v>AXIS OVERNIGHT FUND - DIRECT PLAN- GROWTH OPTION</v>
          </cell>
          <cell r="I13" t="str">
            <v>AXIS MUTUAL FUND</v>
          </cell>
          <cell r="J13" t="str">
            <v>64990</v>
          </cell>
          <cell r="K13" t="str">
            <v>Other financial service activities, except insurance and pension funding activities</v>
          </cell>
          <cell r="L13" t="str">
            <v>Mutual Funds</v>
          </cell>
          <cell r="M13">
            <v>638.39499999999998</v>
          </cell>
          <cell r="N13">
            <v>1111.1080999999999</v>
          </cell>
          <cell r="O13">
            <v>709325.86</v>
          </cell>
          <cell r="P13">
            <v>16010279.17</v>
          </cell>
          <cell r="Q13">
            <v>4.4304402969383073E-2</v>
          </cell>
          <cell r="R13">
            <v>0</v>
          </cell>
          <cell r="S13" t="str">
            <v/>
          </cell>
          <cell r="T13">
            <v>709052.35</v>
          </cell>
          <cell r="U13">
            <v>709052.35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3.2500000000000001E-2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3.2500000000000001E-2</v>
          </cell>
          <cell r="AK13">
            <v>0</v>
          </cell>
          <cell r="AL13" t="str">
            <v>304</v>
          </cell>
          <cell r="AM13" t="str">
            <v>00000</v>
          </cell>
          <cell r="AN13" t="str">
            <v>Non Infra</v>
          </cell>
        </row>
        <row r="14">
          <cell r="D14" t="str">
            <v>A-TIER I</v>
          </cell>
          <cell r="G14" t="str">
            <v>INE041025011</v>
          </cell>
          <cell r="H14" t="str">
            <v>Embassy Office Parks REIT</v>
          </cell>
          <cell r="I14" t="str">
            <v>EMBASSY OFFICE PARKS REIT</v>
          </cell>
          <cell r="J14" t="str">
            <v>68100</v>
          </cell>
          <cell r="K14" t="str">
            <v>Real estate activities with own or leased property</v>
          </cell>
          <cell r="L14" t="str">
            <v>REITS</v>
          </cell>
          <cell r="M14">
            <v>4890</v>
          </cell>
          <cell r="N14">
            <v>360.2</v>
          </cell>
          <cell r="O14">
            <v>1761378</v>
          </cell>
          <cell r="P14">
            <v>16010279.17</v>
          </cell>
          <cell r="Q14">
            <v>0.11001544578313559</v>
          </cell>
          <cell r="R14">
            <v>0</v>
          </cell>
          <cell r="S14" t="str">
            <v/>
          </cell>
          <cell r="T14">
            <v>1732818.75</v>
          </cell>
          <cell r="U14">
            <v>1732818.75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/>
          </cell>
          <cell r="AC14">
            <v>0</v>
          </cell>
          <cell r="AD14">
            <v>0</v>
          </cell>
          <cell r="AE14" t="str">
            <v>AAA</v>
          </cell>
          <cell r="AF14" t="str">
            <v>AAA</v>
          </cell>
          <cell r="AG14">
            <v>0</v>
          </cell>
          <cell r="AH14">
            <v>0</v>
          </cell>
          <cell r="AI14">
            <v>0</v>
          </cell>
          <cell r="AJ14" t="str">
            <v/>
          </cell>
          <cell r="AK14">
            <v>0</v>
          </cell>
          <cell r="AL14" t="str">
            <v>502</v>
          </cell>
          <cell r="AM14" t="str">
            <v>AAAAAA000</v>
          </cell>
          <cell r="AN14" t="str">
            <v>Infra</v>
          </cell>
        </row>
        <row r="15">
          <cell r="D15" t="str">
            <v>A-TIER I</v>
          </cell>
          <cell r="G15" t="str">
            <v>INE219X23014</v>
          </cell>
          <cell r="H15" t="str">
            <v>India Grid Trust - InvITs</v>
          </cell>
          <cell r="I15" t="str">
            <v>INDIA GRID TRUST - INVIT</v>
          </cell>
          <cell r="J15" t="str">
            <v>35107</v>
          </cell>
          <cell r="K15" t="str">
            <v>Transmission of electric energy</v>
          </cell>
          <cell r="L15" t="str">
            <v>INVIT</v>
          </cell>
          <cell r="M15">
            <v>11601</v>
          </cell>
          <cell r="N15">
            <v>141.75</v>
          </cell>
          <cell r="O15">
            <v>1644441.75</v>
          </cell>
          <cell r="P15">
            <v>16010279.17</v>
          </cell>
          <cell r="Q15">
            <v>0.10271162248571834</v>
          </cell>
          <cell r="R15">
            <v>0</v>
          </cell>
          <cell r="S15" t="str">
            <v/>
          </cell>
          <cell r="T15">
            <v>1591225.95</v>
          </cell>
          <cell r="U15">
            <v>1591225.95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/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AAA</v>
          </cell>
          <cell r="AH15">
            <v>0</v>
          </cell>
          <cell r="AI15" t="str">
            <v>AAA</v>
          </cell>
          <cell r="AJ15" t="str">
            <v/>
          </cell>
          <cell r="AK15">
            <v>0</v>
          </cell>
          <cell r="AL15" t="str">
            <v>504</v>
          </cell>
          <cell r="AM15" t="str">
            <v>00AAA0AAA</v>
          </cell>
          <cell r="AN15" t="str">
            <v>Infra</v>
          </cell>
        </row>
        <row r="16">
          <cell r="D16" t="str">
            <v>C-TIER I</v>
          </cell>
          <cell r="G16" t="str">
            <v>INE115A07LU0</v>
          </cell>
          <cell r="H16" t="str">
            <v>7.86% LIC housing Finance MD 17/05/2027</v>
          </cell>
          <cell r="I16" t="str">
            <v>LIC HOUSING FINANCE LTD</v>
          </cell>
          <cell r="J16" t="str">
            <v>64192</v>
          </cell>
          <cell r="K16" t="str">
            <v>Activities of specialized institutions granting credit for house purchases</v>
          </cell>
          <cell r="L16" t="str">
            <v>Bonds / Debentures</v>
          </cell>
          <cell r="M16">
            <v>15</v>
          </cell>
          <cell r="N16">
            <v>105.6521</v>
          </cell>
          <cell r="O16">
            <v>15847815</v>
          </cell>
          <cell r="P16">
            <v>1000179870.28</v>
          </cell>
          <cell r="Q16">
            <v>1.5844964961715745E-2</v>
          </cell>
          <cell r="R16">
            <v>7.8600000000000003E-2</v>
          </cell>
          <cell r="S16" t="str">
            <v>Yearly</v>
          </cell>
          <cell r="T16">
            <v>14850177</v>
          </cell>
          <cell r="U16">
            <v>14850177</v>
          </cell>
          <cell r="V16">
            <v>0</v>
          </cell>
          <cell r="W16">
            <v>0</v>
          </cell>
          <cell r="X16">
            <v>46524</v>
          </cell>
          <cell r="Y16">
            <v>5.463013698630137</v>
          </cell>
          <cell r="Z16">
            <v>4.2225027111911189</v>
          </cell>
          <cell r="AA16">
            <v>0</v>
          </cell>
          <cell r="AB16">
            <v>6.5799999999999997E-2</v>
          </cell>
          <cell r="AC16">
            <v>0</v>
          </cell>
          <cell r="AD16">
            <v>0</v>
          </cell>
          <cell r="AE16" t="str">
            <v>AAA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6.5799999999999997E-2</v>
          </cell>
          <cell r="AK16">
            <v>1000000</v>
          </cell>
          <cell r="AL16" t="str">
            <v>209</v>
          </cell>
          <cell r="AM16" t="str">
            <v>AAA0000</v>
          </cell>
          <cell r="AN16" t="str">
            <v>Infra</v>
          </cell>
          <cell r="AO16" t="str">
            <v>CRISIL AAA</v>
          </cell>
        </row>
        <row r="17">
          <cell r="D17" t="str">
            <v>C-TIER I</v>
          </cell>
          <cell r="G17" t="str">
            <v>INE774D08MK5</v>
          </cell>
          <cell r="H17" t="str">
            <v>8%Mahindra Financial Sevices LTD NCD MD 24/07/2027</v>
          </cell>
          <cell r="I17" t="str">
            <v>MAHINDRA &amp; MAHINDRA FINANCIAL SERVI</v>
          </cell>
          <cell r="J17" t="str">
            <v>64990</v>
          </cell>
          <cell r="K17" t="str">
            <v>Other financial service activities, except insurance and pension funding activities</v>
          </cell>
          <cell r="L17" t="str">
            <v>Bonds / Debentures</v>
          </cell>
          <cell r="M17">
            <v>1300</v>
          </cell>
          <cell r="N17">
            <v>102.3472</v>
          </cell>
          <cell r="O17">
            <v>1330513.6000000001</v>
          </cell>
          <cell r="P17">
            <v>1000179870.28</v>
          </cell>
          <cell r="Q17">
            <v>1.330274323185012E-3</v>
          </cell>
          <cell r="R17">
            <v>0.08</v>
          </cell>
          <cell r="S17" t="str">
            <v>Yearly</v>
          </cell>
          <cell r="T17">
            <v>1283023.3</v>
          </cell>
          <cell r="U17">
            <v>1283023.3</v>
          </cell>
          <cell r="V17">
            <v>0</v>
          </cell>
          <cell r="W17">
            <v>0</v>
          </cell>
          <cell r="X17">
            <v>46592</v>
          </cell>
          <cell r="Y17">
            <v>5.6493150684931503</v>
          </cell>
          <cell r="Z17">
            <v>4.3295448196683735</v>
          </cell>
          <cell r="AA17">
            <v>0</v>
          </cell>
          <cell r="AB17">
            <v>7.4700000000000003E-2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AAA</v>
          </cell>
          <cell r="AJ17">
            <v>7.4700000000000003E-2</v>
          </cell>
          <cell r="AK17">
            <v>1000</v>
          </cell>
          <cell r="AL17" t="str">
            <v>203</v>
          </cell>
          <cell r="AM17" t="str">
            <v>0000AAA</v>
          </cell>
          <cell r="AN17" t="str">
            <v>Non Infra</v>
          </cell>
          <cell r="AO17" t="str">
            <v>IND AAA</v>
          </cell>
        </row>
        <row r="18">
          <cell r="D18" t="str">
            <v>C-TIER I</v>
          </cell>
          <cell r="G18" t="str">
            <v>INE134E08CY2</v>
          </cell>
          <cell r="H18" t="str">
            <v>8.70% PFC 14.05.2025</v>
          </cell>
          <cell r="I18" t="str">
            <v>POWER FINANCE CORPORATION</v>
          </cell>
          <cell r="J18" t="str">
            <v>64920</v>
          </cell>
          <cell r="K18" t="str">
            <v>Other credit granting</v>
          </cell>
          <cell r="L18" t="str">
            <v>Bonds / Debentures</v>
          </cell>
          <cell r="M18">
            <v>8</v>
          </cell>
          <cell r="N18">
            <v>109.16549999999999</v>
          </cell>
          <cell r="O18">
            <v>8733240</v>
          </cell>
          <cell r="P18">
            <v>1000179870.28</v>
          </cell>
          <cell r="Q18">
            <v>8.7316694321743684E-3</v>
          </cell>
          <cell r="R18">
            <v>8.6999999999999994E-2</v>
          </cell>
          <cell r="S18" t="str">
            <v>Yearly</v>
          </cell>
          <cell r="T18">
            <v>8554377</v>
          </cell>
          <cell r="U18">
            <v>8554377</v>
          </cell>
          <cell r="V18">
            <v>0</v>
          </cell>
          <cell r="W18">
            <v>0</v>
          </cell>
          <cell r="X18">
            <v>45791</v>
          </cell>
          <cell r="Y18">
            <v>3.4547945205479453</v>
          </cell>
          <cell r="Z18">
            <v>2.8586405020197572</v>
          </cell>
          <cell r="AA18">
            <v>0</v>
          </cell>
          <cell r="AB18">
            <v>5.6800000000000003E-2</v>
          </cell>
          <cell r="AC18">
            <v>0</v>
          </cell>
          <cell r="AD18">
            <v>0</v>
          </cell>
          <cell r="AE18">
            <v>0</v>
          </cell>
          <cell r="AF18" t="str">
            <v>AAA</v>
          </cell>
          <cell r="AG18">
            <v>0</v>
          </cell>
          <cell r="AH18">
            <v>0</v>
          </cell>
          <cell r="AI18">
            <v>0</v>
          </cell>
          <cell r="AJ18">
            <v>5.6800000000000003E-2</v>
          </cell>
          <cell r="AK18">
            <v>1000000</v>
          </cell>
          <cell r="AL18" t="str">
            <v>215</v>
          </cell>
          <cell r="AM18" t="str">
            <v>0AAA000</v>
          </cell>
          <cell r="AN18" t="str">
            <v>Infra</v>
          </cell>
          <cell r="AO18" t="str">
            <v>[ICRA]AAA</v>
          </cell>
        </row>
        <row r="19">
          <cell r="D19" t="str">
            <v>C-TIER I</v>
          </cell>
          <cell r="G19" t="str">
            <v>INE572E09197</v>
          </cell>
          <cell r="H19" t="str">
            <v>9.10% PNB HOUSING FINANCE LTD 21.12.2022</v>
          </cell>
          <cell r="I19" t="str">
            <v>PNB HOUSING FINANCE LTD</v>
          </cell>
          <cell r="J19" t="str">
            <v>64192</v>
          </cell>
          <cell r="K19" t="str">
            <v>Activities of specialized institutions granting credit for house purchases</v>
          </cell>
          <cell r="L19" t="str">
            <v>Bonds / Debentures</v>
          </cell>
          <cell r="M19">
            <v>1</v>
          </cell>
          <cell r="N19">
            <v>101.7513</v>
          </cell>
          <cell r="O19">
            <v>1017513</v>
          </cell>
          <cell r="P19">
            <v>1000179870.28</v>
          </cell>
          <cell r="Q19">
            <v>1.0173300125657875E-3</v>
          </cell>
          <cell r="R19">
            <v>9.0999999999999998E-2</v>
          </cell>
          <cell r="S19" t="str">
            <v>Half Yly</v>
          </cell>
          <cell r="T19">
            <v>1069000</v>
          </cell>
          <cell r="U19">
            <v>1069000</v>
          </cell>
          <cell r="V19">
            <v>0</v>
          </cell>
          <cell r="W19">
            <v>0</v>
          </cell>
          <cell r="X19">
            <v>44916</v>
          </cell>
          <cell r="Y19">
            <v>1.0575342465753426</v>
          </cell>
          <cell r="Z19">
            <v>0.95798539266390748</v>
          </cell>
          <cell r="AA19">
            <v>0</v>
          </cell>
          <cell r="AB19">
            <v>7.4800000000000005E-2</v>
          </cell>
          <cell r="AC19">
            <v>0</v>
          </cell>
          <cell r="AD19">
            <v>0</v>
          </cell>
          <cell r="AE19" t="str">
            <v>AA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7.4800000000000005E-2</v>
          </cell>
          <cell r="AK19">
            <v>1000000</v>
          </cell>
          <cell r="AL19" t="str">
            <v>209</v>
          </cell>
          <cell r="AM19" t="str">
            <v>AA0000</v>
          </cell>
          <cell r="AN19" t="str">
            <v>Infra</v>
          </cell>
          <cell r="AO19" t="str">
            <v>CRISIL AA</v>
          </cell>
        </row>
        <row r="20">
          <cell r="D20" t="str">
            <v>C-TIER I</v>
          </cell>
          <cell r="G20" t="str">
            <v>INE053F07AB5</v>
          </cell>
          <cell r="H20" t="str">
            <v>7.27% IRFC 15.06.2027</v>
          </cell>
          <cell r="I20" t="str">
            <v>INDIAN RAILWAY FINANCE CORPN. LTD</v>
          </cell>
          <cell r="J20" t="str">
            <v>64920</v>
          </cell>
          <cell r="K20" t="str">
            <v>Other credit granting</v>
          </cell>
          <cell r="L20" t="str">
            <v>Bonds / Debentures</v>
          </cell>
          <cell r="M20">
            <v>11</v>
          </cell>
          <cell r="N20">
            <v>104.9539</v>
          </cell>
          <cell r="O20">
            <v>11544929</v>
          </cell>
          <cell r="P20">
            <v>1000179870.28</v>
          </cell>
          <cell r="Q20">
            <v>1.1542852783837773E-2</v>
          </cell>
          <cell r="R20">
            <v>7.2700000000000001E-2</v>
          </cell>
          <cell r="S20" t="str">
            <v>Yearly</v>
          </cell>
          <cell r="T20">
            <v>11018070</v>
          </cell>
          <cell r="U20">
            <v>11018070</v>
          </cell>
          <cell r="V20">
            <v>0</v>
          </cell>
          <cell r="W20">
            <v>0</v>
          </cell>
          <cell r="X20">
            <v>46553</v>
          </cell>
          <cell r="Y20">
            <v>5.5424657534246577</v>
          </cell>
          <cell r="Z20">
            <v>4.3672124259198126</v>
          </cell>
          <cell r="AA20">
            <v>0</v>
          </cell>
          <cell r="AB20">
            <v>6.1800000000000001E-2</v>
          </cell>
          <cell r="AC20">
            <v>0</v>
          </cell>
          <cell r="AD20">
            <v>0</v>
          </cell>
          <cell r="AE20">
            <v>0</v>
          </cell>
          <cell r="AF20" t="str">
            <v>AAA</v>
          </cell>
          <cell r="AG20">
            <v>0</v>
          </cell>
          <cell r="AH20">
            <v>0</v>
          </cell>
          <cell r="AI20">
            <v>0</v>
          </cell>
          <cell r="AJ20">
            <v>6.1800000000000001E-2</v>
          </cell>
          <cell r="AK20">
            <v>1000000</v>
          </cell>
          <cell r="AL20" t="str">
            <v>210</v>
          </cell>
          <cell r="AM20" t="str">
            <v>0AAA000</v>
          </cell>
          <cell r="AN20" t="str">
            <v>Infra</v>
          </cell>
          <cell r="AO20" t="str">
            <v>[ICRA]AAA</v>
          </cell>
        </row>
        <row r="21">
          <cell r="D21" t="str">
            <v>C-TIER I</v>
          </cell>
          <cell r="G21" t="str">
            <v>INE020B08AQ9</v>
          </cell>
          <cell r="H21" t="str">
            <v>7.70% REC 10.12.2027</v>
          </cell>
          <cell r="I21" t="str">
            <v>RURAL ELECTRIFICATION CORP LTD.</v>
          </cell>
          <cell r="J21" t="str">
            <v>64920</v>
          </cell>
          <cell r="K21" t="str">
            <v>Other credit granting</v>
          </cell>
          <cell r="L21" t="str">
            <v>Bonds / Debentures</v>
          </cell>
          <cell r="M21">
            <v>5</v>
          </cell>
          <cell r="N21">
            <v>106.9683</v>
          </cell>
          <cell r="O21">
            <v>5348415</v>
          </cell>
          <cell r="P21">
            <v>1000179870.28</v>
          </cell>
          <cell r="Q21">
            <v>5.3474531521042444E-3</v>
          </cell>
          <cell r="R21">
            <v>7.6999999999999999E-2</v>
          </cell>
          <cell r="S21" t="str">
            <v>Yearly</v>
          </cell>
          <cell r="T21">
            <v>4946920</v>
          </cell>
          <cell r="U21">
            <v>4946920</v>
          </cell>
          <cell r="V21">
            <v>0</v>
          </cell>
          <cell r="W21">
            <v>0</v>
          </cell>
          <cell r="X21">
            <v>46731</v>
          </cell>
          <cell r="Y21">
            <v>6.0301369863013701</v>
          </cell>
          <cell r="Z21">
            <v>4.4671393687488044</v>
          </cell>
          <cell r="AA21">
            <v>0</v>
          </cell>
          <cell r="AB21">
            <v>6.2799999999999995E-2</v>
          </cell>
          <cell r="AC21">
            <v>0</v>
          </cell>
          <cell r="AD21">
            <v>0</v>
          </cell>
          <cell r="AE21">
            <v>0</v>
          </cell>
          <cell r="AF21" t="str">
            <v>AAA</v>
          </cell>
          <cell r="AG21">
            <v>0</v>
          </cell>
          <cell r="AH21">
            <v>0</v>
          </cell>
          <cell r="AI21">
            <v>0</v>
          </cell>
          <cell r="AJ21">
            <v>6.2799999999999995E-2</v>
          </cell>
          <cell r="AK21">
            <v>1000000</v>
          </cell>
          <cell r="AL21" t="str">
            <v>215</v>
          </cell>
          <cell r="AM21" t="str">
            <v>0AAA000</v>
          </cell>
          <cell r="AN21" t="str">
            <v>Infra</v>
          </cell>
          <cell r="AO21" t="str">
            <v>[ICRA]AAA</v>
          </cell>
        </row>
        <row r="22">
          <cell r="D22" t="str">
            <v>C-TIER I</v>
          </cell>
          <cell r="G22" t="str">
            <v>INE134E08DB8</v>
          </cell>
          <cell r="H22" t="str">
            <v>8.85% PFC 15.06.2030</v>
          </cell>
          <cell r="I22" t="str">
            <v>POWER FINANCE CORPORATION</v>
          </cell>
          <cell r="J22" t="str">
            <v>64920</v>
          </cell>
          <cell r="K22" t="str">
            <v>Other credit granting</v>
          </cell>
          <cell r="L22" t="str">
            <v>Bonds / Debentures</v>
          </cell>
          <cell r="M22">
            <v>1</v>
          </cell>
          <cell r="N22">
            <v>111.9953</v>
          </cell>
          <cell r="O22">
            <v>1119953</v>
          </cell>
          <cell r="P22">
            <v>1000179870.28</v>
          </cell>
          <cell r="Q22">
            <v>1.119751589967982E-3</v>
          </cell>
          <cell r="R22">
            <v>8.8499999999999995E-2</v>
          </cell>
          <cell r="S22" t="str">
            <v>Yearly</v>
          </cell>
          <cell r="T22">
            <v>1083286</v>
          </cell>
          <cell r="U22">
            <v>1083286</v>
          </cell>
          <cell r="V22">
            <v>0</v>
          </cell>
          <cell r="W22">
            <v>0</v>
          </cell>
          <cell r="X22">
            <v>47649</v>
          </cell>
          <cell r="Y22">
            <v>8.5452054794520542</v>
          </cell>
          <cell r="Z22">
            <v>5.850738454383503</v>
          </cell>
          <cell r="AA22">
            <v>0</v>
          </cell>
          <cell r="AB22">
            <v>6.93E-2</v>
          </cell>
          <cell r="AC22">
            <v>0</v>
          </cell>
          <cell r="AD22">
            <v>0</v>
          </cell>
          <cell r="AE22">
            <v>0</v>
          </cell>
          <cell r="AF22" t="str">
            <v>AAA</v>
          </cell>
          <cell r="AG22">
            <v>0</v>
          </cell>
          <cell r="AH22">
            <v>0</v>
          </cell>
          <cell r="AI22">
            <v>0</v>
          </cell>
          <cell r="AJ22">
            <v>6.93E-2</v>
          </cell>
          <cell r="AK22">
            <v>1000000</v>
          </cell>
          <cell r="AL22" t="str">
            <v>215</v>
          </cell>
          <cell r="AM22" t="str">
            <v>0AAA000</v>
          </cell>
          <cell r="AN22" t="str">
            <v>Infra</v>
          </cell>
          <cell r="AO22" t="str">
            <v>[ICRA]AAA</v>
          </cell>
        </row>
        <row r="23">
          <cell r="D23" t="str">
            <v>C-TIER I</v>
          </cell>
          <cell r="G23" t="str">
            <v>INF846K01N65</v>
          </cell>
          <cell r="H23" t="str">
            <v>AXIS OVERNIGHT FUND - DIRECT PLAN- GROWTH OPTION</v>
          </cell>
          <cell r="I23" t="str">
            <v>AXIS MUTUAL FUND</v>
          </cell>
          <cell r="J23" t="str">
            <v>64990</v>
          </cell>
          <cell r="K23" t="str">
            <v>Other financial service activities, except insurance and pension funding activities</v>
          </cell>
          <cell r="L23" t="str">
            <v>Mutual Funds</v>
          </cell>
          <cell r="M23">
            <v>41083.057000000001</v>
          </cell>
          <cell r="N23">
            <v>1111.1080999999999</v>
          </cell>
          <cell r="O23">
            <v>45647717.409999996</v>
          </cell>
          <cell r="P23">
            <v>1000179870.28</v>
          </cell>
          <cell r="Q23">
            <v>4.5639508218877606E-2</v>
          </cell>
          <cell r="R23">
            <v>0</v>
          </cell>
          <cell r="S23" t="str">
            <v/>
          </cell>
          <cell r="T23">
            <v>45650000</v>
          </cell>
          <cell r="U23">
            <v>45650000</v>
          </cell>
          <cell r="V23">
            <v>0</v>
          </cell>
          <cell r="W23">
            <v>0</v>
          </cell>
          <cell r="X23">
            <v>0</v>
          </cell>
          <cell r="Y23">
            <v>2.7397260273972603E-3</v>
          </cell>
          <cell r="Z23">
            <v>2.7397260273972603E-3</v>
          </cell>
          <cell r="AA23">
            <v>0</v>
          </cell>
          <cell r="AB23">
            <v>3.2500000000000001E-2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3.2500000000000001E-2</v>
          </cell>
          <cell r="AK23">
            <v>0</v>
          </cell>
          <cell r="AL23" t="str">
            <v>304</v>
          </cell>
          <cell r="AM23" t="str">
            <v>00000</v>
          </cell>
          <cell r="AN23" t="str">
            <v>Non Infra</v>
          </cell>
        </row>
        <row r="24">
          <cell r="D24" t="str">
            <v>C-TIER I</v>
          </cell>
          <cell r="G24" t="str">
            <v>INE134E08JP5</v>
          </cell>
          <cell r="H24" t="str">
            <v>7.85% PFC 03.04.2028.</v>
          </cell>
          <cell r="I24" t="str">
            <v>POWER FINANCE CORPORATION</v>
          </cell>
          <cell r="J24" t="str">
            <v>64920</v>
          </cell>
          <cell r="K24" t="str">
            <v>Other credit granting</v>
          </cell>
          <cell r="L24" t="str">
            <v>Bonds / Debentures</v>
          </cell>
          <cell r="M24">
            <v>2</v>
          </cell>
          <cell r="N24">
            <v>105.95229999999999</v>
          </cell>
          <cell r="O24">
            <v>2119046</v>
          </cell>
          <cell r="P24">
            <v>1000179870.28</v>
          </cell>
          <cell r="Q24">
            <v>2.1186649151484862E-3</v>
          </cell>
          <cell r="R24">
            <v>7.85E-2</v>
          </cell>
          <cell r="S24" t="str">
            <v>Half Yly</v>
          </cell>
          <cell r="T24">
            <v>1981292</v>
          </cell>
          <cell r="U24">
            <v>1981292</v>
          </cell>
          <cell r="V24">
            <v>0</v>
          </cell>
          <cell r="W24">
            <v>0</v>
          </cell>
          <cell r="X24">
            <v>46846</v>
          </cell>
          <cell r="Y24">
            <v>6.3452054794520549</v>
          </cell>
          <cell r="Z24">
            <v>4.9259475469737932</v>
          </cell>
          <cell r="AA24">
            <v>0</v>
          </cell>
          <cell r="AB24">
            <v>6.7900000000000002E-2</v>
          </cell>
          <cell r="AC24">
            <v>0</v>
          </cell>
          <cell r="AD24">
            <v>0</v>
          </cell>
          <cell r="AE24">
            <v>0</v>
          </cell>
          <cell r="AF24" t="str">
            <v>AAA</v>
          </cell>
          <cell r="AG24">
            <v>0</v>
          </cell>
          <cell r="AH24">
            <v>0</v>
          </cell>
          <cell r="AI24">
            <v>0</v>
          </cell>
          <cell r="AJ24">
            <v>6.7900000000000002E-2</v>
          </cell>
          <cell r="AK24">
            <v>1000000</v>
          </cell>
          <cell r="AL24" t="str">
            <v>215</v>
          </cell>
          <cell r="AM24" t="str">
            <v>0AAA000</v>
          </cell>
          <cell r="AN24" t="str">
            <v>Infra</v>
          </cell>
          <cell r="AO24" t="str">
            <v>[ICRA]AAA</v>
          </cell>
        </row>
        <row r="25">
          <cell r="D25" t="str">
            <v>C-TIER I</v>
          </cell>
          <cell r="G25" t="str">
            <v>INE752E07KZ3</v>
          </cell>
          <cell r="H25" t="str">
            <v>7.93% POWER GRID CORPORATION MD 20.05.2028</v>
          </cell>
          <cell r="I25" t="str">
            <v>POWER GRID CORPN OF INDIA LTD</v>
          </cell>
          <cell r="J25" t="str">
            <v>35107</v>
          </cell>
          <cell r="K25" t="str">
            <v>Transmission of electric energy</v>
          </cell>
          <cell r="L25" t="str">
            <v>Bonds / Debentures</v>
          </cell>
          <cell r="M25">
            <v>1</v>
          </cell>
          <cell r="N25">
            <v>106.544</v>
          </cell>
          <cell r="O25">
            <v>1065440</v>
          </cell>
          <cell r="P25">
            <v>1000179870.28</v>
          </cell>
          <cell r="Q25">
            <v>1.0652483934731965E-3</v>
          </cell>
          <cell r="R25">
            <v>7.9299999999999995E-2</v>
          </cell>
          <cell r="S25" t="str">
            <v>Yearly</v>
          </cell>
          <cell r="T25">
            <v>1010700</v>
          </cell>
          <cell r="U25">
            <v>1010700</v>
          </cell>
          <cell r="V25">
            <v>0</v>
          </cell>
          <cell r="W25">
            <v>0</v>
          </cell>
          <cell r="X25">
            <v>46893</v>
          </cell>
          <cell r="Y25">
            <v>6.4739726027397264</v>
          </cell>
          <cell r="Z25">
            <v>4.8311246666093055</v>
          </cell>
          <cell r="AA25">
            <v>0</v>
          </cell>
          <cell r="AB25">
            <v>6.6400000000000001E-2</v>
          </cell>
          <cell r="AC25">
            <v>0</v>
          </cell>
          <cell r="AD25">
            <v>0</v>
          </cell>
          <cell r="AE25">
            <v>0</v>
          </cell>
          <cell r="AF25" t="str">
            <v>AAA</v>
          </cell>
          <cell r="AG25">
            <v>0</v>
          </cell>
          <cell r="AH25">
            <v>0</v>
          </cell>
          <cell r="AI25">
            <v>0</v>
          </cell>
          <cell r="AJ25">
            <v>6.6400000000000001E-2</v>
          </cell>
          <cell r="AK25">
            <v>1000000</v>
          </cell>
          <cell r="AL25" t="str">
            <v>208</v>
          </cell>
          <cell r="AM25" t="str">
            <v>0AAA000</v>
          </cell>
          <cell r="AN25" t="str">
            <v>Infra</v>
          </cell>
          <cell r="AO25" t="str">
            <v>[ICRA]AAA</v>
          </cell>
        </row>
        <row r="26">
          <cell r="D26" t="str">
            <v>C-TIER I</v>
          </cell>
          <cell r="G26" t="str">
            <v>INE660A08BX8</v>
          </cell>
          <cell r="H26" t="str">
            <v>8.45% SUNDARAM FINANCE 19.01.2028</v>
          </cell>
          <cell r="I26" t="str">
            <v>SUNDARAM FINANCE LIMITED</v>
          </cell>
          <cell r="J26" t="str">
            <v>64910</v>
          </cell>
          <cell r="K26" t="str">
            <v>Financial leasing</v>
          </cell>
          <cell r="L26" t="str">
            <v>Bonds / Debentures</v>
          </cell>
          <cell r="M26">
            <v>5</v>
          </cell>
          <cell r="N26">
            <v>106.547</v>
          </cell>
          <cell r="O26">
            <v>5327350</v>
          </cell>
          <cell r="P26">
            <v>1000179870.28</v>
          </cell>
          <cell r="Q26">
            <v>5.3263919403902923E-3</v>
          </cell>
          <cell r="R26">
            <v>8.4499999999999992E-2</v>
          </cell>
          <cell r="S26" t="str">
            <v>Yearly</v>
          </cell>
          <cell r="T26">
            <v>5000000</v>
          </cell>
          <cell r="U26">
            <v>5000000</v>
          </cell>
          <cell r="V26">
            <v>0</v>
          </cell>
          <cell r="W26">
            <v>0</v>
          </cell>
          <cell r="X26">
            <v>46771</v>
          </cell>
          <cell r="Y26">
            <v>6.13972602739726</v>
          </cell>
          <cell r="Z26">
            <v>4.437710008820015</v>
          </cell>
          <cell r="AA26">
            <v>0</v>
          </cell>
          <cell r="AB26">
            <v>7.0900000000000005E-2</v>
          </cell>
          <cell r="AC26">
            <v>0</v>
          </cell>
          <cell r="AD26">
            <v>0</v>
          </cell>
          <cell r="AE26">
            <v>0</v>
          </cell>
          <cell r="AF26" t="str">
            <v>AAA</v>
          </cell>
          <cell r="AG26">
            <v>0</v>
          </cell>
          <cell r="AH26">
            <v>0</v>
          </cell>
          <cell r="AI26">
            <v>0</v>
          </cell>
          <cell r="AJ26">
            <v>7.0900000000000005E-2</v>
          </cell>
          <cell r="AK26">
            <v>1000000</v>
          </cell>
          <cell r="AL26" t="str">
            <v>203</v>
          </cell>
          <cell r="AM26" t="str">
            <v>0AAA000</v>
          </cell>
          <cell r="AN26" t="str">
            <v>Non Infra</v>
          </cell>
          <cell r="AO26" t="str">
            <v>[ICRA]AAA</v>
          </cell>
        </row>
        <row r="27">
          <cell r="D27" t="str">
            <v>C-TIER I</v>
          </cell>
          <cell r="G27" t="str">
            <v>INE206D08188</v>
          </cell>
          <cell r="H27" t="str">
            <v>9.18% NPCIL 23.01.2026</v>
          </cell>
          <cell r="I27" t="str">
            <v>NUCLEAR POWER CORPORATION OF INDIA</v>
          </cell>
          <cell r="J27" t="str">
            <v>35107</v>
          </cell>
          <cell r="K27" t="str">
            <v>Transmission of electric energy</v>
          </cell>
          <cell r="L27" t="str">
            <v>Bonds / Debentures</v>
          </cell>
          <cell r="M27">
            <v>2</v>
          </cell>
          <cell r="N27">
            <v>111.7723</v>
          </cell>
          <cell r="O27">
            <v>2235446</v>
          </cell>
          <cell r="P27">
            <v>1000179870.28</v>
          </cell>
          <cell r="Q27">
            <v>2.235043982013143E-3</v>
          </cell>
          <cell r="R27">
            <v>9.1799999999999993E-2</v>
          </cell>
          <cell r="S27" t="str">
            <v>Half Yly</v>
          </cell>
          <cell r="T27">
            <v>2181026</v>
          </cell>
          <cell r="U27">
            <v>2181026</v>
          </cell>
          <cell r="V27">
            <v>0</v>
          </cell>
          <cell r="W27">
            <v>0</v>
          </cell>
          <cell r="X27">
            <v>46045</v>
          </cell>
          <cell r="Y27">
            <v>4.1506849315068495</v>
          </cell>
          <cell r="Z27">
            <v>3.3777714591898671</v>
          </cell>
          <cell r="AA27">
            <v>0</v>
          </cell>
          <cell r="AB27">
            <v>6.0100000000000001E-2</v>
          </cell>
          <cell r="AC27">
            <v>0</v>
          </cell>
          <cell r="AD27">
            <v>0</v>
          </cell>
          <cell r="AE27" t="str">
            <v>AAA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6.0100000000000001E-2</v>
          </cell>
          <cell r="AK27">
            <v>1000000</v>
          </cell>
          <cell r="AL27" t="str">
            <v>215</v>
          </cell>
          <cell r="AM27" t="str">
            <v>AAA0000</v>
          </cell>
          <cell r="AN27" t="str">
            <v>Infra</v>
          </cell>
          <cell r="AO27" t="str">
            <v>CRISIL AAA</v>
          </cell>
        </row>
        <row r="28">
          <cell r="D28" t="str">
            <v>C-TIER I</v>
          </cell>
          <cell r="G28" t="str">
            <v>INE261F08AD8</v>
          </cell>
          <cell r="H28" t="str">
            <v>8.20% NABARD 09.03.2028 (GOI Service)</v>
          </cell>
          <cell r="I28" t="str">
            <v>NABARD</v>
          </cell>
          <cell r="J28" t="str">
            <v>64199</v>
          </cell>
          <cell r="K28" t="str">
            <v>Other monetary intermediation services n.e.c.</v>
          </cell>
          <cell r="L28" t="str">
            <v>Bonds / Debentures</v>
          </cell>
          <cell r="M28">
            <v>5</v>
          </cell>
          <cell r="N28">
            <v>108.03440000000001</v>
          </cell>
          <cell r="O28">
            <v>5401720</v>
          </cell>
          <cell r="P28">
            <v>1000179870.28</v>
          </cell>
          <cell r="Q28">
            <v>5.4007485658432519E-3</v>
          </cell>
          <cell r="R28">
            <v>8.199999999999999E-2</v>
          </cell>
          <cell r="S28" t="str">
            <v>Half Yly</v>
          </cell>
          <cell r="T28">
            <v>5009000</v>
          </cell>
          <cell r="U28">
            <v>5009000</v>
          </cell>
          <cell r="V28">
            <v>0</v>
          </cell>
          <cell r="W28">
            <v>0</v>
          </cell>
          <cell r="X28">
            <v>46821</v>
          </cell>
          <cell r="Y28">
            <v>6.2767123287671236</v>
          </cell>
          <cell r="Z28">
            <v>4.8326677642091065</v>
          </cell>
          <cell r="AA28">
            <v>0</v>
          </cell>
          <cell r="AB28">
            <v>6.7199999999999996E-2</v>
          </cell>
          <cell r="AC28">
            <v>0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6.7199999999999996E-2</v>
          </cell>
          <cell r="AK28">
            <v>1000000</v>
          </cell>
          <cell r="AL28" t="str">
            <v>208</v>
          </cell>
          <cell r="AM28" t="str">
            <v>AAA0000</v>
          </cell>
          <cell r="AN28" t="str">
            <v>Infra</v>
          </cell>
          <cell r="AO28" t="str">
            <v>CRISIL AAA</v>
          </cell>
        </row>
        <row r="29">
          <cell r="D29" t="str">
            <v>C-TIER I</v>
          </cell>
          <cell r="G29" t="str">
            <v>INE535H08553</v>
          </cell>
          <cell r="H29" t="str">
            <v>11.40 % FULLERTON INDIA CREDIT CO LTD 28-Oct-2022</v>
          </cell>
          <cell r="I29" t="str">
            <v>FULLERTON INDIA CREDIT CO LTD</v>
          </cell>
          <cell r="J29" t="str">
            <v>64920</v>
          </cell>
          <cell r="K29" t="str">
            <v>Other credit granting</v>
          </cell>
          <cell r="L29" t="str">
            <v>Bonds / Debentures</v>
          </cell>
          <cell r="M29">
            <v>8</v>
          </cell>
          <cell r="N29">
            <v>104.14060000000001</v>
          </cell>
          <cell r="O29">
            <v>8331248</v>
          </cell>
          <cell r="P29">
            <v>1000179870.28</v>
          </cell>
          <cell r="Q29">
            <v>8.3297497255845291E-3</v>
          </cell>
          <cell r="R29">
            <v>0.114</v>
          </cell>
          <cell r="S29" t="str">
            <v>Yearly</v>
          </cell>
          <cell r="T29">
            <v>8808500</v>
          </cell>
          <cell r="U29">
            <v>8808500</v>
          </cell>
          <cell r="V29">
            <v>0</v>
          </cell>
          <cell r="W29">
            <v>0</v>
          </cell>
          <cell r="X29">
            <v>44862</v>
          </cell>
          <cell r="Y29">
            <v>0.90958904109589045</v>
          </cell>
          <cell r="Z29">
            <v>0.85407421699144648</v>
          </cell>
          <cell r="AA29">
            <v>0</v>
          </cell>
          <cell r="AB29">
            <v>6.5000000000000002E-2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AA+</v>
          </cell>
          <cell r="AJ29">
            <v>6.5000000000000002E-2</v>
          </cell>
          <cell r="AK29">
            <v>1000000</v>
          </cell>
          <cell r="AL29" t="str">
            <v>203</v>
          </cell>
          <cell r="AM29" t="str">
            <v>0000AA+</v>
          </cell>
          <cell r="AN29" t="str">
            <v>Non Infra</v>
          </cell>
          <cell r="AO29" t="str">
            <v>IND AA+</v>
          </cell>
        </row>
        <row r="30">
          <cell r="D30" t="str">
            <v>C-TIER I</v>
          </cell>
          <cell r="G30" t="str">
            <v>INE020B08740</v>
          </cell>
          <cell r="H30" t="str">
            <v>9.35 % REC 15.06.2022</v>
          </cell>
          <cell r="I30" t="str">
            <v>RURAL ELECTRIFICATION CORP LTD.</v>
          </cell>
          <cell r="J30" t="str">
            <v>64920</v>
          </cell>
          <cell r="K30" t="str">
            <v>Other credit granting</v>
          </cell>
          <cell r="L30" t="str">
            <v>Bonds / Debentures</v>
          </cell>
          <cell r="M30">
            <v>6</v>
          </cell>
          <cell r="N30">
            <v>102.55289999999999</v>
          </cell>
          <cell r="O30">
            <v>6153174</v>
          </cell>
          <cell r="P30">
            <v>1000179870.28</v>
          </cell>
          <cell r="Q30">
            <v>6.1520674259095227E-3</v>
          </cell>
          <cell r="R30">
            <v>9.35E-2</v>
          </cell>
          <cell r="S30" t="str">
            <v>Yearly</v>
          </cell>
          <cell r="T30">
            <v>6230136</v>
          </cell>
          <cell r="U30">
            <v>6230136</v>
          </cell>
          <cell r="V30">
            <v>0</v>
          </cell>
          <cell r="W30">
            <v>0</v>
          </cell>
          <cell r="X30">
            <v>44727</v>
          </cell>
          <cell r="Y30">
            <v>0.53972602739726028</v>
          </cell>
          <cell r="Z30">
            <v>0.51747461878931977</v>
          </cell>
          <cell r="AA30">
            <v>0</v>
          </cell>
          <cell r="AB30">
            <v>4.2999999999999997E-2</v>
          </cell>
          <cell r="AC30">
            <v>0</v>
          </cell>
          <cell r="AD30">
            <v>0</v>
          </cell>
          <cell r="AE30" t="str">
            <v>AAA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4.2999999999999997E-2</v>
          </cell>
          <cell r="AK30">
            <v>1000000</v>
          </cell>
          <cell r="AL30" t="str">
            <v>215</v>
          </cell>
          <cell r="AM30" t="str">
            <v>AAA0000</v>
          </cell>
          <cell r="AN30" t="str">
            <v>Infra</v>
          </cell>
          <cell r="AO30" t="str">
            <v>CRISIL AAA</v>
          </cell>
        </row>
        <row r="31">
          <cell r="D31" t="str">
            <v>C-TIER I</v>
          </cell>
          <cell r="G31" t="str">
            <v>INE514E08EL8</v>
          </cell>
          <cell r="H31" t="str">
            <v>8.15 % EXIM 05.03.2025</v>
          </cell>
          <cell r="I31" t="str">
            <v>EXPORT IMPORT BANK OF INDIA</v>
          </cell>
          <cell r="J31" t="str">
            <v>64199</v>
          </cell>
          <cell r="K31" t="str">
            <v>Other monetary intermediation services n.e.c.</v>
          </cell>
          <cell r="L31" t="str">
            <v>Bonds / Debentures</v>
          </cell>
          <cell r="M31">
            <v>5</v>
          </cell>
          <cell r="N31">
            <v>107.91540000000001</v>
          </cell>
          <cell r="O31">
            <v>5395770</v>
          </cell>
          <cell r="P31">
            <v>1000179870.28</v>
          </cell>
          <cell r="Q31">
            <v>5.3947996358789507E-3</v>
          </cell>
          <cell r="R31">
            <v>8.1500000000000003E-2</v>
          </cell>
          <cell r="S31" t="str">
            <v>Yearly</v>
          </cell>
          <cell r="T31">
            <v>4937880</v>
          </cell>
          <cell r="U31">
            <v>4937880</v>
          </cell>
          <cell r="V31">
            <v>0</v>
          </cell>
          <cell r="W31">
            <v>0</v>
          </cell>
          <cell r="X31">
            <v>45721</v>
          </cell>
          <cell r="Y31">
            <v>3.2630136986301368</v>
          </cell>
          <cell r="Z31">
            <v>2.7047197760678556</v>
          </cell>
          <cell r="AA31">
            <v>0</v>
          </cell>
          <cell r="AB31">
            <v>5.4199999999999998E-2</v>
          </cell>
          <cell r="AC31">
            <v>0</v>
          </cell>
          <cell r="AD31">
            <v>0</v>
          </cell>
          <cell r="AE31">
            <v>0</v>
          </cell>
          <cell r="AF31" t="str">
            <v>AAA</v>
          </cell>
          <cell r="AG31">
            <v>0</v>
          </cell>
          <cell r="AH31">
            <v>0</v>
          </cell>
          <cell r="AI31">
            <v>0</v>
          </cell>
          <cell r="AJ31">
            <v>5.4199999999999998E-2</v>
          </cell>
          <cell r="AK31">
            <v>1000000</v>
          </cell>
          <cell r="AL31" t="str">
            <v>202</v>
          </cell>
          <cell r="AM31" t="str">
            <v>0AAA000</v>
          </cell>
          <cell r="AN31" t="str">
            <v>Non Infra</v>
          </cell>
          <cell r="AO31" t="str">
            <v>[ICRA]AAA</v>
          </cell>
        </row>
        <row r="32">
          <cell r="D32" t="str">
            <v>C-TIER I</v>
          </cell>
          <cell r="G32" t="str">
            <v>INE752E07KX8</v>
          </cell>
          <cell r="H32" t="str">
            <v>7.93% PGC 20.05.2026</v>
          </cell>
          <cell r="I32" t="str">
            <v>POWER GRID CORPN OF INDIA LTD</v>
          </cell>
          <cell r="J32" t="str">
            <v>35107</v>
          </cell>
          <cell r="K32" t="str">
            <v>Transmission of electric energy</v>
          </cell>
          <cell r="L32" t="str">
            <v>Bonds / Debentures</v>
          </cell>
          <cell r="M32">
            <v>1</v>
          </cell>
          <cell r="N32">
            <v>107.5936</v>
          </cell>
          <cell r="O32">
            <v>1075936</v>
          </cell>
          <cell r="P32">
            <v>1000179870.28</v>
          </cell>
          <cell r="Q32">
            <v>1.075742505894257E-3</v>
          </cell>
          <cell r="R32">
            <v>7.9299999999999995E-2</v>
          </cell>
          <cell r="S32" t="str">
            <v>Yearly</v>
          </cell>
          <cell r="T32">
            <v>1003144</v>
          </cell>
          <cell r="U32">
            <v>1003144</v>
          </cell>
          <cell r="V32">
            <v>0</v>
          </cell>
          <cell r="W32">
            <v>0</v>
          </cell>
          <cell r="X32">
            <v>46162</v>
          </cell>
          <cell r="Y32">
            <v>4.4712328767123291</v>
          </cell>
          <cell r="Z32">
            <v>3.6021252998700826</v>
          </cell>
          <cell r="AA32">
            <v>0</v>
          </cell>
          <cell r="AB32">
            <v>5.9299999999999999E-2</v>
          </cell>
          <cell r="AC32">
            <v>0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>
            <v>0</v>
          </cell>
          <cell r="AJ32">
            <v>5.9299999999999999E-2</v>
          </cell>
          <cell r="AK32">
            <v>1000000</v>
          </cell>
          <cell r="AL32" t="str">
            <v>208</v>
          </cell>
          <cell r="AM32" t="str">
            <v>0AAA000</v>
          </cell>
          <cell r="AN32" t="str">
            <v>Infra</v>
          </cell>
          <cell r="AO32" t="str">
            <v>[ICRA]AAA</v>
          </cell>
        </row>
        <row r="33">
          <cell r="D33" t="str">
            <v>C-TIER I</v>
          </cell>
          <cell r="G33" t="str">
            <v>INE238A08351</v>
          </cell>
          <cell r="H33" t="str">
            <v>8.85 % AXIS BANK 05.12.2024</v>
          </cell>
          <cell r="I33" t="str">
            <v>AXIS BANK LTD.</v>
          </cell>
          <cell r="J33" t="str">
            <v>64191</v>
          </cell>
          <cell r="K33" t="str">
            <v>Monetary intermediation of commercial banks, saving banks. postal savings</v>
          </cell>
          <cell r="L33" t="str">
            <v>Bonds / Debentures</v>
          </cell>
          <cell r="M33">
            <v>53</v>
          </cell>
          <cell r="N33">
            <v>108.4926</v>
          </cell>
          <cell r="O33">
            <v>57501078</v>
          </cell>
          <cell r="P33">
            <v>1000179870.28</v>
          </cell>
          <cell r="Q33">
            <v>5.7490737125015921E-2</v>
          </cell>
          <cell r="R33">
            <v>8.8499999999999995E-2</v>
          </cell>
          <cell r="S33" t="str">
            <v>Yearly</v>
          </cell>
          <cell r="T33">
            <v>57671607.390000001</v>
          </cell>
          <cell r="U33">
            <v>57671607.390000001</v>
          </cell>
          <cell r="V33">
            <v>0</v>
          </cell>
          <cell r="W33">
            <v>0</v>
          </cell>
          <cell r="X33">
            <v>45631</v>
          </cell>
          <cell r="Y33">
            <v>3.0164383561643837</v>
          </cell>
          <cell r="Z33">
            <v>2.4381563514919864</v>
          </cell>
          <cell r="AA33">
            <v>0</v>
          </cell>
          <cell r="AB33">
            <v>5.7000000000000002E-2</v>
          </cell>
          <cell r="AC33">
            <v>0</v>
          </cell>
          <cell r="AD33">
            <v>0</v>
          </cell>
          <cell r="AE33">
            <v>0</v>
          </cell>
          <cell r="AF33" t="str">
            <v>AAA</v>
          </cell>
          <cell r="AG33">
            <v>0</v>
          </cell>
          <cell r="AH33">
            <v>0</v>
          </cell>
          <cell r="AI33">
            <v>0</v>
          </cell>
          <cell r="AJ33">
            <v>5.7000000000000002E-2</v>
          </cell>
          <cell r="AK33">
            <v>1000000</v>
          </cell>
          <cell r="AL33" t="str">
            <v>201</v>
          </cell>
          <cell r="AM33" t="str">
            <v>0AAA000</v>
          </cell>
          <cell r="AN33" t="str">
            <v>Non Infra</v>
          </cell>
          <cell r="AO33" t="str">
            <v>[ICRA]AAA</v>
          </cell>
        </row>
        <row r="34">
          <cell r="D34" t="str">
            <v>C-TIER I</v>
          </cell>
          <cell r="G34" t="str">
            <v>INE660A08BY6</v>
          </cell>
          <cell r="H34" t="str">
            <v>8.45 % SUNDARAM FINANCE 21.02.2028</v>
          </cell>
          <cell r="I34" t="str">
            <v>SUNDARAM FINANCE LIMITED</v>
          </cell>
          <cell r="J34" t="str">
            <v>64910</v>
          </cell>
          <cell r="K34" t="str">
            <v>Financial leasing</v>
          </cell>
          <cell r="L34" t="str">
            <v>Bonds / Debentures</v>
          </cell>
          <cell r="M34">
            <v>7</v>
          </cell>
          <cell r="N34">
            <v>106.6082</v>
          </cell>
          <cell r="O34">
            <v>7462574</v>
          </cell>
          <cell r="P34">
            <v>1000179870.28</v>
          </cell>
          <cell r="Q34">
            <v>7.4612319461207065E-3</v>
          </cell>
          <cell r="R34">
            <v>8.4499999999999992E-2</v>
          </cell>
          <cell r="S34" t="str">
            <v>Yearly</v>
          </cell>
          <cell r="T34">
            <v>7036652</v>
          </cell>
          <cell r="U34">
            <v>7036652</v>
          </cell>
          <cell r="V34">
            <v>0</v>
          </cell>
          <cell r="W34">
            <v>0</v>
          </cell>
          <cell r="X34">
            <v>46804</v>
          </cell>
          <cell r="Y34">
            <v>6.2301369863013702</v>
          </cell>
          <cell r="Z34">
            <v>4.5221352202348157</v>
          </cell>
          <cell r="AA34">
            <v>0</v>
          </cell>
          <cell r="AB34">
            <v>7.0900000000000005E-2</v>
          </cell>
          <cell r="AC34">
            <v>0</v>
          </cell>
          <cell r="AD34">
            <v>0</v>
          </cell>
          <cell r="AE34">
            <v>0</v>
          </cell>
          <cell r="AF34" t="str">
            <v>AAA</v>
          </cell>
          <cell r="AG34">
            <v>0</v>
          </cell>
          <cell r="AH34">
            <v>0</v>
          </cell>
          <cell r="AI34">
            <v>0</v>
          </cell>
          <cell r="AJ34">
            <v>7.0900000000000005E-2</v>
          </cell>
          <cell r="AK34">
            <v>1000000</v>
          </cell>
          <cell r="AL34" t="str">
            <v>203</v>
          </cell>
          <cell r="AM34" t="str">
            <v>0AAA000</v>
          </cell>
          <cell r="AN34" t="str">
            <v>Non Infra</v>
          </cell>
          <cell r="AO34" t="str">
            <v>[ICRA]AAA</v>
          </cell>
        </row>
        <row r="35">
          <cell r="D35" t="str">
            <v>C-TIER I</v>
          </cell>
          <cell r="G35" t="str">
            <v>INE261F08BZ9</v>
          </cell>
          <cell r="H35" t="str">
            <v>07.27% NABARD 14-Feb-2030</v>
          </cell>
          <cell r="I35" t="str">
            <v>NABARD</v>
          </cell>
          <cell r="J35" t="str">
            <v>64199</v>
          </cell>
          <cell r="K35" t="str">
            <v>Other monetary intermediation services n.e.c.</v>
          </cell>
          <cell r="L35" t="str">
            <v>Bonds / Debentures</v>
          </cell>
          <cell r="M35">
            <v>2</v>
          </cell>
          <cell r="N35">
            <v>103.2201</v>
          </cell>
          <cell r="O35">
            <v>2064402</v>
          </cell>
          <cell r="P35">
            <v>1000179870.28</v>
          </cell>
          <cell r="Q35">
            <v>2.0640307422124696E-3</v>
          </cell>
          <cell r="R35">
            <v>7.2700000000000001E-2</v>
          </cell>
          <cell r="S35" t="str">
            <v>Yearly</v>
          </cell>
          <cell r="T35">
            <v>2019376</v>
          </cell>
          <cell r="U35">
            <v>2019376</v>
          </cell>
          <cell r="V35">
            <v>0</v>
          </cell>
          <cell r="W35">
            <v>0</v>
          </cell>
          <cell r="X35">
            <v>47528</v>
          </cell>
          <cell r="Y35">
            <v>8.213698630136987</v>
          </cell>
          <cell r="Z35">
            <v>5.7682349735731329</v>
          </cell>
          <cell r="AA35">
            <v>0</v>
          </cell>
          <cell r="AB35">
            <v>6.7400000000000002E-2</v>
          </cell>
          <cell r="AC35">
            <v>0</v>
          </cell>
          <cell r="AD35">
            <v>0</v>
          </cell>
          <cell r="AE35" t="str">
            <v>AAA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6.7400000000000002E-2</v>
          </cell>
          <cell r="AK35">
            <v>1000000</v>
          </cell>
          <cell r="AL35" t="str">
            <v>208</v>
          </cell>
          <cell r="AM35" t="str">
            <v>AAA0000</v>
          </cell>
          <cell r="AN35" t="str">
            <v>Infra</v>
          </cell>
          <cell r="AO35" t="str">
            <v>CRISIL AAA</v>
          </cell>
        </row>
        <row r="36">
          <cell r="D36" t="str">
            <v>C-TIER I</v>
          </cell>
          <cell r="G36" t="str">
            <v>INE134E08CS4</v>
          </cell>
          <cell r="H36" t="str">
            <v>08.90% POWER FINANCE CORPORATION 15-03-2025</v>
          </cell>
          <cell r="I36" t="str">
            <v>POWER FINANCE CORPORATION</v>
          </cell>
          <cell r="J36" t="str">
            <v>64920</v>
          </cell>
          <cell r="K36" t="str">
            <v>Other credit granting</v>
          </cell>
          <cell r="L36" t="str">
            <v>Bonds / Debentures</v>
          </cell>
          <cell r="M36">
            <v>7</v>
          </cell>
          <cell r="N36">
            <v>109.5142</v>
          </cell>
          <cell r="O36">
            <v>7665994</v>
          </cell>
          <cell r="P36">
            <v>1000179870.28</v>
          </cell>
          <cell r="Q36">
            <v>7.6646153634884777E-3</v>
          </cell>
          <cell r="R36">
            <v>8.900000000000001E-2</v>
          </cell>
          <cell r="S36" t="str">
            <v>Yearly</v>
          </cell>
          <cell r="T36">
            <v>7463419</v>
          </cell>
          <cell r="U36">
            <v>7463419</v>
          </cell>
          <cell r="V36">
            <v>0</v>
          </cell>
          <cell r="W36">
            <v>0</v>
          </cell>
          <cell r="X36">
            <v>45731</v>
          </cell>
          <cell r="Y36">
            <v>3.2904109589041095</v>
          </cell>
          <cell r="Z36">
            <v>2.6979884017157012</v>
          </cell>
          <cell r="AA36">
            <v>0</v>
          </cell>
          <cell r="AB36">
            <v>5.6300000000000003E-2</v>
          </cell>
          <cell r="AC36">
            <v>0</v>
          </cell>
          <cell r="AD36">
            <v>0</v>
          </cell>
          <cell r="AE36">
            <v>0</v>
          </cell>
          <cell r="AF36" t="str">
            <v>AAA</v>
          </cell>
          <cell r="AG36">
            <v>0</v>
          </cell>
          <cell r="AH36">
            <v>0</v>
          </cell>
          <cell r="AI36">
            <v>0</v>
          </cell>
          <cell r="AJ36">
            <v>5.6300000000000003E-2</v>
          </cell>
          <cell r="AK36">
            <v>1000000</v>
          </cell>
          <cell r="AL36" t="str">
            <v>215</v>
          </cell>
          <cell r="AM36" t="str">
            <v>0AAA000</v>
          </cell>
          <cell r="AN36" t="str">
            <v>Infra</v>
          </cell>
          <cell r="AO36" t="str">
            <v>[ICRA]AAA</v>
          </cell>
        </row>
        <row r="37">
          <cell r="D37" t="str">
            <v>C-TIER I</v>
          </cell>
          <cell r="G37" t="str">
            <v>INE206D08170</v>
          </cell>
          <cell r="H37" t="str">
            <v>09.18% NUCLEAR POWER CORPORATION OF INDIA LTD 23-Jan-2025</v>
          </cell>
          <cell r="I37" t="str">
            <v>NUCLEAR POWER CORPORATION OF INDIA</v>
          </cell>
          <cell r="J37" t="str">
            <v>35107</v>
          </cell>
          <cell r="K37" t="str">
            <v>Transmission of electric energy</v>
          </cell>
          <cell r="L37" t="str">
            <v>Bonds / Debentures</v>
          </cell>
          <cell r="M37">
            <v>10</v>
          </cell>
          <cell r="N37">
            <v>110.9451</v>
          </cell>
          <cell r="O37">
            <v>11094510</v>
          </cell>
          <cell r="P37">
            <v>1000179870.28</v>
          </cell>
          <cell r="Q37">
            <v>1.1092514786259491E-2</v>
          </cell>
          <cell r="R37">
            <v>9.1799999999999993E-2</v>
          </cell>
          <cell r="S37" t="str">
            <v>Half Yly</v>
          </cell>
          <cell r="T37">
            <v>11126011</v>
          </cell>
          <cell r="U37">
            <v>11126011</v>
          </cell>
          <cell r="V37">
            <v>0</v>
          </cell>
          <cell r="W37">
            <v>0</v>
          </cell>
          <cell r="X37">
            <v>45680</v>
          </cell>
          <cell r="Y37">
            <v>3.1506849315068495</v>
          </cell>
          <cell r="Z37">
            <v>2.6727282430140944</v>
          </cell>
          <cell r="AA37">
            <v>0</v>
          </cell>
          <cell r="AB37">
            <v>5.4199999999999998E-2</v>
          </cell>
          <cell r="AC37">
            <v>0</v>
          </cell>
          <cell r="AD37">
            <v>0</v>
          </cell>
          <cell r="AE37" t="str">
            <v>AAA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5.4199999999999998E-2</v>
          </cell>
          <cell r="AK37">
            <v>1000000</v>
          </cell>
          <cell r="AL37" t="str">
            <v>215</v>
          </cell>
          <cell r="AM37" t="str">
            <v>AAA0000</v>
          </cell>
          <cell r="AN37" t="str">
            <v>Infra</v>
          </cell>
          <cell r="AO37" t="str">
            <v>CRISIL AAA</v>
          </cell>
        </row>
        <row r="38">
          <cell r="D38" t="str">
            <v>C-TIER I</v>
          </cell>
          <cell r="G38" t="str">
            <v>INE733E08163</v>
          </cell>
          <cell r="H38" t="str">
            <v>05.45% NTPC 15-Oct-2025</v>
          </cell>
          <cell r="I38" t="str">
            <v>NTPC LIMITED</v>
          </cell>
          <cell r="J38" t="str">
            <v>35102</v>
          </cell>
          <cell r="K38" t="str">
            <v>Electric power generation by coal based thermal power plants</v>
          </cell>
          <cell r="L38" t="str">
            <v>Bonds / Debentures</v>
          </cell>
          <cell r="M38">
            <v>50</v>
          </cell>
          <cell r="N38">
            <v>99.338700000000003</v>
          </cell>
          <cell r="O38">
            <v>49669350</v>
          </cell>
          <cell r="P38">
            <v>1000179870.28</v>
          </cell>
          <cell r="Q38">
            <v>4.9660417566787345E-2</v>
          </cell>
          <cell r="R38">
            <v>5.45E-2</v>
          </cell>
          <cell r="S38" t="str">
            <v>Yearly</v>
          </cell>
          <cell r="T38">
            <v>49461511</v>
          </cell>
          <cell r="U38">
            <v>49461511</v>
          </cell>
          <cell r="V38">
            <v>0</v>
          </cell>
          <cell r="W38">
            <v>0</v>
          </cell>
          <cell r="X38">
            <v>45945</v>
          </cell>
          <cell r="Y38">
            <v>3.8767123287671232</v>
          </cell>
          <cell r="Z38">
            <v>3.3825304535605958</v>
          </cell>
          <cell r="AA38">
            <v>0</v>
          </cell>
          <cell r="AB38">
            <v>5.6399999999999999E-2</v>
          </cell>
          <cell r="AC38">
            <v>0</v>
          </cell>
          <cell r="AD38">
            <v>0</v>
          </cell>
          <cell r="AE38">
            <v>0</v>
          </cell>
          <cell r="AF38" t="str">
            <v>AAA</v>
          </cell>
          <cell r="AG38">
            <v>0</v>
          </cell>
          <cell r="AH38">
            <v>0</v>
          </cell>
          <cell r="AI38">
            <v>0</v>
          </cell>
          <cell r="AJ38">
            <v>5.6399999999999999E-2</v>
          </cell>
          <cell r="AK38">
            <v>1000000</v>
          </cell>
          <cell r="AL38" t="str">
            <v>215</v>
          </cell>
          <cell r="AM38" t="str">
            <v>0AAA000</v>
          </cell>
          <cell r="AN38" t="str">
            <v>Infra</v>
          </cell>
          <cell r="AO38" t="str">
            <v>[ICRA]AAA</v>
          </cell>
        </row>
        <row r="39">
          <cell r="D39" t="str">
            <v>C-TIER I</v>
          </cell>
          <cell r="G39" t="str">
            <v>INE752E07OC4</v>
          </cell>
          <cell r="H39" t="str">
            <v>7.36% PGC 17Oct 2026</v>
          </cell>
          <cell r="I39" t="str">
            <v>POWER GRID CORPN OF INDIA LTD</v>
          </cell>
          <cell r="J39" t="str">
            <v>35107</v>
          </cell>
          <cell r="K39" t="str">
            <v>Transmission of electric energy</v>
          </cell>
          <cell r="L39" t="str">
            <v>Bonds / Debentures</v>
          </cell>
          <cell r="M39">
            <v>7</v>
          </cell>
          <cell r="N39">
            <v>105.8844</v>
          </cell>
          <cell r="O39">
            <v>7411908</v>
          </cell>
          <cell r="P39">
            <v>1000179870.28</v>
          </cell>
          <cell r="Q39">
            <v>7.4105750577893948E-3</v>
          </cell>
          <cell r="R39">
            <v>7.3599999999999999E-2</v>
          </cell>
          <cell r="S39" t="str">
            <v>Yearly</v>
          </cell>
          <cell r="T39">
            <v>6963007</v>
          </cell>
          <cell r="U39">
            <v>6963007</v>
          </cell>
          <cell r="V39">
            <v>0</v>
          </cell>
          <cell r="W39">
            <v>0</v>
          </cell>
          <cell r="X39">
            <v>46312</v>
          </cell>
          <cell r="Y39">
            <v>4.882191780821918</v>
          </cell>
          <cell r="Z39">
            <v>4.0213964759508141</v>
          </cell>
          <cell r="AA39">
            <v>0</v>
          </cell>
          <cell r="AB39">
            <v>5.9299999999999999E-2</v>
          </cell>
          <cell r="AC39">
            <v>0</v>
          </cell>
          <cell r="AD39">
            <v>0</v>
          </cell>
          <cell r="AE39">
            <v>0</v>
          </cell>
          <cell r="AF39" t="str">
            <v>AAA</v>
          </cell>
          <cell r="AG39">
            <v>0</v>
          </cell>
          <cell r="AH39">
            <v>0</v>
          </cell>
          <cell r="AI39">
            <v>0</v>
          </cell>
          <cell r="AJ39">
            <v>5.9299999999999999E-2</v>
          </cell>
          <cell r="AK39">
            <v>1000000</v>
          </cell>
          <cell r="AL39" t="str">
            <v>208</v>
          </cell>
          <cell r="AM39" t="str">
            <v>0AAA000</v>
          </cell>
          <cell r="AN39" t="str">
            <v>Infra</v>
          </cell>
          <cell r="AO39" t="str">
            <v>[ICRA]AAA</v>
          </cell>
        </row>
        <row r="40">
          <cell r="D40" t="str">
            <v>C-TIER I</v>
          </cell>
          <cell r="G40" t="str">
            <v>INE115A07OS8</v>
          </cell>
          <cell r="H40" t="str">
            <v>7.33% LIC Housing Finance Ltd 12-Feb-2025</v>
          </cell>
          <cell r="I40" t="str">
            <v>LIC HOUSING FINANCE LTD</v>
          </cell>
          <cell r="J40" t="str">
            <v>64192</v>
          </cell>
          <cell r="K40" t="str">
            <v>Activities of specialized institutions granting credit for house purchases</v>
          </cell>
          <cell r="L40" t="str">
            <v>Bonds / Debentures</v>
          </cell>
          <cell r="M40">
            <v>10</v>
          </cell>
          <cell r="N40">
            <v>103.79470000000001</v>
          </cell>
          <cell r="O40">
            <v>10379470</v>
          </cell>
          <cell r="P40">
            <v>1000179870.28</v>
          </cell>
          <cell r="Q40">
            <v>1.0377603377574747E-2</v>
          </cell>
          <cell r="R40">
            <v>7.3300000000000004E-2</v>
          </cell>
          <cell r="S40" t="str">
            <v>Yearly</v>
          </cell>
          <cell r="T40">
            <v>10452381</v>
          </cell>
          <cell r="U40">
            <v>10452381</v>
          </cell>
          <cell r="V40">
            <v>0</v>
          </cell>
          <cell r="W40">
            <v>0</v>
          </cell>
          <cell r="X40">
            <v>45700</v>
          </cell>
          <cell r="Y40">
            <v>3.2054794520547945</v>
          </cell>
          <cell r="Z40">
            <v>2.6618334701375619</v>
          </cell>
          <cell r="AA40">
            <v>0</v>
          </cell>
          <cell r="AB40">
            <v>5.9799999999999999E-2</v>
          </cell>
          <cell r="AC40">
            <v>0</v>
          </cell>
          <cell r="AD40">
            <v>0</v>
          </cell>
          <cell r="AE40" t="str">
            <v>AAA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5.9799999999999999E-2</v>
          </cell>
          <cell r="AK40">
            <v>1000000</v>
          </cell>
          <cell r="AL40" t="str">
            <v>209</v>
          </cell>
          <cell r="AM40" t="str">
            <v>AAA0000</v>
          </cell>
          <cell r="AN40" t="str">
            <v>Infra</v>
          </cell>
          <cell r="AO40" t="str">
            <v>CRISIL AAA</v>
          </cell>
        </row>
        <row r="41">
          <cell r="D41" t="str">
            <v>C-TIER I</v>
          </cell>
          <cell r="G41" t="str">
            <v>INE053F07BT5</v>
          </cell>
          <cell r="H41" t="str">
            <v>7.54% IRFC 29 Jul 2034</v>
          </cell>
          <cell r="I41" t="str">
            <v>INDIAN RAILWAY FINANCE CORPN. LTD</v>
          </cell>
          <cell r="J41" t="str">
            <v>64920</v>
          </cell>
          <cell r="K41" t="str">
            <v>Other credit granting</v>
          </cell>
          <cell r="L41" t="str">
            <v>Bonds / Debentures</v>
          </cell>
          <cell r="M41">
            <v>6</v>
          </cell>
          <cell r="N41">
            <v>104.9952</v>
          </cell>
          <cell r="O41">
            <v>6299712</v>
          </cell>
          <cell r="P41">
            <v>1000179870.28</v>
          </cell>
          <cell r="Q41">
            <v>6.2985790728185701E-3</v>
          </cell>
          <cell r="R41">
            <v>7.5399999999999995E-2</v>
          </cell>
          <cell r="S41" t="str">
            <v>Yearly</v>
          </cell>
          <cell r="T41">
            <v>6000000</v>
          </cell>
          <cell r="U41">
            <v>6000000</v>
          </cell>
          <cell r="V41">
            <v>0</v>
          </cell>
          <cell r="W41">
            <v>0</v>
          </cell>
          <cell r="X41">
            <v>49154</v>
          </cell>
          <cell r="Y41">
            <v>12.668493150684931</v>
          </cell>
          <cell r="Z41">
            <v>7.9412044403567954</v>
          </cell>
          <cell r="AA41">
            <v>0</v>
          </cell>
          <cell r="AB41">
            <v>6.93E-2</v>
          </cell>
          <cell r="AC41">
            <v>0</v>
          </cell>
          <cell r="AD41">
            <v>0</v>
          </cell>
          <cell r="AE41">
            <v>0</v>
          </cell>
          <cell r="AF41" t="str">
            <v>AAA</v>
          </cell>
          <cell r="AG41">
            <v>0</v>
          </cell>
          <cell r="AH41">
            <v>0</v>
          </cell>
          <cell r="AI41">
            <v>0</v>
          </cell>
          <cell r="AJ41">
            <v>6.93E-2</v>
          </cell>
          <cell r="AK41">
            <v>1000000</v>
          </cell>
          <cell r="AL41" t="str">
            <v>210</v>
          </cell>
          <cell r="AM41" t="str">
            <v>0AAA000</v>
          </cell>
          <cell r="AN41" t="str">
            <v>Infra</v>
          </cell>
          <cell r="AO41" t="str">
            <v>[ICRA]AAA</v>
          </cell>
        </row>
        <row r="42">
          <cell r="D42" t="str">
            <v>C-TIER I</v>
          </cell>
          <cell r="G42" t="str">
            <v>INE752E07IX2</v>
          </cell>
          <cell r="H42" t="str">
            <v>9.35% Power grid Corporation of India ltd 29-Aug-2027</v>
          </cell>
          <cell r="I42" t="str">
            <v>POWER GRID CORPN OF INDIA LTD</v>
          </cell>
          <cell r="J42" t="str">
            <v>35107</v>
          </cell>
          <cell r="K42" t="str">
            <v>Transmission of electric energy</v>
          </cell>
          <cell r="L42" t="str">
            <v>Bonds / Debentures</v>
          </cell>
          <cell r="M42">
            <v>9</v>
          </cell>
          <cell r="N42">
            <v>115.14879999999999</v>
          </cell>
          <cell r="O42">
            <v>10363392</v>
          </cell>
          <cell r="P42">
            <v>1000179870.28</v>
          </cell>
          <cell r="Q42">
            <v>1.0361528269009025E-2</v>
          </cell>
          <cell r="R42">
            <v>9.35E-2</v>
          </cell>
          <cell r="S42" t="str">
            <v>Yearly</v>
          </cell>
          <cell r="T42">
            <v>10107281</v>
          </cell>
          <cell r="U42">
            <v>10107281</v>
          </cell>
          <cell r="V42">
            <v>0</v>
          </cell>
          <cell r="W42">
            <v>0</v>
          </cell>
          <cell r="X42">
            <v>46628</v>
          </cell>
          <cell r="Y42">
            <v>5.7479452054794518</v>
          </cell>
          <cell r="Z42">
            <v>4.4171351595557207</v>
          </cell>
          <cell r="AA42">
            <v>0</v>
          </cell>
          <cell r="AB42">
            <v>6.13E-2</v>
          </cell>
          <cell r="AC42">
            <v>0</v>
          </cell>
          <cell r="AD42">
            <v>0</v>
          </cell>
          <cell r="AE42">
            <v>0</v>
          </cell>
          <cell r="AF42" t="str">
            <v>AAA</v>
          </cell>
          <cell r="AG42">
            <v>0</v>
          </cell>
          <cell r="AH42">
            <v>0</v>
          </cell>
          <cell r="AI42">
            <v>0</v>
          </cell>
          <cell r="AJ42">
            <v>6.13E-2</v>
          </cell>
          <cell r="AK42">
            <v>1000000</v>
          </cell>
          <cell r="AL42" t="str">
            <v>208</v>
          </cell>
          <cell r="AM42" t="str">
            <v>0AAA000</v>
          </cell>
          <cell r="AN42" t="str">
            <v>Infra</v>
          </cell>
          <cell r="AO42" t="str">
            <v>[ICRA]AAA</v>
          </cell>
        </row>
        <row r="43">
          <cell r="D43" t="str">
            <v>C-TIER I</v>
          </cell>
          <cell r="G43" t="str">
            <v>INE031A08699</v>
          </cell>
          <cell r="H43" t="str">
            <v>8.41% HUDCO GOI 15 Mar 2029 (GOI Service)</v>
          </cell>
          <cell r="I43" t="str">
            <v>HOUSING AND URBAN DEVELOPMENT CORPO</v>
          </cell>
          <cell r="J43" t="str">
            <v>64192</v>
          </cell>
          <cell r="K43" t="str">
            <v>Activities of specialized institutions granting credit for house purchases</v>
          </cell>
          <cell r="L43" t="str">
            <v>Bonds / Debentures</v>
          </cell>
          <cell r="M43">
            <v>4</v>
          </cell>
          <cell r="N43">
            <v>110.37220000000001</v>
          </cell>
          <cell r="O43">
            <v>4414888</v>
          </cell>
          <cell r="P43">
            <v>1000179870.28</v>
          </cell>
          <cell r="Q43">
            <v>4.414094035669858E-3</v>
          </cell>
          <cell r="R43">
            <v>8.4100000000000008E-2</v>
          </cell>
          <cell r="S43" t="str">
            <v>Half Yly</v>
          </cell>
          <cell r="T43">
            <v>4254560</v>
          </cell>
          <cell r="U43">
            <v>4254560</v>
          </cell>
          <cell r="V43">
            <v>0</v>
          </cell>
          <cell r="W43">
            <v>0</v>
          </cell>
          <cell r="X43">
            <v>47192</v>
          </cell>
          <cell r="Y43">
            <v>7.2931506849315069</v>
          </cell>
          <cell r="Z43">
            <v>5.4141120320987071</v>
          </cell>
          <cell r="AA43">
            <v>0</v>
          </cell>
          <cell r="AB43">
            <v>6.7000000000000004E-2</v>
          </cell>
          <cell r="AC43">
            <v>0</v>
          </cell>
          <cell r="AD43">
            <v>0</v>
          </cell>
          <cell r="AE43">
            <v>0</v>
          </cell>
          <cell r="AF43" t="str">
            <v>AAA</v>
          </cell>
          <cell r="AG43">
            <v>0</v>
          </cell>
          <cell r="AH43">
            <v>0</v>
          </cell>
          <cell r="AI43">
            <v>0</v>
          </cell>
          <cell r="AJ43">
            <v>6.7000000000000004E-2</v>
          </cell>
          <cell r="AK43">
            <v>1000000</v>
          </cell>
          <cell r="AL43" t="str">
            <v>208</v>
          </cell>
          <cell r="AM43" t="str">
            <v>0AAA000</v>
          </cell>
          <cell r="AN43" t="str">
            <v>Infra</v>
          </cell>
          <cell r="AO43" t="str">
            <v>[ICRA]AAA</v>
          </cell>
        </row>
        <row r="44">
          <cell r="D44" t="str">
            <v>C-TIER I</v>
          </cell>
          <cell r="G44" t="str">
            <v>INE733E07KL3</v>
          </cell>
          <cell r="H44" t="str">
            <v>7.32% NTPC 17 Jul 2029</v>
          </cell>
          <cell r="I44" t="str">
            <v>NTPC LIMITED</v>
          </cell>
          <cell r="J44" t="str">
            <v>35102</v>
          </cell>
          <cell r="K44" t="str">
            <v>Electric power generation by coal based thermal power plants</v>
          </cell>
          <cell r="L44" t="str">
            <v>Bonds / Debentures</v>
          </cell>
          <cell r="M44">
            <v>8</v>
          </cell>
          <cell r="N44">
            <v>103.9731</v>
          </cell>
          <cell r="O44">
            <v>8317848</v>
          </cell>
          <cell r="P44">
            <v>1000179870.28</v>
          </cell>
          <cell r="Q44">
            <v>8.3163521354128241E-3</v>
          </cell>
          <cell r="R44">
            <v>7.3200000000000001E-2</v>
          </cell>
          <cell r="S44" t="str">
            <v>Yearly</v>
          </cell>
          <cell r="T44">
            <v>8421016</v>
          </cell>
          <cell r="U44">
            <v>8421016</v>
          </cell>
          <cell r="V44">
            <v>0</v>
          </cell>
          <cell r="W44">
            <v>0</v>
          </cell>
          <cell r="X44">
            <v>47316</v>
          </cell>
          <cell r="Y44">
            <v>7.6328767123287671</v>
          </cell>
          <cell r="Z44">
            <v>5.6220816033251664</v>
          </cell>
          <cell r="AA44">
            <v>0</v>
          </cell>
          <cell r="AB44">
            <v>6.6299999999999998E-2</v>
          </cell>
          <cell r="AC44">
            <v>0</v>
          </cell>
          <cell r="AD44">
            <v>0</v>
          </cell>
          <cell r="AE44">
            <v>0</v>
          </cell>
          <cell r="AF44" t="str">
            <v>AAA</v>
          </cell>
          <cell r="AG44">
            <v>0</v>
          </cell>
          <cell r="AH44">
            <v>0</v>
          </cell>
          <cell r="AI44">
            <v>0</v>
          </cell>
          <cell r="AJ44">
            <v>6.6299999999999998E-2</v>
          </cell>
          <cell r="AK44">
            <v>1000000</v>
          </cell>
          <cell r="AL44" t="str">
            <v>215</v>
          </cell>
          <cell r="AM44" t="str">
            <v>0AAA000</v>
          </cell>
          <cell r="AN44" t="str">
            <v>Infra</v>
          </cell>
          <cell r="AO44" t="str">
            <v>[ICRA]AAA</v>
          </cell>
        </row>
        <row r="45">
          <cell r="D45" t="str">
            <v>C-TIER I</v>
          </cell>
          <cell r="G45" t="str">
            <v>INE001A07SB7</v>
          </cell>
          <cell r="H45" t="str">
            <v>8.05% HDFC Ltd 22 Oct 2029</v>
          </cell>
          <cell r="I45" t="str">
            <v>HOUSING DEVELOPMENT FINANCE CORPORA</v>
          </cell>
          <cell r="J45" t="str">
            <v>64192</v>
          </cell>
          <cell r="K45" t="str">
            <v>Activities of specialized institutions granting credit for house purchases</v>
          </cell>
          <cell r="L45" t="str">
            <v>Bonds / Debentures</v>
          </cell>
          <cell r="M45">
            <v>13</v>
          </cell>
          <cell r="N45">
            <v>107.23099999999999</v>
          </cell>
          <cell r="O45">
            <v>13940030</v>
          </cell>
          <cell r="P45">
            <v>1000179870.28</v>
          </cell>
          <cell r="Q45">
            <v>1.3937523053825802E-2</v>
          </cell>
          <cell r="R45">
            <v>8.0500000000000002E-2</v>
          </cell>
          <cell r="S45" t="str">
            <v>Yearly</v>
          </cell>
          <cell r="T45">
            <v>13342264</v>
          </cell>
          <cell r="U45">
            <v>13342264</v>
          </cell>
          <cell r="V45">
            <v>0</v>
          </cell>
          <cell r="W45">
            <v>0</v>
          </cell>
          <cell r="X45">
            <v>47413</v>
          </cell>
          <cell r="Y45">
            <v>7.8986301369863012</v>
          </cell>
          <cell r="Z45">
            <v>5.7658611760960383</v>
          </cell>
          <cell r="AA45">
            <v>0</v>
          </cell>
          <cell r="AB45">
            <v>6.83E-2</v>
          </cell>
          <cell r="AC45">
            <v>0</v>
          </cell>
          <cell r="AD45">
            <v>0</v>
          </cell>
          <cell r="AE45">
            <v>0</v>
          </cell>
          <cell r="AF45" t="str">
            <v>AAA</v>
          </cell>
          <cell r="AG45">
            <v>0</v>
          </cell>
          <cell r="AH45">
            <v>0</v>
          </cell>
          <cell r="AI45">
            <v>0</v>
          </cell>
          <cell r="AJ45">
            <v>6.83E-2</v>
          </cell>
          <cell r="AK45">
            <v>1000000</v>
          </cell>
          <cell r="AL45" t="str">
            <v>209</v>
          </cell>
          <cell r="AM45" t="str">
            <v>0AAA000</v>
          </cell>
          <cell r="AN45" t="str">
            <v>Infra</v>
          </cell>
          <cell r="AO45" t="str">
            <v>[ICRA]AAA</v>
          </cell>
        </row>
        <row r="46">
          <cell r="D46" t="str">
            <v>C-TIER I</v>
          </cell>
          <cell r="G46" t="str">
            <v>INE906B07HG7</v>
          </cell>
          <cell r="H46" t="str">
            <v>7.49% NHAI 1 Aug 2029</v>
          </cell>
          <cell r="I46" t="str">
            <v>NATIONAL HIGHWAYS AUTHORITY OF INDI</v>
          </cell>
          <cell r="J46" t="str">
            <v>42101</v>
          </cell>
          <cell r="K46" t="str">
            <v>Construction and maintenance of motorways, streets, roads, other vehicular ways</v>
          </cell>
          <cell r="L46" t="str">
            <v>Bonds / Debentures</v>
          </cell>
          <cell r="M46">
            <v>2</v>
          </cell>
          <cell r="N46">
            <v>104.6253</v>
          </cell>
          <cell r="O46">
            <v>2092506</v>
          </cell>
          <cell r="P46">
            <v>1000179870.28</v>
          </cell>
          <cell r="Q46">
            <v>2.0921296880472146E-3</v>
          </cell>
          <cell r="R46">
            <v>7.4900000000000008E-2</v>
          </cell>
          <cell r="S46" t="str">
            <v>Yearly</v>
          </cell>
          <cell r="T46">
            <v>2004000</v>
          </cell>
          <cell r="U46">
            <v>2004000</v>
          </cell>
          <cell r="V46">
            <v>0</v>
          </cell>
          <cell r="W46">
            <v>0</v>
          </cell>
          <cell r="X46">
            <v>47331</v>
          </cell>
          <cell r="Y46">
            <v>7.6739726027397257</v>
          </cell>
          <cell r="Z46">
            <v>5.6341446939224182</v>
          </cell>
          <cell r="AA46">
            <v>0</v>
          </cell>
          <cell r="AB46">
            <v>6.6900000000000001E-2</v>
          </cell>
          <cell r="AC46">
            <v>0</v>
          </cell>
          <cell r="AD46">
            <v>0</v>
          </cell>
          <cell r="AE46" t="str">
            <v>AAA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6.6900000000000001E-2</v>
          </cell>
          <cell r="AK46">
            <v>1000000</v>
          </cell>
          <cell r="AL46" t="str">
            <v>215</v>
          </cell>
          <cell r="AM46" t="str">
            <v>AAA0000</v>
          </cell>
          <cell r="AN46" t="str">
            <v>Infra</v>
          </cell>
          <cell r="AO46" t="str">
            <v>CRISIL AAA</v>
          </cell>
        </row>
        <row r="47">
          <cell r="D47" t="str">
            <v>C-TIER I</v>
          </cell>
          <cell r="G47" t="str">
            <v>INE906B07HH5</v>
          </cell>
          <cell r="H47" t="str">
            <v>7.70% NHAI 13 Sep 2029</v>
          </cell>
          <cell r="I47" t="str">
            <v>NATIONAL HIGHWAYS AUTHORITY OF INDI</v>
          </cell>
          <cell r="J47" t="str">
            <v>42101</v>
          </cell>
          <cell r="K47" t="str">
            <v>Construction and maintenance of motorways, streets, roads, other vehicular ways</v>
          </cell>
          <cell r="L47" t="str">
            <v>Bonds / Debentures</v>
          </cell>
          <cell r="M47">
            <v>21</v>
          </cell>
          <cell r="N47">
            <v>105.93519999999999</v>
          </cell>
          <cell r="O47">
            <v>22246392</v>
          </cell>
          <cell r="P47">
            <v>1000179870.28</v>
          </cell>
          <cell r="Q47">
            <v>2.2242391254857118E-2</v>
          </cell>
          <cell r="R47">
            <v>7.6999999999999999E-2</v>
          </cell>
          <cell r="S47" t="str">
            <v>Yearly</v>
          </cell>
          <cell r="T47">
            <v>21394539</v>
          </cell>
          <cell r="U47">
            <v>21394539</v>
          </cell>
          <cell r="V47">
            <v>0</v>
          </cell>
          <cell r="W47">
            <v>0</v>
          </cell>
          <cell r="X47">
            <v>47374</v>
          </cell>
          <cell r="Y47">
            <v>7.7917808219178086</v>
          </cell>
          <cell r="Z47">
            <v>5.720113125915864</v>
          </cell>
          <cell r="AA47">
            <v>0</v>
          </cell>
          <cell r="AB47">
            <v>6.6900000000000001E-2</v>
          </cell>
          <cell r="AC47">
            <v>0</v>
          </cell>
          <cell r="AD47">
            <v>0</v>
          </cell>
          <cell r="AE47" t="str">
            <v>AAA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6.6900000000000001E-2</v>
          </cell>
          <cell r="AK47">
            <v>1000000</v>
          </cell>
          <cell r="AL47" t="str">
            <v>215</v>
          </cell>
          <cell r="AM47" t="str">
            <v>AAA0000</v>
          </cell>
          <cell r="AN47" t="str">
            <v>Infra</v>
          </cell>
          <cell r="AO47" t="str">
            <v>CRISIL AAA</v>
          </cell>
        </row>
        <row r="48">
          <cell r="D48" t="str">
            <v>C-TIER I</v>
          </cell>
          <cell r="G48" t="str">
            <v>INE001A07FG3</v>
          </cell>
          <cell r="H48" t="str">
            <v>8.96% HDFC Ltd 8 Apr 2025</v>
          </cell>
          <cell r="I48" t="str">
            <v>HOUSING DEVELOPMENT FINANCE CORPORA</v>
          </cell>
          <cell r="J48" t="str">
            <v>64192</v>
          </cell>
          <cell r="K48" t="str">
            <v>Activities of specialized institutions granting credit for house purchases</v>
          </cell>
          <cell r="L48" t="str">
            <v>Bonds / Debentures</v>
          </cell>
          <cell r="M48">
            <v>2</v>
          </cell>
          <cell r="N48">
            <v>109.0997</v>
          </cell>
          <cell r="O48">
            <v>2181994</v>
          </cell>
          <cell r="P48">
            <v>1000179870.28</v>
          </cell>
          <cell r="Q48">
            <v>2.181601594710311E-3</v>
          </cell>
          <cell r="R48">
            <v>8.9600000000000013E-2</v>
          </cell>
          <cell r="S48" t="str">
            <v>Yearly</v>
          </cell>
          <cell r="T48">
            <v>2099684</v>
          </cell>
          <cell r="U48">
            <v>2099684</v>
          </cell>
          <cell r="V48">
            <v>0</v>
          </cell>
          <cell r="W48">
            <v>0</v>
          </cell>
          <cell r="X48">
            <v>45755</v>
          </cell>
          <cell r="Y48">
            <v>3.3561643835616439</v>
          </cell>
          <cell r="Z48">
            <v>2.7501566339669234</v>
          </cell>
          <cell r="AA48">
            <v>0</v>
          </cell>
          <cell r="AB48">
            <v>5.8700000000000002E-2</v>
          </cell>
          <cell r="AC48">
            <v>0</v>
          </cell>
          <cell r="AD48">
            <v>0</v>
          </cell>
          <cell r="AE48">
            <v>0</v>
          </cell>
          <cell r="AF48" t="str">
            <v>AAA</v>
          </cell>
          <cell r="AG48">
            <v>0</v>
          </cell>
          <cell r="AH48">
            <v>0</v>
          </cell>
          <cell r="AI48">
            <v>0</v>
          </cell>
          <cell r="AJ48">
            <v>5.8700000000000002E-2</v>
          </cell>
          <cell r="AK48">
            <v>1000000</v>
          </cell>
          <cell r="AL48" t="str">
            <v>209</v>
          </cell>
          <cell r="AM48" t="str">
            <v>0AAA000</v>
          </cell>
          <cell r="AN48" t="str">
            <v>Infra</v>
          </cell>
          <cell r="AO48" t="str">
            <v>[ICRA]AAA</v>
          </cell>
        </row>
        <row r="49">
          <cell r="D49" t="str">
            <v>C-TIER I</v>
          </cell>
          <cell r="G49" t="str">
            <v>INE090A08UE8</v>
          </cell>
          <cell r="H49" t="str">
            <v>6.45%ICICI Bank (Infrastructure Bond) 15.06.2028</v>
          </cell>
          <cell r="I49" t="str">
            <v>ICICI BANK LTD</v>
          </cell>
          <cell r="J49" t="str">
            <v>64191</v>
          </cell>
          <cell r="K49" t="str">
            <v>Monetary intermediation of commercial banks, saving banks. postal savings</v>
          </cell>
          <cell r="L49" t="str">
            <v>Bonds / Debentures</v>
          </cell>
          <cell r="M49">
            <v>10</v>
          </cell>
          <cell r="N49">
            <v>98.863900000000001</v>
          </cell>
          <cell r="O49">
            <v>9886390</v>
          </cell>
          <cell r="P49">
            <v>1000179870.28</v>
          </cell>
          <cell r="Q49">
            <v>9.8846120520625046E-3</v>
          </cell>
          <cell r="R49">
            <v>6.4500000000000002E-2</v>
          </cell>
          <cell r="S49" t="str">
            <v>Yearly</v>
          </cell>
          <cell r="T49">
            <v>10000000</v>
          </cell>
          <cell r="U49">
            <v>10000000</v>
          </cell>
          <cell r="V49">
            <v>0</v>
          </cell>
          <cell r="W49">
            <v>0</v>
          </cell>
          <cell r="X49">
            <v>46919</v>
          </cell>
          <cell r="Y49">
            <v>6.5452054794520551</v>
          </cell>
          <cell r="Z49">
            <v>5.0447584248278288</v>
          </cell>
          <cell r="AA49">
            <v>0</v>
          </cell>
          <cell r="AB49">
            <v>6.6600000000000006E-2</v>
          </cell>
          <cell r="AC49">
            <v>0</v>
          </cell>
          <cell r="AD49">
            <v>0</v>
          </cell>
          <cell r="AE49">
            <v>0</v>
          </cell>
          <cell r="AF49" t="str">
            <v>AAA</v>
          </cell>
          <cell r="AG49">
            <v>0</v>
          </cell>
          <cell r="AH49">
            <v>0</v>
          </cell>
          <cell r="AI49">
            <v>0</v>
          </cell>
          <cell r="AJ49">
            <v>6.6600000000000006E-2</v>
          </cell>
          <cell r="AK49">
            <v>1000000</v>
          </cell>
          <cell r="AL49" t="str">
            <v>211</v>
          </cell>
          <cell r="AM49" t="str">
            <v>0AAA000</v>
          </cell>
          <cell r="AN49" t="str">
            <v>Non Infra</v>
          </cell>
          <cell r="AO49" t="str">
            <v>[ICRA]AAA</v>
          </cell>
        </row>
        <row r="50">
          <cell r="D50" t="str">
            <v>C-TIER I</v>
          </cell>
          <cell r="G50" t="str">
            <v>INE752E07JM3</v>
          </cell>
          <cell r="H50" t="str">
            <v>9.25% PGC_DEC 26</v>
          </cell>
          <cell r="I50" t="str">
            <v>POWER GRID CORPN OF INDIA LTD</v>
          </cell>
          <cell r="J50" t="str">
            <v>35107</v>
          </cell>
          <cell r="K50" t="str">
            <v>Transmission of electric energy</v>
          </cell>
          <cell r="L50" t="str">
            <v>Bonds / Debentures</v>
          </cell>
          <cell r="M50">
            <v>8</v>
          </cell>
          <cell r="N50">
            <v>114.15989999999999</v>
          </cell>
          <cell r="O50">
            <v>11415990</v>
          </cell>
          <cell r="P50">
            <v>1000179870.28</v>
          </cell>
          <cell r="Q50">
            <v>1.1413936971960952E-2</v>
          </cell>
          <cell r="R50">
            <v>9.2499999999999999E-2</v>
          </cell>
          <cell r="S50" t="str">
            <v>Yearly</v>
          </cell>
          <cell r="T50">
            <v>10936230</v>
          </cell>
          <cell r="U50">
            <v>10936230</v>
          </cell>
          <cell r="V50">
            <v>0</v>
          </cell>
          <cell r="W50">
            <v>0</v>
          </cell>
          <cell r="X50">
            <v>46382</v>
          </cell>
          <cell r="Y50">
            <v>5.0739726027397261</v>
          </cell>
          <cell r="Z50">
            <v>3.8007639710401624</v>
          </cell>
          <cell r="AA50">
            <v>0</v>
          </cell>
          <cell r="AB50">
            <v>5.9299999999999999E-2</v>
          </cell>
          <cell r="AC50">
            <v>0</v>
          </cell>
          <cell r="AD50">
            <v>0</v>
          </cell>
          <cell r="AE50">
            <v>0</v>
          </cell>
          <cell r="AF50" t="str">
            <v>AAA</v>
          </cell>
          <cell r="AG50">
            <v>0</v>
          </cell>
          <cell r="AH50">
            <v>0</v>
          </cell>
          <cell r="AI50">
            <v>0</v>
          </cell>
          <cell r="AJ50">
            <v>5.9299999999999999E-2</v>
          </cell>
          <cell r="AK50">
            <v>1250000</v>
          </cell>
          <cell r="AL50" t="str">
            <v>208</v>
          </cell>
          <cell r="AM50" t="str">
            <v>0AAA000</v>
          </cell>
          <cell r="AN50" t="str">
            <v>Infra</v>
          </cell>
          <cell r="AO50" t="str">
            <v>[ICRA]AAA</v>
          </cell>
        </row>
        <row r="51">
          <cell r="D51" t="str">
            <v>C-TIER I</v>
          </cell>
          <cell r="G51" t="str">
            <v>INE053F07BC1</v>
          </cell>
          <cell r="H51" t="str">
            <v>8.35% IRFC 13 Mar 2029</v>
          </cell>
          <cell r="I51" t="str">
            <v>INDIAN RAILWAY FINANCE CORPN. LTD</v>
          </cell>
          <cell r="J51" t="str">
            <v>64920</v>
          </cell>
          <cell r="K51" t="str">
            <v>Other credit granting</v>
          </cell>
          <cell r="L51" t="str">
            <v>Bonds / Debentures</v>
          </cell>
          <cell r="M51">
            <v>5</v>
          </cell>
          <cell r="N51">
            <v>109.33710000000001</v>
          </cell>
          <cell r="O51">
            <v>5466855</v>
          </cell>
          <cell r="P51">
            <v>1000179870.28</v>
          </cell>
          <cell r="Q51">
            <v>5.4658718520995192E-3</v>
          </cell>
          <cell r="R51">
            <v>8.3499999999999991E-2</v>
          </cell>
          <cell r="S51" t="str">
            <v>Yearly</v>
          </cell>
          <cell r="T51">
            <v>5496000</v>
          </cell>
          <cell r="U51">
            <v>5496000</v>
          </cell>
          <cell r="V51">
            <v>0</v>
          </cell>
          <cell r="W51">
            <v>0</v>
          </cell>
          <cell r="X51">
            <v>47190</v>
          </cell>
          <cell r="Y51">
            <v>7.2876712328767121</v>
          </cell>
          <cell r="Z51">
            <v>5.1755022640326604</v>
          </cell>
          <cell r="AA51">
            <v>0</v>
          </cell>
          <cell r="AB51">
            <v>6.6900000000000001E-2</v>
          </cell>
          <cell r="AC51">
            <v>0</v>
          </cell>
          <cell r="AD51">
            <v>0</v>
          </cell>
          <cell r="AE51">
            <v>0</v>
          </cell>
          <cell r="AF51" t="str">
            <v>AAA</v>
          </cell>
          <cell r="AG51">
            <v>0</v>
          </cell>
          <cell r="AH51">
            <v>0</v>
          </cell>
          <cell r="AI51">
            <v>0</v>
          </cell>
          <cell r="AJ51">
            <v>6.6900000000000001E-2</v>
          </cell>
          <cell r="AK51">
            <v>1000000</v>
          </cell>
          <cell r="AL51" t="str">
            <v>210</v>
          </cell>
          <cell r="AM51" t="str">
            <v>0AAA000</v>
          </cell>
          <cell r="AN51" t="str">
            <v>Infra</v>
          </cell>
          <cell r="AO51" t="str">
            <v>[ICRA]AAA</v>
          </cell>
        </row>
        <row r="52">
          <cell r="D52" t="str">
            <v>C-TIER I</v>
          </cell>
          <cell r="G52" t="str">
            <v>INE848E07369</v>
          </cell>
          <cell r="H52" t="str">
            <v>8.85% NHPC 11.02.2025</v>
          </cell>
          <cell r="I52" t="str">
            <v>NHPC LIMITED</v>
          </cell>
          <cell r="J52" t="str">
            <v>35101</v>
          </cell>
          <cell r="K52" t="str">
            <v>Electric power generation by hydroelectric power plants</v>
          </cell>
          <cell r="L52" t="str">
            <v>Bonds / Debentures</v>
          </cell>
          <cell r="M52">
            <v>100</v>
          </cell>
          <cell r="N52">
            <v>109.66759999999999</v>
          </cell>
          <cell r="O52">
            <v>10966760</v>
          </cell>
          <cell r="P52">
            <v>1000179870.28</v>
          </cell>
          <cell r="Q52">
            <v>1.0964787760555369E-2</v>
          </cell>
          <cell r="R52">
            <v>8.8499999999999995E-2</v>
          </cell>
          <cell r="S52" t="str">
            <v>Yearly</v>
          </cell>
          <cell r="T52">
            <v>11043011</v>
          </cell>
          <cell r="U52">
            <v>11043011</v>
          </cell>
          <cell r="V52">
            <v>0</v>
          </cell>
          <cell r="W52">
            <v>0</v>
          </cell>
          <cell r="X52">
            <v>45699</v>
          </cell>
          <cell r="Y52">
            <v>3.2027397260273971</v>
          </cell>
          <cell r="Z52">
            <v>2.622170748651607</v>
          </cell>
          <cell r="AA52">
            <v>0</v>
          </cell>
          <cell r="AB52">
            <v>5.4600000000000003E-2</v>
          </cell>
          <cell r="AC52">
            <v>0</v>
          </cell>
          <cell r="AD52">
            <v>0</v>
          </cell>
          <cell r="AE52">
            <v>0</v>
          </cell>
          <cell r="AF52" t="str">
            <v>AAA</v>
          </cell>
          <cell r="AG52">
            <v>0</v>
          </cell>
          <cell r="AH52">
            <v>0</v>
          </cell>
          <cell r="AI52">
            <v>0</v>
          </cell>
          <cell r="AJ52">
            <v>5.4600000000000003E-2</v>
          </cell>
          <cell r="AK52">
            <v>100000</v>
          </cell>
          <cell r="AL52" t="str">
            <v>215</v>
          </cell>
          <cell r="AM52" t="str">
            <v>0AAA000</v>
          </cell>
          <cell r="AN52" t="str">
            <v>Infra</v>
          </cell>
          <cell r="AO52" t="str">
            <v>[ICRA]AAA</v>
          </cell>
        </row>
        <row r="53">
          <cell r="D53" t="str">
            <v>C-TIER I</v>
          </cell>
          <cell r="G53" t="str">
            <v>INE906B07ID2</v>
          </cell>
          <cell r="H53" t="str">
            <v>6.98% NHAI 29 June 2035</v>
          </cell>
          <cell r="I53" t="str">
            <v>NATIONAL HIGHWAYS AUTHORITY OF INDI</v>
          </cell>
          <cell r="J53" t="str">
            <v>42101</v>
          </cell>
          <cell r="K53" t="str">
            <v>Construction and maintenance of motorways, streets, roads, other vehicular ways</v>
          </cell>
          <cell r="L53" t="str">
            <v>Bonds / Debentures</v>
          </cell>
          <cell r="M53">
            <v>5</v>
          </cell>
          <cell r="N53">
            <v>100.634</v>
          </cell>
          <cell r="O53">
            <v>5031700</v>
          </cell>
          <cell r="P53">
            <v>1000179870.28</v>
          </cell>
          <cell r="Q53">
            <v>5.030795109475036E-3</v>
          </cell>
          <cell r="R53">
            <v>6.9800000000000001E-2</v>
          </cell>
          <cell r="S53" t="str">
            <v>Yearly</v>
          </cell>
          <cell r="T53">
            <v>5143785</v>
          </cell>
          <cell r="U53">
            <v>5143785</v>
          </cell>
          <cell r="V53">
            <v>0</v>
          </cell>
          <cell r="W53">
            <v>0</v>
          </cell>
          <cell r="X53">
            <v>49489</v>
          </cell>
          <cell r="Y53">
            <v>13.586301369863014</v>
          </cell>
          <cell r="Z53">
            <v>8.3840271722013</v>
          </cell>
          <cell r="AA53">
            <v>0</v>
          </cell>
          <cell r="AB53">
            <v>6.9000000000000006E-2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>
            <v>0</v>
          </cell>
          <cell r="AJ53">
            <v>6.9000000000000006E-2</v>
          </cell>
          <cell r="AK53">
            <v>1000000</v>
          </cell>
          <cell r="AL53" t="str">
            <v>215</v>
          </cell>
          <cell r="AM53" t="str">
            <v>0AAA000</v>
          </cell>
          <cell r="AN53" t="str">
            <v>Infra</v>
          </cell>
          <cell r="AO53" t="str">
            <v>[ICRA]AAA</v>
          </cell>
        </row>
        <row r="54">
          <cell r="D54" t="str">
            <v>C-TIER I</v>
          </cell>
          <cell r="G54" t="str">
            <v>INE296A07RA7</v>
          </cell>
          <cell r="H54" t="str">
            <v>7.90% Bajaj Finance 10-Jan-2030</v>
          </cell>
          <cell r="I54" t="str">
            <v>BAJAJ FINANCE LIMITED</v>
          </cell>
          <cell r="J54" t="str">
            <v>64920</v>
          </cell>
          <cell r="K54" t="str">
            <v>Other credit granting</v>
          </cell>
          <cell r="L54" t="str">
            <v>Bonds / Debentures</v>
          </cell>
          <cell r="M54">
            <v>1</v>
          </cell>
          <cell r="N54">
            <v>104.8402</v>
          </cell>
          <cell r="O54">
            <v>1048402</v>
          </cell>
          <cell r="P54">
            <v>1000179870.28</v>
          </cell>
          <cell r="Q54">
            <v>1.0482134575518904E-3</v>
          </cell>
          <cell r="R54">
            <v>7.9000000000000001E-2</v>
          </cell>
          <cell r="S54" t="str">
            <v>Yearly</v>
          </cell>
          <cell r="T54">
            <v>1041175</v>
          </cell>
          <cell r="U54">
            <v>1041175</v>
          </cell>
          <cell r="V54">
            <v>0</v>
          </cell>
          <cell r="W54">
            <v>0</v>
          </cell>
          <cell r="X54">
            <v>47493</v>
          </cell>
          <cell r="Y54">
            <v>8.117808219178082</v>
          </cell>
          <cell r="Z54">
            <v>5.5493246761254618</v>
          </cell>
          <cell r="AA54">
            <v>0</v>
          </cell>
          <cell r="AB54">
            <v>7.0900000000000005E-2</v>
          </cell>
          <cell r="AC54">
            <v>0</v>
          </cell>
          <cell r="AD54">
            <v>0</v>
          </cell>
          <cell r="AE54" t="str">
            <v>AAA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7.0900000000000005E-2</v>
          </cell>
          <cell r="AK54">
            <v>1000000</v>
          </cell>
          <cell r="AL54" t="str">
            <v>203</v>
          </cell>
          <cell r="AM54" t="str">
            <v>AAA0000</v>
          </cell>
          <cell r="AN54" t="str">
            <v>Non Infra</v>
          </cell>
          <cell r="AO54" t="str">
            <v>CRISIL AAA</v>
          </cell>
        </row>
        <row r="55">
          <cell r="D55" t="str">
            <v>C-TIER I</v>
          </cell>
          <cell r="G55" t="str">
            <v>INE062A08231</v>
          </cell>
          <cell r="H55" t="str">
            <v>6.80% SBI BasellI Tier II 21 Aug 2035 Call 21 Aug 2030</v>
          </cell>
          <cell r="I55" t="str">
            <v>STATE BANK OF INDIA</v>
          </cell>
          <cell r="J55" t="str">
            <v>64191</v>
          </cell>
          <cell r="K55" t="str">
            <v>Monetary intermediation of commercial banks, saving banks. postal savings</v>
          </cell>
          <cell r="L55" t="str">
            <v>Bonds / Debentures</v>
          </cell>
          <cell r="M55">
            <v>9</v>
          </cell>
          <cell r="N55">
            <v>98.857500000000002</v>
          </cell>
          <cell r="O55">
            <v>8897175</v>
          </cell>
          <cell r="P55">
            <v>1000179870.28</v>
          </cell>
          <cell r="Q55">
            <v>8.895574950442903E-3</v>
          </cell>
          <cell r="R55">
            <v>6.8000000000000005E-2</v>
          </cell>
          <cell r="S55" t="str">
            <v>Yearly</v>
          </cell>
          <cell r="T55">
            <v>9000000</v>
          </cell>
          <cell r="U55">
            <v>9000000</v>
          </cell>
          <cell r="V55">
            <v>0</v>
          </cell>
          <cell r="W55">
            <v>47716</v>
          </cell>
          <cell r="X55">
            <v>49542</v>
          </cell>
          <cell r="Y55">
            <v>8.7287671232876711</v>
          </cell>
          <cell r="Z55">
            <v>6.2900329350702675</v>
          </cell>
          <cell r="AA55">
            <v>0</v>
          </cell>
          <cell r="AB55">
            <v>6.9720400205099065E-2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6.9720400205099065E-2</v>
          </cell>
          <cell r="AK55">
            <v>1000000</v>
          </cell>
          <cell r="AL55" t="str">
            <v>201</v>
          </cell>
          <cell r="AM55" t="str">
            <v>AAA0000</v>
          </cell>
          <cell r="AN55" t="str">
            <v>Non Infra</v>
          </cell>
          <cell r="AO55" t="str">
            <v>CRISIL AAA</v>
          </cell>
        </row>
        <row r="56">
          <cell r="D56" t="str">
            <v>C-TIER I</v>
          </cell>
          <cell r="G56" t="str">
            <v>INE094A08093</v>
          </cell>
          <cell r="H56" t="str">
            <v>6.63% HPCL(Hindustan Petroleum Corporation Ltd)11.04.2031</v>
          </cell>
          <cell r="I56" t="str">
            <v>HINDUSTAN PETROLEUM CORPORATION LIM</v>
          </cell>
          <cell r="J56" t="str">
            <v>19201</v>
          </cell>
          <cell r="K56" t="str">
            <v>Production of liquid and gaseous fuels, illuminating oils, lubricating</v>
          </cell>
          <cell r="L56" t="str">
            <v>Bonds / Debentures</v>
          </cell>
          <cell r="M56">
            <v>1</v>
          </cell>
          <cell r="N56">
            <v>99.615399999999994</v>
          </cell>
          <cell r="O56">
            <v>996154</v>
          </cell>
          <cell r="P56">
            <v>1000179870.28</v>
          </cell>
          <cell r="Q56">
            <v>9.9597485372418765E-4</v>
          </cell>
          <cell r="R56">
            <v>6.6299999999999998E-2</v>
          </cell>
          <cell r="S56" t="str">
            <v>Yearly</v>
          </cell>
          <cell r="T56">
            <v>1000001</v>
          </cell>
          <cell r="U56">
            <v>1000001</v>
          </cell>
          <cell r="V56">
            <v>0</v>
          </cell>
          <cell r="W56">
            <v>0</v>
          </cell>
          <cell r="X56">
            <v>47949</v>
          </cell>
          <cell r="Y56">
            <v>9.367123287671232</v>
          </cell>
          <cell r="Z56">
            <v>6.53911242653722</v>
          </cell>
          <cell r="AA56">
            <v>0</v>
          </cell>
          <cell r="AB56">
            <v>6.6799999999999998E-2</v>
          </cell>
          <cell r="AC56">
            <v>0</v>
          </cell>
          <cell r="AD56">
            <v>0</v>
          </cell>
          <cell r="AE56">
            <v>0</v>
          </cell>
          <cell r="AF56" t="str">
            <v>AAA</v>
          </cell>
          <cell r="AG56">
            <v>0</v>
          </cell>
          <cell r="AH56">
            <v>0</v>
          </cell>
          <cell r="AI56">
            <v>0</v>
          </cell>
          <cell r="AJ56">
            <v>6.6799999999999998E-2</v>
          </cell>
          <cell r="AK56">
            <v>1000000</v>
          </cell>
          <cell r="AL56" t="str">
            <v>215</v>
          </cell>
          <cell r="AM56" t="str">
            <v>0AAA000</v>
          </cell>
          <cell r="AN56" t="str">
            <v>Infra</v>
          </cell>
          <cell r="AO56" t="str">
            <v>[ICRA]AAA</v>
          </cell>
        </row>
        <row r="57">
          <cell r="D57" t="str">
            <v>C-TIER I</v>
          </cell>
          <cell r="G57" t="str">
            <v>INE134E08JR1</v>
          </cell>
          <cell r="H57" t="str">
            <v>8.67%PFC 19-Nov-2028</v>
          </cell>
          <cell r="I57" t="str">
            <v>POWER FINANCE CORPORATION</v>
          </cell>
          <cell r="J57" t="str">
            <v>64920</v>
          </cell>
          <cell r="K57" t="str">
            <v>Other credit granting</v>
          </cell>
          <cell r="L57" t="str">
            <v>Bonds / Debentures</v>
          </cell>
          <cell r="M57">
            <v>4</v>
          </cell>
          <cell r="N57">
            <v>110.9442</v>
          </cell>
          <cell r="O57">
            <v>4437768</v>
          </cell>
          <cell r="P57">
            <v>1000179870.28</v>
          </cell>
          <cell r="Q57">
            <v>4.4369699209779621E-3</v>
          </cell>
          <cell r="R57">
            <v>8.6699999999999999E-2</v>
          </cell>
          <cell r="S57" t="str">
            <v>Half Yly</v>
          </cell>
          <cell r="T57">
            <v>4414972</v>
          </cell>
          <cell r="U57">
            <v>4414972</v>
          </cell>
          <cell r="V57">
            <v>0</v>
          </cell>
          <cell r="W57">
            <v>0</v>
          </cell>
          <cell r="X57">
            <v>47076</v>
          </cell>
          <cell r="Y57">
            <v>6.9753424657534246</v>
          </cell>
          <cell r="Z57">
            <v>5.269641441099445</v>
          </cell>
          <cell r="AA57">
            <v>0</v>
          </cell>
          <cell r="AB57">
            <v>6.7900000000000002E-2</v>
          </cell>
          <cell r="AC57">
            <v>0</v>
          </cell>
          <cell r="AD57">
            <v>0</v>
          </cell>
          <cell r="AE57">
            <v>0</v>
          </cell>
          <cell r="AF57" t="str">
            <v>AAA</v>
          </cell>
          <cell r="AG57">
            <v>0</v>
          </cell>
          <cell r="AH57">
            <v>0</v>
          </cell>
          <cell r="AI57">
            <v>0</v>
          </cell>
          <cell r="AJ57">
            <v>6.7900000000000002E-2</v>
          </cell>
          <cell r="AK57">
            <v>1000000</v>
          </cell>
          <cell r="AL57" t="str">
            <v>215</v>
          </cell>
          <cell r="AM57" t="str">
            <v>0AAA000</v>
          </cell>
          <cell r="AN57" t="str">
            <v>Infra</v>
          </cell>
          <cell r="AO57" t="str">
            <v>[ICRA]AAA</v>
          </cell>
        </row>
        <row r="58">
          <cell r="D58" t="str">
            <v>C-TIER I</v>
          </cell>
          <cell r="G58" t="str">
            <v>INE206D08162</v>
          </cell>
          <cell r="H58" t="str">
            <v>9.18% Nuclear Power Corporation of India Limited 23-Jan-2029</v>
          </cell>
          <cell r="I58" t="str">
            <v>NUCLEAR POWER CORPORATION OF INDIA</v>
          </cell>
          <cell r="J58" t="str">
            <v>35107</v>
          </cell>
          <cell r="K58" t="str">
            <v>Transmission of electric energy</v>
          </cell>
          <cell r="L58" t="str">
            <v>Bonds / Debentures</v>
          </cell>
          <cell r="M58">
            <v>5</v>
          </cell>
          <cell r="N58">
            <v>114.5171</v>
          </cell>
          <cell r="O58">
            <v>5725855</v>
          </cell>
          <cell r="P58">
            <v>1000179870.28</v>
          </cell>
          <cell r="Q58">
            <v>5.7248252740750016E-3</v>
          </cell>
          <cell r="R58">
            <v>9.1799999999999993E-2</v>
          </cell>
          <cell r="S58" t="str">
            <v>Half Yly</v>
          </cell>
          <cell r="T58">
            <v>5800000</v>
          </cell>
          <cell r="U58">
            <v>5800000</v>
          </cell>
          <cell r="V58">
            <v>0</v>
          </cell>
          <cell r="W58">
            <v>0</v>
          </cell>
          <cell r="X58">
            <v>47141</v>
          </cell>
          <cell r="Y58">
            <v>7.1534246575342468</v>
          </cell>
          <cell r="Z58">
            <v>5.1954160952292385</v>
          </cell>
          <cell r="AA58">
            <v>0</v>
          </cell>
          <cell r="AB58">
            <v>6.7000000000000004E-2</v>
          </cell>
          <cell r="AC58">
            <v>0</v>
          </cell>
          <cell r="AD58">
            <v>0</v>
          </cell>
          <cell r="AE58" t="str">
            <v>AAA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6.7000000000000004E-2</v>
          </cell>
          <cell r="AK58">
            <v>1000000</v>
          </cell>
          <cell r="AL58" t="str">
            <v>215</v>
          </cell>
          <cell r="AM58" t="str">
            <v>AAA0000</v>
          </cell>
          <cell r="AN58" t="str">
            <v>Infra</v>
          </cell>
          <cell r="AO58" t="str">
            <v>CRISIL AAA</v>
          </cell>
        </row>
        <row r="59">
          <cell r="D59" t="str">
            <v>C-TIER I</v>
          </cell>
          <cell r="G59" t="str">
            <v>INE848E07476</v>
          </cell>
          <cell r="H59" t="str">
            <v>8.78% NHPC 11-Sept-2027</v>
          </cell>
          <cell r="I59" t="str">
            <v>NHPC LIMITED</v>
          </cell>
          <cell r="J59" t="str">
            <v>35101</v>
          </cell>
          <cell r="K59" t="str">
            <v>Electric power generation by hydroelectric power plants</v>
          </cell>
          <cell r="L59" t="str">
            <v>Bonds / Debentures</v>
          </cell>
          <cell r="M59">
            <v>130</v>
          </cell>
          <cell r="N59">
            <v>111.3165</v>
          </cell>
          <cell r="O59">
            <v>14471145</v>
          </cell>
          <cell r="P59">
            <v>1000179870.28</v>
          </cell>
          <cell r="Q59">
            <v>1.4468542539202283E-2</v>
          </cell>
          <cell r="R59">
            <v>8.7799999999999989E-2</v>
          </cell>
          <cell r="S59" t="str">
            <v>Yearly</v>
          </cell>
          <cell r="T59">
            <v>14528022</v>
          </cell>
          <cell r="U59">
            <v>14528022</v>
          </cell>
          <cell r="V59">
            <v>0</v>
          </cell>
          <cell r="W59">
            <v>0</v>
          </cell>
          <cell r="X59">
            <v>46429</v>
          </cell>
          <cell r="Y59">
            <v>5.2027397260273975</v>
          </cell>
          <cell r="Z59">
            <v>3.9391828202186479</v>
          </cell>
          <cell r="AA59">
            <v>0</v>
          </cell>
          <cell r="AB59">
            <v>6.1600000000000002E-2</v>
          </cell>
          <cell r="AC59">
            <v>0</v>
          </cell>
          <cell r="AD59">
            <v>0</v>
          </cell>
          <cell r="AE59">
            <v>0</v>
          </cell>
          <cell r="AF59" t="str">
            <v>AAA</v>
          </cell>
          <cell r="AG59">
            <v>0</v>
          </cell>
          <cell r="AH59">
            <v>0</v>
          </cell>
          <cell r="AI59">
            <v>0</v>
          </cell>
          <cell r="AJ59">
            <v>6.1600000000000002E-2</v>
          </cell>
          <cell r="AK59">
            <v>100000</v>
          </cell>
          <cell r="AL59" t="str">
            <v>215</v>
          </cell>
          <cell r="AM59" t="str">
            <v>0AAA000</v>
          </cell>
          <cell r="AN59" t="str">
            <v>Infra</v>
          </cell>
          <cell r="AO59" t="str">
            <v>[ICRA]AAA</v>
          </cell>
        </row>
        <row r="60">
          <cell r="D60" t="str">
            <v>C-TIER I</v>
          </cell>
          <cell r="G60" t="str">
            <v>INE206D08477</v>
          </cell>
          <cell r="H60" t="str">
            <v>6.80% Nuclear Power Corporation of India Limited 24-Mar-2031</v>
          </cell>
          <cell r="I60" t="str">
            <v>NUCLEAR POWER CORPORATION OF INDIA</v>
          </cell>
          <cell r="J60" t="str">
            <v>35107</v>
          </cell>
          <cell r="K60" t="str">
            <v>Transmission of electric energy</v>
          </cell>
          <cell r="L60" t="str">
            <v>Bonds / Debentures</v>
          </cell>
          <cell r="M60">
            <v>25</v>
          </cell>
          <cell r="N60">
            <v>100.5141</v>
          </cell>
          <cell r="O60">
            <v>25128525</v>
          </cell>
          <cell r="P60">
            <v>1000179870.28</v>
          </cell>
          <cell r="Q60">
            <v>2.5124005938017207E-2</v>
          </cell>
          <cell r="R60">
            <v>6.8000000000000005E-2</v>
          </cell>
          <cell r="S60" t="str">
            <v>Yearly</v>
          </cell>
          <cell r="T60">
            <v>25000000</v>
          </cell>
          <cell r="U60">
            <v>25000000</v>
          </cell>
          <cell r="V60">
            <v>0</v>
          </cell>
          <cell r="W60">
            <v>0</v>
          </cell>
          <cell r="X60">
            <v>47930</v>
          </cell>
          <cell r="Y60">
            <v>9.3150684931506849</v>
          </cell>
          <cell r="Z60">
            <v>6.4545302126294866</v>
          </cell>
          <cell r="AA60">
            <v>0</v>
          </cell>
          <cell r="AB60">
            <v>6.7199999999999996E-2</v>
          </cell>
          <cell r="AC60">
            <v>0</v>
          </cell>
          <cell r="AD60">
            <v>0</v>
          </cell>
          <cell r="AE60">
            <v>0</v>
          </cell>
          <cell r="AF60" t="str">
            <v>AAA</v>
          </cell>
          <cell r="AG60">
            <v>0</v>
          </cell>
          <cell r="AH60">
            <v>0</v>
          </cell>
          <cell r="AI60">
            <v>0</v>
          </cell>
          <cell r="AJ60">
            <v>6.7199999999999996E-2</v>
          </cell>
          <cell r="AK60">
            <v>1000000</v>
          </cell>
          <cell r="AL60" t="str">
            <v>215</v>
          </cell>
          <cell r="AM60" t="str">
            <v>0AAA000</v>
          </cell>
          <cell r="AN60" t="str">
            <v>Infra</v>
          </cell>
          <cell r="AO60" t="str">
            <v>[ICRA]AAA</v>
          </cell>
        </row>
        <row r="61">
          <cell r="D61" t="str">
            <v>C-TIER I</v>
          </cell>
          <cell r="G61" t="str">
            <v>INE206D08204</v>
          </cell>
          <cell r="H61" t="str">
            <v>9.18% Nuclear Power Corporation of India Limited 23-Jan-2028</v>
          </cell>
          <cell r="I61" t="str">
            <v>NUCLEAR POWER CORPORATION OF INDIA</v>
          </cell>
          <cell r="J61" t="str">
            <v>35107</v>
          </cell>
          <cell r="K61" t="str">
            <v>Transmission of electric energy</v>
          </cell>
          <cell r="L61" t="str">
            <v>Bonds / Debentures</v>
          </cell>
          <cell r="M61">
            <v>9</v>
          </cell>
          <cell r="N61">
            <v>113.1741</v>
          </cell>
          <cell r="O61">
            <v>10185669</v>
          </cell>
          <cell r="P61">
            <v>1000179870.28</v>
          </cell>
          <cell r="Q61">
            <v>1.0183837230345903E-2</v>
          </cell>
          <cell r="R61">
            <v>9.1799999999999993E-2</v>
          </cell>
          <cell r="S61" t="str">
            <v>Half Yly</v>
          </cell>
          <cell r="T61">
            <v>10191966</v>
          </cell>
          <cell r="U61">
            <v>10191966</v>
          </cell>
          <cell r="V61">
            <v>0</v>
          </cell>
          <cell r="W61">
            <v>0</v>
          </cell>
          <cell r="X61">
            <v>46775</v>
          </cell>
          <cell r="Y61">
            <v>6.1506849315068495</v>
          </cell>
          <cell r="Z61">
            <v>4.6295505251257927</v>
          </cell>
          <cell r="AA61">
            <v>0</v>
          </cell>
          <cell r="AB61">
            <v>6.6400000000000001E-2</v>
          </cell>
          <cell r="AC61">
            <v>0</v>
          </cell>
          <cell r="AD61">
            <v>0</v>
          </cell>
          <cell r="AE61" t="str">
            <v>AAA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6.6400000000000001E-2</v>
          </cell>
          <cell r="AK61">
            <v>1000000</v>
          </cell>
          <cell r="AL61" t="str">
            <v>215</v>
          </cell>
          <cell r="AM61" t="str">
            <v>AAA0000</v>
          </cell>
          <cell r="AN61" t="str">
            <v>Infra</v>
          </cell>
          <cell r="AO61" t="str">
            <v>CRISIL AAA</v>
          </cell>
        </row>
        <row r="62">
          <cell r="D62" t="str">
            <v>C-TIER I</v>
          </cell>
          <cell r="G62" t="str">
            <v>INE848E07AW7</v>
          </cell>
          <cell r="H62" t="str">
            <v>7.38%NHPC 03.01.2029</v>
          </cell>
          <cell r="I62" t="str">
            <v>NHPC LIMITED</v>
          </cell>
          <cell r="J62" t="str">
            <v>35101</v>
          </cell>
          <cell r="K62" t="str">
            <v>Electric power generation by hydroelectric power plants</v>
          </cell>
          <cell r="L62" t="str">
            <v>Bonds / Debentures</v>
          </cell>
          <cell r="M62">
            <v>40</v>
          </cell>
          <cell r="N62">
            <v>103.7212</v>
          </cell>
          <cell r="O62">
            <v>8297696</v>
          </cell>
          <cell r="P62">
            <v>1000179870.28</v>
          </cell>
          <cell r="Q62">
            <v>8.2962037595068414E-3</v>
          </cell>
          <cell r="R62">
            <v>7.3800000000000004E-2</v>
          </cell>
          <cell r="S62" t="str">
            <v>Yearly</v>
          </cell>
          <cell r="T62">
            <v>8370960</v>
          </cell>
          <cell r="U62">
            <v>8370960</v>
          </cell>
          <cell r="V62">
            <v>0</v>
          </cell>
          <cell r="W62">
            <v>0</v>
          </cell>
          <cell r="X62">
            <v>47121</v>
          </cell>
          <cell r="Y62">
            <v>7.0986301369863014</v>
          </cell>
          <cell r="Z62">
            <v>5.1069349624165632</v>
          </cell>
          <cell r="AA62">
            <v>0</v>
          </cell>
          <cell r="AB62">
            <v>6.7000000000000004E-2</v>
          </cell>
          <cell r="AC62">
            <v>0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>
            <v>0</v>
          </cell>
          <cell r="AJ62">
            <v>6.7000000000000004E-2</v>
          </cell>
          <cell r="AK62">
            <v>200000</v>
          </cell>
          <cell r="AL62" t="str">
            <v>215</v>
          </cell>
          <cell r="AM62" t="str">
            <v>0AAA000</v>
          </cell>
          <cell r="AN62" t="str">
            <v>Infra</v>
          </cell>
          <cell r="AO62" t="str">
            <v>[ICRA]AAA</v>
          </cell>
        </row>
        <row r="63">
          <cell r="D63" t="str">
            <v>C-TIER I</v>
          </cell>
          <cell r="G63" t="str">
            <v>INE115A07OF5</v>
          </cell>
          <cell r="H63" t="str">
            <v>7.99% LIC Housing 12 July 2029 Put Option (12July2021)</v>
          </cell>
          <cell r="I63" t="str">
            <v>LIC HOUSING FINANCE LTD</v>
          </cell>
          <cell r="J63" t="str">
            <v>64192</v>
          </cell>
          <cell r="K63" t="str">
            <v>Activities of specialized institutions granting credit for house purchases</v>
          </cell>
          <cell r="L63" t="str">
            <v>Bonds / Debentures</v>
          </cell>
          <cell r="M63">
            <v>14</v>
          </cell>
          <cell r="N63">
            <v>105.92700000000001</v>
          </cell>
          <cell r="O63">
            <v>14829780</v>
          </cell>
          <cell r="P63">
            <v>1000179870.28</v>
          </cell>
          <cell r="Q63">
            <v>1.482711304302536E-2</v>
          </cell>
          <cell r="R63">
            <v>7.9899999999999999E-2</v>
          </cell>
          <cell r="S63" t="str">
            <v>Yearly</v>
          </cell>
          <cell r="T63">
            <v>14574154</v>
          </cell>
          <cell r="U63">
            <v>14574154</v>
          </cell>
          <cell r="V63">
            <v>44389</v>
          </cell>
          <cell r="W63">
            <v>0</v>
          </cell>
          <cell r="X63">
            <v>47311</v>
          </cell>
          <cell r="Y63">
            <v>7.6191780821917812</v>
          </cell>
          <cell r="Z63">
            <v>5.498468324055267</v>
          </cell>
          <cell r="AA63">
            <v>0</v>
          </cell>
          <cell r="AB63">
            <v>6.9500000000000006E-2</v>
          </cell>
          <cell r="AC63">
            <v>0</v>
          </cell>
          <cell r="AD63">
            <v>0</v>
          </cell>
          <cell r="AE63" t="str">
            <v>AAA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6.9500000000000006E-2</v>
          </cell>
          <cell r="AK63">
            <v>1000000</v>
          </cell>
          <cell r="AL63" t="str">
            <v>209</v>
          </cell>
          <cell r="AM63" t="str">
            <v>AAA0000</v>
          </cell>
          <cell r="AN63" t="str">
            <v>Infra</v>
          </cell>
          <cell r="AO63" t="str">
            <v>CRISIL AAA</v>
          </cell>
        </row>
        <row r="64">
          <cell r="D64" t="str">
            <v>C-TIER I</v>
          </cell>
          <cell r="G64" t="str">
            <v>INE752E07OB6</v>
          </cell>
          <cell r="H64" t="str">
            <v>7.55% Power Grid Corporation 21-Sept-2031</v>
          </cell>
          <cell r="I64" t="str">
            <v>POWER GRID CORPN OF INDIA LTD</v>
          </cell>
          <cell r="J64" t="str">
            <v>35107</v>
          </cell>
          <cell r="K64" t="str">
            <v>Transmission of electric energy</v>
          </cell>
          <cell r="L64" t="str">
            <v>Bonds / Debentures</v>
          </cell>
          <cell r="M64">
            <v>17</v>
          </cell>
          <cell r="N64">
            <v>105.6391</v>
          </cell>
          <cell r="O64">
            <v>17958647</v>
          </cell>
          <cell r="P64">
            <v>1000179870.28</v>
          </cell>
          <cell r="Q64">
            <v>1.795541735405301E-2</v>
          </cell>
          <cell r="R64">
            <v>7.5499999999999998E-2</v>
          </cell>
          <cell r="S64" t="str">
            <v>Yearly</v>
          </cell>
          <cell r="T64">
            <v>18559665</v>
          </cell>
          <cell r="U64">
            <v>18559665</v>
          </cell>
          <cell r="V64">
            <v>0</v>
          </cell>
          <cell r="W64">
            <v>0</v>
          </cell>
          <cell r="X64">
            <v>48112</v>
          </cell>
          <cell r="Y64">
            <v>9.8136986301369866</v>
          </cell>
          <cell r="Z64">
            <v>6.7953526187963407</v>
          </cell>
          <cell r="AA64">
            <v>0</v>
          </cell>
          <cell r="AB64">
            <v>6.7400000000000002E-2</v>
          </cell>
          <cell r="AC64">
            <v>0</v>
          </cell>
          <cell r="AD64">
            <v>0</v>
          </cell>
          <cell r="AE64">
            <v>0</v>
          </cell>
          <cell r="AF64" t="str">
            <v>AAA</v>
          </cell>
          <cell r="AG64">
            <v>0</v>
          </cell>
          <cell r="AH64">
            <v>0</v>
          </cell>
          <cell r="AI64">
            <v>0</v>
          </cell>
          <cell r="AJ64">
            <v>6.7400000000000002E-2</v>
          </cell>
          <cell r="AK64">
            <v>1000000</v>
          </cell>
          <cell r="AL64" t="str">
            <v>208</v>
          </cell>
          <cell r="AM64" t="str">
            <v>0AAA000</v>
          </cell>
          <cell r="AN64" t="str">
            <v>Infra</v>
          </cell>
          <cell r="AO64" t="str">
            <v>[ICRA]AAA</v>
          </cell>
        </row>
        <row r="65">
          <cell r="D65" t="str">
            <v>C-TIER I</v>
          </cell>
          <cell r="G65" t="str">
            <v>INE296A07RN0</v>
          </cell>
          <cell r="H65" t="str">
            <v>6.92% Bajaj Finance 24-Dec-2030</v>
          </cell>
          <cell r="I65" t="str">
            <v>BAJAJ FINANCE LIMITED</v>
          </cell>
          <cell r="J65" t="str">
            <v>64920</v>
          </cell>
          <cell r="K65" t="str">
            <v>Other credit granting</v>
          </cell>
          <cell r="L65" t="str">
            <v>Bonds / Debentures</v>
          </cell>
          <cell r="M65">
            <v>3</v>
          </cell>
          <cell r="N65">
            <v>98.876900000000006</v>
          </cell>
          <cell r="O65">
            <v>2966307</v>
          </cell>
          <cell r="P65">
            <v>1000179870.28</v>
          </cell>
          <cell r="Q65">
            <v>2.9657735454819575E-3</v>
          </cell>
          <cell r="R65">
            <v>6.9199999999999998E-2</v>
          </cell>
          <cell r="S65" t="str">
            <v>Yearly</v>
          </cell>
          <cell r="T65">
            <v>2996595</v>
          </cell>
          <cell r="U65">
            <v>2996595</v>
          </cell>
          <cell r="V65">
            <v>0</v>
          </cell>
          <cell r="W65">
            <v>0</v>
          </cell>
          <cell r="X65">
            <v>47841</v>
          </cell>
          <cell r="Y65">
            <v>9.0712328767123296</v>
          </cell>
          <cell r="Z65">
            <v>6.1507269534327103</v>
          </cell>
          <cell r="AA65">
            <v>0</v>
          </cell>
          <cell r="AB65">
            <v>7.0900000000000005E-2</v>
          </cell>
          <cell r="AC65">
            <v>0</v>
          </cell>
          <cell r="AD65">
            <v>0</v>
          </cell>
          <cell r="AE65">
            <v>0</v>
          </cell>
          <cell r="AF65" t="str">
            <v>AAA</v>
          </cell>
          <cell r="AG65">
            <v>0</v>
          </cell>
          <cell r="AH65">
            <v>0</v>
          </cell>
          <cell r="AI65">
            <v>0</v>
          </cell>
          <cell r="AJ65">
            <v>7.0900000000000005E-2</v>
          </cell>
          <cell r="AK65">
            <v>1000000</v>
          </cell>
          <cell r="AL65" t="str">
            <v>203</v>
          </cell>
          <cell r="AM65" t="str">
            <v>0AAA000</v>
          </cell>
          <cell r="AN65" t="str">
            <v>Non Infra</v>
          </cell>
          <cell r="AO65" t="str">
            <v>[ICRA]AAA</v>
          </cell>
        </row>
        <row r="66">
          <cell r="D66" t="str">
            <v>C-TIER I</v>
          </cell>
          <cell r="G66" t="str">
            <v>INE001A07SW3</v>
          </cell>
          <cell r="H66" t="str">
            <v>6.83% HDFC 2031 08-Jan-2031</v>
          </cell>
          <cell r="I66" t="str">
            <v>HOUSING DEVELOPMENT FINANCE CORPORA</v>
          </cell>
          <cell r="J66" t="str">
            <v>64192</v>
          </cell>
          <cell r="K66" t="str">
            <v>Activities of specialized institutions granting credit for house purchases</v>
          </cell>
          <cell r="L66" t="str">
            <v>Bonds / Debentures</v>
          </cell>
          <cell r="M66">
            <v>14</v>
          </cell>
          <cell r="N66">
            <v>98.861400000000003</v>
          </cell>
          <cell r="O66">
            <v>13840596</v>
          </cell>
          <cell r="P66">
            <v>1000179870.28</v>
          </cell>
          <cell r="Q66">
            <v>1.3838106935830782E-2</v>
          </cell>
          <cell r="R66">
            <v>6.83E-2</v>
          </cell>
          <cell r="S66" t="str">
            <v>Yearly</v>
          </cell>
          <cell r="T66">
            <v>13877900</v>
          </cell>
          <cell r="U66">
            <v>13877900</v>
          </cell>
          <cell r="V66">
            <v>0</v>
          </cell>
          <cell r="W66">
            <v>0</v>
          </cell>
          <cell r="X66">
            <v>47856</v>
          </cell>
          <cell r="Y66">
            <v>9.1123287671232873</v>
          </cell>
          <cell r="Z66">
            <v>6.2178768942942924</v>
          </cell>
          <cell r="AA66">
            <v>0</v>
          </cell>
          <cell r="AB66">
            <v>7.0000000000000007E-2</v>
          </cell>
          <cell r="AC66">
            <v>0</v>
          </cell>
          <cell r="AD66">
            <v>0</v>
          </cell>
          <cell r="AE66">
            <v>0</v>
          </cell>
          <cell r="AF66" t="str">
            <v>AAA</v>
          </cell>
          <cell r="AG66">
            <v>0</v>
          </cell>
          <cell r="AH66">
            <v>0</v>
          </cell>
          <cell r="AI66">
            <v>0</v>
          </cell>
          <cell r="AJ66">
            <v>7.0000000000000007E-2</v>
          </cell>
          <cell r="AK66">
            <v>1000000</v>
          </cell>
          <cell r="AL66" t="str">
            <v>209</v>
          </cell>
          <cell r="AM66" t="str">
            <v>0AAA000</v>
          </cell>
          <cell r="AN66" t="str">
            <v>Infra</v>
          </cell>
          <cell r="AO66" t="str">
            <v>[ICRA]AAA</v>
          </cell>
        </row>
        <row r="67">
          <cell r="D67" t="str">
            <v>C-TIER I</v>
          </cell>
          <cell r="G67" t="str">
            <v>INE261F08832</v>
          </cell>
          <cell r="H67" t="str">
            <v>7.69% Nabard 31-Mar-2032</v>
          </cell>
          <cell r="I67" t="str">
            <v>NABARD</v>
          </cell>
          <cell r="J67" t="str">
            <v>64199</v>
          </cell>
          <cell r="K67" t="str">
            <v>Other monetary intermediation services n.e.c.</v>
          </cell>
          <cell r="L67" t="str">
            <v>Bonds / Debentures</v>
          </cell>
          <cell r="M67">
            <v>1</v>
          </cell>
          <cell r="N67">
            <v>105.122</v>
          </cell>
          <cell r="O67">
            <v>1051220</v>
          </cell>
          <cell r="P67">
            <v>1000179870.28</v>
          </cell>
          <cell r="Q67">
            <v>1.0510309507685966E-3</v>
          </cell>
          <cell r="R67">
            <v>7.690000000000001E-2</v>
          </cell>
          <cell r="S67" t="str">
            <v>Yearly</v>
          </cell>
          <cell r="T67">
            <v>1083310</v>
          </cell>
          <cell r="U67">
            <v>1083310</v>
          </cell>
          <cell r="V67">
            <v>0</v>
          </cell>
          <cell r="W67">
            <v>0</v>
          </cell>
          <cell r="X67">
            <v>48304</v>
          </cell>
          <cell r="Y67">
            <v>10.33972602739726</v>
          </cell>
          <cell r="Z67">
            <v>6.7554318207873179</v>
          </cell>
          <cell r="AA67">
            <v>0</v>
          </cell>
          <cell r="AB67">
            <v>6.9699999999999998E-2</v>
          </cell>
          <cell r="AC67">
            <v>0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6.9699999999999998E-2</v>
          </cell>
          <cell r="AK67">
            <v>1000000</v>
          </cell>
          <cell r="AL67" t="str">
            <v>208</v>
          </cell>
          <cell r="AM67" t="str">
            <v>AAA0000</v>
          </cell>
          <cell r="AN67" t="str">
            <v>Infra</v>
          </cell>
          <cell r="AO67" t="str">
            <v>CRISIL AAA</v>
          </cell>
        </row>
        <row r="68">
          <cell r="D68" t="str">
            <v>C-TIER I</v>
          </cell>
          <cell r="G68" t="str">
            <v>INE296A07RO8</v>
          </cell>
          <cell r="H68" t="str">
            <v>6% Bajaj Finance 24-Dec-2025</v>
          </cell>
          <cell r="I68" t="str">
            <v>BAJAJ FINANCE LIMITED</v>
          </cell>
          <cell r="J68" t="str">
            <v>64920</v>
          </cell>
          <cell r="K68" t="str">
            <v>Other credit granting</v>
          </cell>
          <cell r="L68" t="str">
            <v>Bonds / Debentures</v>
          </cell>
          <cell r="M68">
            <v>9</v>
          </cell>
          <cell r="N68">
            <v>99.429199999999994</v>
          </cell>
          <cell r="O68">
            <v>8948628</v>
          </cell>
          <cell r="P68">
            <v>1000179870.28</v>
          </cell>
          <cell r="Q68">
            <v>8.9470186972417619E-3</v>
          </cell>
          <cell r="R68">
            <v>0.06</v>
          </cell>
          <cell r="S68" t="str">
            <v>Yearly</v>
          </cell>
          <cell r="T68">
            <v>9000000</v>
          </cell>
          <cell r="U68">
            <v>9000000</v>
          </cell>
          <cell r="V68">
            <v>0</v>
          </cell>
          <cell r="W68">
            <v>0</v>
          </cell>
          <cell r="X68">
            <v>46015</v>
          </cell>
          <cell r="Y68">
            <v>4.0684931506849313</v>
          </cell>
          <cell r="Z68">
            <v>3.3240584347652851</v>
          </cell>
          <cell r="AA68">
            <v>0</v>
          </cell>
          <cell r="AB68">
            <v>6.1600000000000002E-2</v>
          </cell>
          <cell r="AC68">
            <v>0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6.1600000000000002E-2</v>
          </cell>
          <cell r="AK68">
            <v>1000000</v>
          </cell>
          <cell r="AL68" t="str">
            <v>203</v>
          </cell>
          <cell r="AM68" t="str">
            <v>AAA0000</v>
          </cell>
          <cell r="AN68" t="str">
            <v>Non Infra</v>
          </cell>
          <cell r="AO68" t="str">
            <v>CRISIL AAA</v>
          </cell>
        </row>
        <row r="69">
          <cell r="D69" t="str">
            <v>C-TIER I</v>
          </cell>
          <cell r="G69" t="str">
            <v>INE115A07JS8</v>
          </cell>
          <cell r="H69" t="str">
            <v>8.48% LIC Housing 29 Jun 2026</v>
          </cell>
          <cell r="I69" t="str">
            <v>LIC HOUSING FINANCE LTD</v>
          </cell>
          <cell r="J69" t="str">
            <v>64192</v>
          </cell>
          <cell r="K69" t="str">
            <v>Activities of specialized institutions granting credit for house purchases</v>
          </cell>
          <cell r="L69" t="str">
            <v>Bonds / Debentures</v>
          </cell>
          <cell r="M69">
            <v>1</v>
          </cell>
          <cell r="N69">
            <v>107.96680000000001</v>
          </cell>
          <cell r="O69">
            <v>1079668</v>
          </cell>
          <cell r="P69">
            <v>1000179870.28</v>
          </cell>
          <cell r="Q69">
            <v>1.0794738347390928E-3</v>
          </cell>
          <cell r="R69">
            <v>8.48E-2</v>
          </cell>
          <cell r="S69" t="str">
            <v>Yearly</v>
          </cell>
          <cell r="T69">
            <v>1093396</v>
          </cell>
          <cell r="U69">
            <v>1093396</v>
          </cell>
          <cell r="V69">
            <v>0</v>
          </cell>
          <cell r="W69">
            <v>0</v>
          </cell>
          <cell r="X69">
            <v>46202</v>
          </cell>
          <cell r="Y69">
            <v>4.580821917808219</v>
          </cell>
          <cell r="Z69">
            <v>3.6536297353565379</v>
          </cell>
          <cell r="AA69">
            <v>0</v>
          </cell>
          <cell r="AB69">
            <v>6.4000000000000001E-2</v>
          </cell>
          <cell r="AC69">
            <v>0</v>
          </cell>
          <cell r="AD69">
            <v>0</v>
          </cell>
          <cell r="AE69" t="str">
            <v>AAA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6.4000000000000001E-2</v>
          </cell>
          <cell r="AK69">
            <v>1000000</v>
          </cell>
          <cell r="AL69" t="str">
            <v>209</v>
          </cell>
          <cell r="AM69" t="str">
            <v>AAA0000</v>
          </cell>
          <cell r="AN69" t="str">
            <v>Infra</v>
          </cell>
          <cell r="AO69" t="str">
            <v>CRISIL AAA</v>
          </cell>
        </row>
        <row r="70">
          <cell r="D70" t="str">
            <v>C-TIER I</v>
          </cell>
          <cell r="G70" t="str">
            <v>INE031A08707</v>
          </cell>
          <cell r="H70" t="str">
            <v>8.37% HUDCO GOI 23 Mar 2029 (GOI Service)</v>
          </cell>
          <cell r="I70" t="str">
            <v>HOUSING AND URBAN DEVELOPMENT CORPO</v>
          </cell>
          <cell r="J70" t="str">
            <v>64192</v>
          </cell>
          <cell r="K70" t="str">
            <v>Activities of specialized institutions granting credit for house purchases</v>
          </cell>
          <cell r="L70" t="str">
            <v>Bonds / Debentures</v>
          </cell>
          <cell r="M70">
            <v>20</v>
          </cell>
          <cell r="N70">
            <v>110.16889999999999</v>
          </cell>
          <cell r="O70">
            <v>22033780</v>
          </cell>
          <cell r="P70">
            <v>1000179870.28</v>
          </cell>
          <cell r="Q70">
            <v>2.2029817490559624E-2</v>
          </cell>
          <cell r="R70">
            <v>8.3699999999999997E-2</v>
          </cell>
          <cell r="S70" t="str">
            <v>Half Yly</v>
          </cell>
          <cell r="T70">
            <v>20446538</v>
          </cell>
          <cell r="U70">
            <v>20446538</v>
          </cell>
          <cell r="V70">
            <v>0</v>
          </cell>
          <cell r="W70">
            <v>0</v>
          </cell>
          <cell r="X70">
            <v>47202</v>
          </cell>
          <cell r="Y70">
            <v>7.3205479452054796</v>
          </cell>
          <cell r="Z70">
            <v>5.4451767150637238</v>
          </cell>
          <cell r="AA70">
            <v>0</v>
          </cell>
          <cell r="AB70">
            <v>6.7000000000000004E-2</v>
          </cell>
          <cell r="AC70">
            <v>0</v>
          </cell>
          <cell r="AD70">
            <v>0</v>
          </cell>
          <cell r="AE70">
            <v>0</v>
          </cell>
          <cell r="AF70" t="str">
            <v>AAA</v>
          </cell>
          <cell r="AG70">
            <v>0</v>
          </cell>
          <cell r="AH70">
            <v>0</v>
          </cell>
          <cell r="AI70">
            <v>0</v>
          </cell>
          <cell r="AJ70">
            <v>6.7000000000000004E-2</v>
          </cell>
          <cell r="AK70">
            <v>1000000</v>
          </cell>
          <cell r="AL70" t="str">
            <v>208</v>
          </cell>
          <cell r="AM70" t="str">
            <v>0AAA000</v>
          </cell>
          <cell r="AN70" t="str">
            <v>Infra</v>
          </cell>
          <cell r="AO70" t="str">
            <v>[ICRA]AAA</v>
          </cell>
        </row>
        <row r="71">
          <cell r="D71" t="str">
            <v>C-TIER I</v>
          </cell>
          <cell r="G71" t="str">
            <v>INE906B07FT4</v>
          </cell>
          <cell r="H71" t="str">
            <v>7.27 % NHAI 06.06.2022</v>
          </cell>
          <cell r="I71" t="str">
            <v>NATIONAL HIGHWAYS AUTHORITY OF INDI</v>
          </cell>
          <cell r="J71" t="str">
            <v>42101</v>
          </cell>
          <cell r="K71" t="str">
            <v>Construction and maintenance of motorways, streets, roads, other vehicular ways</v>
          </cell>
          <cell r="L71" t="str">
            <v>Bonds / Debentures</v>
          </cell>
          <cell r="M71">
            <v>5</v>
          </cell>
          <cell r="N71">
            <v>101.4914</v>
          </cell>
          <cell r="O71">
            <v>5074570</v>
          </cell>
          <cell r="P71">
            <v>1000179870.28</v>
          </cell>
          <cell r="Q71">
            <v>5.0736573998228698E-3</v>
          </cell>
          <cell r="R71">
            <v>7.2700000000000001E-2</v>
          </cell>
          <cell r="S71" t="str">
            <v>Yearly</v>
          </cell>
          <cell r="T71">
            <v>4843825</v>
          </cell>
          <cell r="U71">
            <v>4843825</v>
          </cell>
          <cell r="V71">
            <v>0</v>
          </cell>
          <cell r="W71">
            <v>0</v>
          </cell>
          <cell r="X71">
            <v>44718</v>
          </cell>
          <cell r="Y71">
            <v>0.51506849315068493</v>
          </cell>
          <cell r="Z71">
            <v>0.49454488060555457</v>
          </cell>
          <cell r="AA71">
            <v>0</v>
          </cell>
          <cell r="AB71">
            <v>4.1500000000000002E-2</v>
          </cell>
          <cell r="AC71">
            <v>0</v>
          </cell>
          <cell r="AD71">
            <v>0</v>
          </cell>
          <cell r="AE71">
            <v>0</v>
          </cell>
          <cell r="AF71" t="str">
            <v>AAA</v>
          </cell>
          <cell r="AG71">
            <v>0</v>
          </cell>
          <cell r="AH71">
            <v>0</v>
          </cell>
          <cell r="AI71">
            <v>0</v>
          </cell>
          <cell r="AJ71">
            <v>4.1500000000000002E-2</v>
          </cell>
          <cell r="AK71">
            <v>1000000</v>
          </cell>
          <cell r="AL71" t="str">
            <v>215</v>
          </cell>
          <cell r="AM71" t="str">
            <v>0AAA000</v>
          </cell>
          <cell r="AN71" t="str">
            <v>Infra</v>
          </cell>
          <cell r="AO71" t="str">
            <v>[ICRA]AAA</v>
          </cell>
        </row>
        <row r="72">
          <cell r="D72" t="str">
            <v>C-TIER I</v>
          </cell>
          <cell r="G72" t="str">
            <v>INE733E07JB6</v>
          </cell>
          <cell r="H72" t="str">
            <v>8.84% NTPC 4 Oct 2022</v>
          </cell>
          <cell r="I72" t="str">
            <v>NTPC LIMITED</v>
          </cell>
          <cell r="J72" t="str">
            <v>35102</v>
          </cell>
          <cell r="K72" t="str">
            <v>Electric power generation by coal based thermal power plants</v>
          </cell>
          <cell r="L72" t="str">
            <v>Bonds / Debentures</v>
          </cell>
          <cell r="M72">
            <v>2</v>
          </cell>
          <cell r="N72">
            <v>103.5085</v>
          </cell>
          <cell r="O72">
            <v>2070170</v>
          </cell>
          <cell r="P72">
            <v>1000179870.28</v>
          </cell>
          <cell r="Q72">
            <v>2.0697977049072749E-3</v>
          </cell>
          <cell r="R72">
            <v>8.8399999999999992E-2</v>
          </cell>
          <cell r="S72" t="str">
            <v>Yearly</v>
          </cell>
          <cell r="T72">
            <v>2025600</v>
          </cell>
          <cell r="U72">
            <v>2025600</v>
          </cell>
          <cell r="V72">
            <v>0</v>
          </cell>
          <cell r="W72">
            <v>0</v>
          </cell>
          <cell r="X72">
            <v>44838</v>
          </cell>
          <cell r="Y72">
            <v>0.84383561643835614</v>
          </cell>
          <cell r="Z72">
            <v>0.80788474527367771</v>
          </cell>
          <cell r="AA72">
            <v>0</v>
          </cell>
          <cell r="AB72">
            <v>4.4499999999999998E-2</v>
          </cell>
          <cell r="AC72">
            <v>0</v>
          </cell>
          <cell r="AD72">
            <v>0</v>
          </cell>
          <cell r="AE72">
            <v>0</v>
          </cell>
          <cell r="AF72" t="str">
            <v>AAA</v>
          </cell>
          <cell r="AG72">
            <v>0</v>
          </cell>
          <cell r="AH72">
            <v>0</v>
          </cell>
          <cell r="AI72">
            <v>0</v>
          </cell>
          <cell r="AJ72">
            <v>4.4499999999999998E-2</v>
          </cell>
          <cell r="AK72">
            <v>1000000</v>
          </cell>
          <cell r="AL72" t="str">
            <v>215</v>
          </cell>
          <cell r="AM72" t="str">
            <v>0AAA000</v>
          </cell>
          <cell r="AN72" t="str">
            <v>Infra</v>
          </cell>
          <cell r="AO72" t="str">
            <v>[ICRA]AAA</v>
          </cell>
        </row>
        <row r="73">
          <cell r="D73" t="str">
            <v>C-TIER I</v>
          </cell>
          <cell r="G73" t="str">
            <v>INE261F08AI7</v>
          </cell>
          <cell r="H73" t="str">
            <v>8.60% NABARD 31 Jan 2022</v>
          </cell>
          <cell r="I73" t="str">
            <v>NABARD</v>
          </cell>
          <cell r="J73" t="str">
            <v>64199</v>
          </cell>
          <cell r="K73" t="str">
            <v>Other monetary intermediation services n.e.c.</v>
          </cell>
          <cell r="L73" t="str">
            <v>Bonds / Debentures</v>
          </cell>
          <cell r="M73">
            <v>5</v>
          </cell>
          <cell r="N73">
            <v>100.7878</v>
          </cell>
          <cell r="O73">
            <v>5039390</v>
          </cell>
          <cell r="P73">
            <v>1000179870.28</v>
          </cell>
          <cell r="Q73">
            <v>5.0384837265213351E-3</v>
          </cell>
          <cell r="R73">
            <v>8.5999999999999993E-2</v>
          </cell>
          <cell r="S73" t="str">
            <v>Yearly</v>
          </cell>
          <cell r="T73">
            <v>5000000</v>
          </cell>
          <cell r="U73">
            <v>5000000</v>
          </cell>
          <cell r="V73">
            <v>0</v>
          </cell>
          <cell r="W73">
            <v>0</v>
          </cell>
          <cell r="X73">
            <v>44592</v>
          </cell>
          <cell r="Y73">
            <v>0.16986301369863013</v>
          </cell>
          <cell r="Z73">
            <v>0.16396043793304063</v>
          </cell>
          <cell r="AA73">
            <v>0</v>
          </cell>
          <cell r="AB73">
            <v>3.5999999999999997E-2</v>
          </cell>
          <cell r="AC73">
            <v>0</v>
          </cell>
          <cell r="AD73">
            <v>0</v>
          </cell>
          <cell r="AE73" t="str">
            <v>AAA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3.5999999999999997E-2</v>
          </cell>
          <cell r="AK73">
            <v>1000000</v>
          </cell>
          <cell r="AL73" t="str">
            <v>208</v>
          </cell>
          <cell r="AM73" t="str">
            <v>AAA0000</v>
          </cell>
          <cell r="AN73" t="str">
            <v>Infra</v>
          </cell>
          <cell r="AO73" t="str">
            <v>CRISIL AAA</v>
          </cell>
        </row>
        <row r="74">
          <cell r="D74" t="str">
            <v>C-TIER I</v>
          </cell>
          <cell r="G74" t="str">
            <v>INE202E07062</v>
          </cell>
          <cell r="H74" t="str">
            <v>9.02% IREDA 24 Sep 2025</v>
          </cell>
          <cell r="I74" t="str">
            <v>INDIAN RENEWABLE ENERGY DEVELOPMENT</v>
          </cell>
          <cell r="J74" t="str">
            <v>64920</v>
          </cell>
          <cell r="K74" t="str">
            <v>Other credit granting</v>
          </cell>
          <cell r="L74" t="str">
            <v>Bonds / Debentures</v>
          </cell>
          <cell r="M74">
            <v>1</v>
          </cell>
          <cell r="N74">
            <v>108.93210000000001</v>
          </cell>
          <cell r="O74">
            <v>1089321</v>
          </cell>
          <cell r="P74">
            <v>1000179870.28</v>
          </cell>
          <cell r="Q74">
            <v>1.0891250987635304E-3</v>
          </cell>
          <cell r="R74">
            <v>9.0200000000000002E-2</v>
          </cell>
          <cell r="S74" t="str">
            <v>Yearly</v>
          </cell>
          <cell r="T74">
            <v>1018300</v>
          </cell>
          <cell r="U74">
            <v>1018300</v>
          </cell>
          <cell r="V74">
            <v>0</v>
          </cell>
          <cell r="W74">
            <v>0</v>
          </cell>
          <cell r="X74">
            <v>45924</v>
          </cell>
          <cell r="Y74">
            <v>3.8191780821917809</v>
          </cell>
          <cell r="Z74">
            <v>3.169344556063483</v>
          </cell>
          <cell r="AA74">
            <v>0</v>
          </cell>
          <cell r="AB74">
            <v>6.3E-2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AAA</v>
          </cell>
          <cell r="AH74">
            <v>0</v>
          </cell>
          <cell r="AI74">
            <v>0</v>
          </cell>
          <cell r="AJ74">
            <v>6.3E-2</v>
          </cell>
          <cell r="AK74">
            <v>1000000</v>
          </cell>
          <cell r="AL74" t="str">
            <v>215</v>
          </cell>
          <cell r="AM74" t="str">
            <v>00AAA00</v>
          </cell>
          <cell r="AN74" t="str">
            <v>Infra</v>
          </cell>
          <cell r="AO74" t="str">
            <v>CARE AAA(CE)</v>
          </cell>
        </row>
        <row r="75">
          <cell r="D75" t="str">
            <v>C-TIER I</v>
          </cell>
          <cell r="G75" t="str">
            <v>INE134E08JD1</v>
          </cell>
          <cell r="H75" t="str">
            <v>7.10 % PFC 08.08.2022</v>
          </cell>
          <cell r="I75" t="str">
            <v>POWER FINANCE CORPORATION</v>
          </cell>
          <cell r="J75" t="str">
            <v>64920</v>
          </cell>
          <cell r="K75" t="str">
            <v>Other credit granting</v>
          </cell>
          <cell r="L75" t="str">
            <v>Bonds / Debentures</v>
          </cell>
          <cell r="M75">
            <v>5</v>
          </cell>
          <cell r="N75">
            <v>101.6538</v>
          </cell>
          <cell r="O75">
            <v>5082690</v>
          </cell>
          <cell r="P75">
            <v>1000179870.28</v>
          </cell>
          <cell r="Q75">
            <v>5.0817759395388584E-3</v>
          </cell>
          <cell r="R75">
            <v>7.0999999999999994E-2</v>
          </cell>
          <cell r="S75" t="str">
            <v>Yearly</v>
          </cell>
          <cell r="T75">
            <v>4731460</v>
          </cell>
          <cell r="U75">
            <v>4731460</v>
          </cell>
          <cell r="V75">
            <v>0</v>
          </cell>
          <cell r="W75">
            <v>0</v>
          </cell>
          <cell r="X75">
            <v>44781</v>
          </cell>
          <cell r="Y75">
            <v>0.68767123287671228</v>
          </cell>
          <cell r="Z75">
            <v>0.65799562996527827</v>
          </cell>
          <cell r="AA75">
            <v>0</v>
          </cell>
          <cell r="AB75">
            <v>4.5100000000000001E-2</v>
          </cell>
          <cell r="AC75">
            <v>0</v>
          </cell>
          <cell r="AD75">
            <v>0</v>
          </cell>
          <cell r="AE75">
            <v>0</v>
          </cell>
          <cell r="AF75" t="str">
            <v>AAA</v>
          </cell>
          <cell r="AG75">
            <v>0</v>
          </cell>
          <cell r="AH75">
            <v>0</v>
          </cell>
          <cell r="AI75">
            <v>0</v>
          </cell>
          <cell r="AJ75">
            <v>4.5100000000000001E-2</v>
          </cell>
          <cell r="AK75">
            <v>1000000</v>
          </cell>
          <cell r="AL75" t="str">
            <v>215</v>
          </cell>
          <cell r="AM75" t="str">
            <v>0AAA000</v>
          </cell>
          <cell r="AN75" t="str">
            <v>Infra</v>
          </cell>
          <cell r="AO75" t="str">
            <v>[ICRA]AAA</v>
          </cell>
        </row>
        <row r="76">
          <cell r="D76" t="str">
            <v>C-TIER I</v>
          </cell>
          <cell r="G76" t="str">
            <v>INE537P07430</v>
          </cell>
          <cell r="H76" t="str">
            <v>9.25 % INDIA INFRADEBT 19.06.2023</v>
          </cell>
          <cell r="I76" t="str">
            <v>INDIA INFRADEBT LIMITED</v>
          </cell>
          <cell r="J76" t="str">
            <v>64199</v>
          </cell>
          <cell r="K76" t="str">
            <v>Other monetary intermediation services n.e.c.</v>
          </cell>
          <cell r="L76" t="str">
            <v>Bonds / Debentures</v>
          </cell>
          <cell r="M76">
            <v>5</v>
          </cell>
          <cell r="N76">
            <v>104.4849</v>
          </cell>
          <cell r="O76">
            <v>5224245</v>
          </cell>
          <cell r="P76">
            <v>1000179870.28</v>
          </cell>
          <cell r="Q76">
            <v>5.2233054825803231E-3</v>
          </cell>
          <cell r="R76">
            <v>9.2499999999999999E-2</v>
          </cell>
          <cell r="S76" t="str">
            <v>Yearly</v>
          </cell>
          <cell r="T76">
            <v>5000000</v>
          </cell>
          <cell r="U76">
            <v>5000000</v>
          </cell>
          <cell r="V76">
            <v>0</v>
          </cell>
          <cell r="W76">
            <v>0</v>
          </cell>
          <cell r="X76">
            <v>45096</v>
          </cell>
          <cell r="Y76">
            <v>1.5506849315068494</v>
          </cell>
          <cell r="Z76">
            <v>1.3841167081637313</v>
          </cell>
          <cell r="AA76">
            <v>0</v>
          </cell>
          <cell r="AB76">
            <v>6.08E-2</v>
          </cell>
          <cell r="AC76">
            <v>0</v>
          </cell>
          <cell r="AD76">
            <v>0</v>
          </cell>
          <cell r="AE76">
            <v>0</v>
          </cell>
          <cell r="AF76" t="str">
            <v>AAA</v>
          </cell>
          <cell r="AG76">
            <v>0</v>
          </cell>
          <cell r="AH76">
            <v>0</v>
          </cell>
          <cell r="AI76">
            <v>0</v>
          </cell>
          <cell r="AJ76">
            <v>6.08E-2</v>
          </cell>
          <cell r="AK76">
            <v>1000000</v>
          </cell>
          <cell r="AL76" t="str">
            <v>208</v>
          </cell>
          <cell r="AM76" t="str">
            <v>0AAA000</v>
          </cell>
          <cell r="AN76" t="str">
            <v>Infra</v>
          </cell>
          <cell r="AO76" t="str">
            <v>[ICRA]AAA</v>
          </cell>
        </row>
        <row r="77">
          <cell r="D77" t="str">
            <v>C-TIER I</v>
          </cell>
          <cell r="G77" t="str">
            <v>INE235P07894</v>
          </cell>
          <cell r="H77" t="str">
            <v>9.30% L&amp;T INFRA DEBT FUND 5 July 2024</v>
          </cell>
          <cell r="I77" t="str">
            <v>L&amp;T INFRA DEBT FUND LIMITED</v>
          </cell>
          <cell r="J77" t="str">
            <v>64990</v>
          </cell>
          <cell r="K77" t="str">
            <v>Other financial service activities, except insurance and pension funding activities</v>
          </cell>
          <cell r="L77" t="str">
            <v>Bonds / Debentures</v>
          </cell>
          <cell r="M77">
            <v>9</v>
          </cell>
          <cell r="N77">
            <v>106.7345</v>
          </cell>
          <cell r="O77">
            <v>9606105</v>
          </cell>
          <cell r="P77">
            <v>1000179870.28</v>
          </cell>
          <cell r="Q77">
            <v>9.6043774579374162E-3</v>
          </cell>
          <cell r="R77">
            <v>9.3000000000000013E-2</v>
          </cell>
          <cell r="S77" t="str">
            <v>Yearly</v>
          </cell>
          <cell r="T77">
            <v>9052108</v>
          </cell>
          <cell r="U77">
            <v>9052108</v>
          </cell>
          <cell r="V77">
            <v>0</v>
          </cell>
          <cell r="W77">
            <v>0</v>
          </cell>
          <cell r="X77">
            <v>45478</v>
          </cell>
          <cell r="Y77">
            <v>2.5972602739726027</v>
          </cell>
          <cell r="Z77">
            <v>2.2149258871917001</v>
          </cell>
          <cell r="AA77">
            <v>0</v>
          </cell>
          <cell r="AB77">
            <v>6.3700000000000007E-2</v>
          </cell>
          <cell r="AC77">
            <v>0</v>
          </cell>
          <cell r="AD77">
            <v>0</v>
          </cell>
          <cell r="AE77">
            <v>0</v>
          </cell>
          <cell r="AF77" t="str">
            <v>AAA</v>
          </cell>
          <cell r="AG77">
            <v>0</v>
          </cell>
          <cell r="AH77">
            <v>0</v>
          </cell>
          <cell r="AI77">
            <v>0</v>
          </cell>
          <cell r="AJ77">
            <v>6.3700000000000007E-2</v>
          </cell>
          <cell r="AK77">
            <v>1000000</v>
          </cell>
          <cell r="AL77" t="str">
            <v>208</v>
          </cell>
          <cell r="AM77" t="str">
            <v>0AAA000</v>
          </cell>
          <cell r="AN77" t="str">
            <v>Infra</v>
          </cell>
          <cell r="AO77" t="str">
            <v>[ICRA]AAA</v>
          </cell>
        </row>
        <row r="78">
          <cell r="D78" t="str">
            <v>C-TIER I</v>
          </cell>
          <cell r="G78" t="str">
            <v>INE121A08OA2</v>
          </cell>
          <cell r="H78" t="str">
            <v>9.08% Cholamandalam Investment &amp; Finance co. Ltd 23.11.2023</v>
          </cell>
          <cell r="I78" t="str">
            <v>CHOLAMANDALAM INVESTMENT AND FIN. C</v>
          </cell>
          <cell r="J78" t="str">
            <v>64920</v>
          </cell>
          <cell r="K78" t="str">
            <v>Other credit granting</v>
          </cell>
          <cell r="L78" t="str">
            <v>Bonds / Debentures</v>
          </cell>
          <cell r="M78">
            <v>1</v>
          </cell>
          <cell r="N78">
            <v>103.5501</v>
          </cell>
          <cell r="O78">
            <v>1035501</v>
          </cell>
          <cell r="P78">
            <v>1000179870.28</v>
          </cell>
          <cell r="Q78">
            <v>1.0353147776410575E-3</v>
          </cell>
          <cell r="R78">
            <v>9.0800000000000006E-2</v>
          </cell>
          <cell r="S78" t="str">
            <v>Yearly</v>
          </cell>
          <cell r="T78">
            <v>978000</v>
          </cell>
          <cell r="U78">
            <v>978000</v>
          </cell>
          <cell r="V78">
            <v>0</v>
          </cell>
          <cell r="W78">
            <v>0</v>
          </cell>
          <cell r="X78">
            <v>45253</v>
          </cell>
          <cell r="Y78">
            <v>1.9808219178082191</v>
          </cell>
          <cell r="Z78">
            <v>1.7732510821458909</v>
          </cell>
          <cell r="AA78">
            <v>0</v>
          </cell>
          <cell r="AB78">
            <v>7.0900000000000005E-2</v>
          </cell>
          <cell r="AC78">
            <v>0</v>
          </cell>
          <cell r="AD78">
            <v>0</v>
          </cell>
          <cell r="AE78">
            <v>0</v>
          </cell>
          <cell r="AF78" t="str">
            <v>AA+</v>
          </cell>
          <cell r="AG78">
            <v>0</v>
          </cell>
          <cell r="AH78">
            <v>0</v>
          </cell>
          <cell r="AI78">
            <v>0</v>
          </cell>
          <cell r="AJ78">
            <v>7.0900000000000005E-2</v>
          </cell>
          <cell r="AK78">
            <v>1000000</v>
          </cell>
          <cell r="AL78" t="str">
            <v>203</v>
          </cell>
          <cell r="AM78" t="str">
            <v>0AA+000</v>
          </cell>
          <cell r="AN78" t="str">
            <v>Non Infra</v>
          </cell>
          <cell r="AO78" t="str">
            <v>[ICRA]AA+</v>
          </cell>
        </row>
        <row r="79">
          <cell r="D79" t="str">
            <v>C-TIER I</v>
          </cell>
          <cell r="G79" t="str">
            <v>INE752E07IL7</v>
          </cell>
          <cell r="H79" t="str">
            <v>9.64%POWER GRID CORPN OF INDIA LTD 31-May-2026</v>
          </cell>
          <cell r="I79" t="str">
            <v>POWER GRID CORPN OF INDIA LTD</v>
          </cell>
          <cell r="J79" t="str">
            <v>35107</v>
          </cell>
          <cell r="K79" t="str">
            <v>Transmission of electric energy</v>
          </cell>
          <cell r="L79" t="str">
            <v>Bonds / Debentures</v>
          </cell>
          <cell r="M79">
            <v>13</v>
          </cell>
          <cell r="N79">
            <v>114.20610000000001</v>
          </cell>
          <cell r="O79">
            <v>18558491.25</v>
          </cell>
          <cell r="P79">
            <v>1000179870.28</v>
          </cell>
          <cell r="Q79">
            <v>1.8555153729303268E-2</v>
          </cell>
          <cell r="R79">
            <v>9.64E-2</v>
          </cell>
          <cell r="S79" t="str">
            <v>Yearly</v>
          </cell>
          <cell r="T79">
            <v>18072846.5</v>
          </cell>
          <cell r="U79">
            <v>18072846.5</v>
          </cell>
          <cell r="V79">
            <v>0</v>
          </cell>
          <cell r="W79">
            <v>0</v>
          </cell>
          <cell r="X79">
            <v>46173</v>
          </cell>
          <cell r="Y79">
            <v>4.5013698630136982</v>
          </cell>
          <cell r="Z79">
            <v>3.544438278840699</v>
          </cell>
          <cell r="AA79">
            <v>0</v>
          </cell>
          <cell r="AB79">
            <v>5.9299999999999999E-2</v>
          </cell>
          <cell r="AC79">
            <v>0</v>
          </cell>
          <cell r="AD79">
            <v>0</v>
          </cell>
          <cell r="AE79">
            <v>0</v>
          </cell>
          <cell r="AF79" t="str">
            <v>AAA</v>
          </cell>
          <cell r="AG79">
            <v>0</v>
          </cell>
          <cell r="AH79">
            <v>0</v>
          </cell>
          <cell r="AI79">
            <v>0</v>
          </cell>
          <cell r="AJ79">
            <v>5.9299999999999999E-2</v>
          </cell>
          <cell r="AK79">
            <v>1250000</v>
          </cell>
          <cell r="AL79" t="str">
            <v>215</v>
          </cell>
          <cell r="AM79" t="str">
            <v>0AAA000</v>
          </cell>
          <cell r="AN79" t="str">
            <v>Infra</v>
          </cell>
          <cell r="AO79" t="str">
            <v>[ICRA]AAA</v>
          </cell>
        </row>
        <row r="80">
          <cell r="D80" t="str">
            <v>C-TIER I</v>
          </cell>
          <cell r="G80" t="str">
            <v>INE121A08OE4</v>
          </cell>
          <cell r="H80" t="str">
            <v>8.80% Chola Investment &amp; Finance 28 Jun 27</v>
          </cell>
          <cell r="I80" t="str">
            <v>CHOLAMANDALAM INVESTMENT AND FIN. C</v>
          </cell>
          <cell r="J80" t="str">
            <v>64920</v>
          </cell>
          <cell r="K80" t="str">
            <v>Other credit granting</v>
          </cell>
          <cell r="L80" t="str">
            <v>Bonds / Debentures</v>
          </cell>
          <cell r="M80">
            <v>5</v>
          </cell>
          <cell r="N80">
            <v>103.4494</v>
          </cell>
          <cell r="O80">
            <v>5172470</v>
          </cell>
          <cell r="P80">
            <v>1000179870.28</v>
          </cell>
          <cell r="Q80">
            <v>5.1715397936892785E-3</v>
          </cell>
          <cell r="R80">
            <v>8.8000000000000009E-2</v>
          </cell>
          <cell r="S80" t="str">
            <v>Yearly</v>
          </cell>
          <cell r="T80">
            <v>4789425</v>
          </cell>
          <cell r="U80">
            <v>4789425</v>
          </cell>
          <cell r="V80">
            <v>0</v>
          </cell>
          <cell r="W80">
            <v>0</v>
          </cell>
          <cell r="X80">
            <v>46566</v>
          </cell>
          <cell r="Y80">
            <v>5.5780821917808217</v>
          </cell>
          <cell r="Z80">
            <v>4.1736350660018422</v>
          </cell>
          <cell r="AA80">
            <v>0</v>
          </cell>
          <cell r="AB80">
            <v>7.9899999999999999E-2</v>
          </cell>
          <cell r="AC80">
            <v>0</v>
          </cell>
          <cell r="AD80">
            <v>0</v>
          </cell>
          <cell r="AE80">
            <v>0</v>
          </cell>
          <cell r="AF80" t="str">
            <v>AA+</v>
          </cell>
          <cell r="AG80">
            <v>0</v>
          </cell>
          <cell r="AH80">
            <v>0</v>
          </cell>
          <cell r="AI80">
            <v>0</v>
          </cell>
          <cell r="AJ80">
            <v>7.9899999999999999E-2</v>
          </cell>
          <cell r="AK80">
            <v>1000000</v>
          </cell>
          <cell r="AL80" t="str">
            <v>203</v>
          </cell>
          <cell r="AM80" t="str">
            <v>0AA+000</v>
          </cell>
          <cell r="AN80" t="str">
            <v>Non Infra</v>
          </cell>
          <cell r="AO80" t="str">
            <v>[ICRA]AA+</v>
          </cell>
        </row>
        <row r="81">
          <cell r="D81" t="str">
            <v>C-TIER I</v>
          </cell>
          <cell r="G81" t="str">
            <v>INE115A07DT9</v>
          </cell>
          <cell r="H81" t="str">
            <v>8.89% LIC Housing 25 Apr 2023</v>
          </cell>
          <cell r="I81" t="str">
            <v>LIC HOUSING FINANCE LTD</v>
          </cell>
          <cell r="J81" t="str">
            <v>64192</v>
          </cell>
          <cell r="K81" t="str">
            <v>Activities of specialized institutions granting credit for house purchases</v>
          </cell>
          <cell r="L81" t="str">
            <v>Bonds / Debentures</v>
          </cell>
          <cell r="M81">
            <v>5</v>
          </cell>
          <cell r="N81">
            <v>104.7846</v>
          </cell>
          <cell r="O81">
            <v>5239230</v>
          </cell>
          <cell r="P81">
            <v>1000179870.28</v>
          </cell>
          <cell r="Q81">
            <v>5.2382877877089045E-3</v>
          </cell>
          <cell r="R81">
            <v>8.8900000000000007E-2</v>
          </cell>
          <cell r="S81" t="str">
            <v>Yearly</v>
          </cell>
          <cell r="T81">
            <v>5036440</v>
          </cell>
          <cell r="U81">
            <v>5036440</v>
          </cell>
          <cell r="V81">
            <v>0</v>
          </cell>
          <cell r="W81">
            <v>0</v>
          </cell>
          <cell r="X81">
            <v>45041</v>
          </cell>
          <cell r="Y81">
            <v>1.4</v>
          </cell>
          <cell r="Z81">
            <v>1.2554879421476348</v>
          </cell>
          <cell r="AA81">
            <v>0</v>
          </cell>
          <cell r="AB81">
            <v>5.21E-2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5.21E-2</v>
          </cell>
          <cell r="AK81">
            <v>1000000</v>
          </cell>
          <cell r="AL81" t="str">
            <v>209</v>
          </cell>
          <cell r="AM81" t="str">
            <v>AAA0000</v>
          </cell>
          <cell r="AN81" t="str">
            <v>Infra</v>
          </cell>
          <cell r="AO81" t="str">
            <v>CRISIL AAA</v>
          </cell>
        </row>
        <row r="82">
          <cell r="D82" t="str">
            <v>C-TIER I</v>
          </cell>
          <cell r="G82" t="str">
            <v>INE115A07NP6</v>
          </cell>
          <cell r="H82" t="str">
            <v>8.75% LIC Housing Finance 08-Dec-2028</v>
          </cell>
          <cell r="I82" t="str">
            <v>LIC HOUSING FINANCE LTD</v>
          </cell>
          <cell r="J82" t="str">
            <v>64192</v>
          </cell>
          <cell r="K82" t="str">
            <v>Activities of specialized institutions granting credit for house purchases</v>
          </cell>
          <cell r="L82" t="str">
            <v>Bonds / Debentures</v>
          </cell>
          <cell r="M82">
            <v>10</v>
          </cell>
          <cell r="N82">
            <v>110.0205</v>
          </cell>
          <cell r="O82">
            <v>11002050</v>
          </cell>
          <cell r="P82">
            <v>1000179870.28</v>
          </cell>
          <cell r="Q82">
            <v>1.1000071414074731E-2</v>
          </cell>
          <cell r="R82">
            <v>8.7499999999999994E-2</v>
          </cell>
          <cell r="S82" t="str">
            <v>Yearly</v>
          </cell>
          <cell r="T82">
            <v>10888332</v>
          </cell>
          <cell r="U82">
            <v>10888332</v>
          </cell>
          <cell r="V82">
            <v>0</v>
          </cell>
          <cell r="W82">
            <v>0</v>
          </cell>
          <cell r="X82">
            <v>47095</v>
          </cell>
          <cell r="Y82">
            <v>7.0273972602739727</v>
          </cell>
          <cell r="Z82">
            <v>4.8688128904817685</v>
          </cell>
          <cell r="AA82">
            <v>0</v>
          </cell>
          <cell r="AB82">
            <v>6.9000000000000006E-2</v>
          </cell>
          <cell r="AC82">
            <v>0</v>
          </cell>
          <cell r="AD82">
            <v>0</v>
          </cell>
          <cell r="AE82" t="str">
            <v>AAA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6.9000000000000006E-2</v>
          </cell>
          <cell r="AK82">
            <v>1000000</v>
          </cell>
          <cell r="AL82" t="str">
            <v>209</v>
          </cell>
          <cell r="AM82" t="str">
            <v>AAA0000</v>
          </cell>
          <cell r="AN82" t="str">
            <v>Infra</v>
          </cell>
          <cell r="AO82" t="str">
            <v>CRISIL AAA</v>
          </cell>
        </row>
        <row r="83">
          <cell r="D83" t="str">
            <v>C-TIER I</v>
          </cell>
          <cell r="G83" t="str">
            <v>INE001A07NP8</v>
          </cell>
          <cell r="H83" t="str">
            <v>8.43% HDFC Ltd  4 Mar 2025</v>
          </cell>
          <cell r="I83" t="str">
            <v>HOUSING DEVELOPMENT FINANCE CORPORA</v>
          </cell>
          <cell r="J83" t="str">
            <v>64192</v>
          </cell>
          <cell r="K83" t="str">
            <v>Activities of specialized institutions granting credit for house purchases</v>
          </cell>
          <cell r="L83" t="str">
            <v>Bonds / Debentures</v>
          </cell>
          <cell r="M83">
            <v>12</v>
          </cell>
          <cell r="N83">
            <v>107.5264</v>
          </cell>
          <cell r="O83">
            <v>6451584</v>
          </cell>
          <cell r="P83">
            <v>1000179870.28</v>
          </cell>
          <cell r="Q83">
            <v>6.4504237604720857E-3</v>
          </cell>
          <cell r="R83">
            <v>8.43E-2</v>
          </cell>
          <cell r="S83" t="str">
            <v>Yearly</v>
          </cell>
          <cell r="T83">
            <v>5921112</v>
          </cell>
          <cell r="U83">
            <v>5921112</v>
          </cell>
          <cell r="V83">
            <v>0</v>
          </cell>
          <cell r="W83">
            <v>0</v>
          </cell>
          <cell r="X83">
            <v>45720</v>
          </cell>
          <cell r="Y83">
            <v>3.2602739726027399</v>
          </cell>
          <cell r="Z83">
            <v>2.6795853766811231</v>
          </cell>
          <cell r="AA83">
            <v>0</v>
          </cell>
          <cell r="AB83">
            <v>5.8099999999999999E-2</v>
          </cell>
          <cell r="AC83">
            <v>0</v>
          </cell>
          <cell r="AD83">
            <v>0</v>
          </cell>
          <cell r="AE83">
            <v>0</v>
          </cell>
          <cell r="AF83" t="str">
            <v>AAA</v>
          </cell>
          <cell r="AG83">
            <v>0</v>
          </cell>
          <cell r="AH83">
            <v>0</v>
          </cell>
          <cell r="AI83">
            <v>0</v>
          </cell>
          <cell r="AJ83">
            <v>5.8099999999999999E-2</v>
          </cell>
          <cell r="AK83">
            <v>500000</v>
          </cell>
          <cell r="AL83" t="str">
            <v>209</v>
          </cell>
          <cell r="AM83" t="str">
            <v>0AAA000</v>
          </cell>
          <cell r="AN83" t="str">
            <v>Infra</v>
          </cell>
          <cell r="AO83" t="str">
            <v>[ICRA]AAA</v>
          </cell>
        </row>
        <row r="84">
          <cell r="D84" t="str">
            <v>C-TIER I</v>
          </cell>
          <cell r="G84" t="str">
            <v>INE514E08DG0</v>
          </cell>
          <cell r="H84" t="str">
            <v>9.50% EXIM 3 Dec 2023</v>
          </cell>
          <cell r="I84" t="str">
            <v>EXPORT IMPORT BANK OF INDIA</v>
          </cell>
          <cell r="J84" t="str">
            <v>64199</v>
          </cell>
          <cell r="K84" t="str">
            <v>Other monetary intermediation services n.e.c.</v>
          </cell>
          <cell r="L84" t="str">
            <v>Bonds / Debentures</v>
          </cell>
          <cell r="M84">
            <v>5</v>
          </cell>
          <cell r="N84">
            <v>108.4871</v>
          </cell>
          <cell r="O84">
            <v>5424355</v>
          </cell>
          <cell r="P84">
            <v>1000179870.28</v>
          </cell>
          <cell r="Q84">
            <v>5.4233794952116502E-3</v>
          </cell>
          <cell r="R84">
            <v>9.5000000000000001E-2</v>
          </cell>
          <cell r="S84" t="str">
            <v>Yearly</v>
          </cell>
          <cell r="T84">
            <v>5179565</v>
          </cell>
          <cell r="U84">
            <v>5179565</v>
          </cell>
          <cell r="V84">
            <v>0</v>
          </cell>
          <cell r="W84">
            <v>0</v>
          </cell>
          <cell r="X84">
            <v>45263</v>
          </cell>
          <cell r="Y84">
            <v>2.0082191780821916</v>
          </cell>
          <cell r="Z84">
            <v>1.6869205142951833</v>
          </cell>
          <cell r="AA84">
            <v>0</v>
          </cell>
          <cell r="AB84">
            <v>4.9500000000000002E-2</v>
          </cell>
          <cell r="AC84">
            <v>0</v>
          </cell>
          <cell r="AD84">
            <v>0</v>
          </cell>
          <cell r="AE84">
            <v>0</v>
          </cell>
          <cell r="AF84" t="str">
            <v>AAA</v>
          </cell>
          <cell r="AG84">
            <v>0</v>
          </cell>
          <cell r="AH84">
            <v>0</v>
          </cell>
          <cell r="AI84">
            <v>0</v>
          </cell>
          <cell r="AJ84">
            <v>4.9500000000000002E-2</v>
          </cell>
          <cell r="AK84">
            <v>1000000</v>
          </cell>
          <cell r="AL84" t="str">
            <v>202</v>
          </cell>
          <cell r="AM84" t="str">
            <v>0AAA000</v>
          </cell>
          <cell r="AN84" t="str">
            <v>Non Infra</v>
          </cell>
          <cell r="AO84" t="str">
            <v>[ICRA]AAA</v>
          </cell>
        </row>
        <row r="85">
          <cell r="D85" t="str">
            <v>C-TIER I</v>
          </cell>
          <cell r="G85" t="str">
            <v>INE115A07DS1</v>
          </cell>
          <cell r="H85" t="str">
            <v>9.00% LIC Housing 9 Apr 2023</v>
          </cell>
          <cell r="I85" t="str">
            <v>LIC HOUSING FINANCE LTD</v>
          </cell>
          <cell r="J85" t="str">
            <v>64192</v>
          </cell>
          <cell r="K85" t="str">
            <v>Activities of specialized institutions granting credit for house purchases</v>
          </cell>
          <cell r="L85" t="str">
            <v>Bonds / Debentures</v>
          </cell>
          <cell r="M85">
            <v>6</v>
          </cell>
          <cell r="N85">
            <v>104.79</v>
          </cell>
          <cell r="O85">
            <v>6287400</v>
          </cell>
          <cell r="P85">
            <v>1000179870.28</v>
          </cell>
          <cell r="Q85">
            <v>6.2862692869831947E-3</v>
          </cell>
          <cell r="R85">
            <v>0.09</v>
          </cell>
          <cell r="S85" t="str">
            <v>Yearly</v>
          </cell>
          <cell r="T85">
            <v>6078600</v>
          </cell>
          <cell r="U85">
            <v>6078600</v>
          </cell>
          <cell r="V85">
            <v>0</v>
          </cell>
          <cell r="W85">
            <v>0</v>
          </cell>
          <cell r="X85">
            <v>45025</v>
          </cell>
          <cell r="Y85">
            <v>1.3561643835616439</v>
          </cell>
          <cell r="Z85">
            <v>1.2130378079512578</v>
          </cell>
          <cell r="AA85">
            <v>0</v>
          </cell>
          <cell r="AB85">
            <v>5.21E-2</v>
          </cell>
          <cell r="AC85">
            <v>0</v>
          </cell>
          <cell r="AD85">
            <v>0</v>
          </cell>
          <cell r="AE85" t="str">
            <v>AAA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5.21E-2</v>
          </cell>
          <cell r="AK85">
            <v>1000000</v>
          </cell>
          <cell r="AL85" t="str">
            <v>209</v>
          </cell>
          <cell r="AM85" t="str">
            <v>AAA0000</v>
          </cell>
          <cell r="AN85" t="str">
            <v>Infra</v>
          </cell>
          <cell r="AO85" t="str">
            <v>CRISIL AAA</v>
          </cell>
        </row>
        <row r="86">
          <cell r="D86" t="str">
            <v>C-TIER I</v>
          </cell>
          <cell r="G86" t="str">
            <v>INE261F08BM7</v>
          </cell>
          <cell r="H86" t="str">
            <v>7.41% NABARD(Non GOI) 18-July-2029</v>
          </cell>
          <cell r="I86" t="str">
            <v>NABARD</v>
          </cell>
          <cell r="J86" t="str">
            <v>64199</v>
          </cell>
          <cell r="K86" t="str">
            <v>Other monetary intermediation services n.e.c.</v>
          </cell>
          <cell r="L86" t="str">
            <v>Bonds / Debentures</v>
          </cell>
          <cell r="M86">
            <v>49</v>
          </cell>
          <cell r="N86">
            <v>103.8399</v>
          </cell>
          <cell r="O86">
            <v>50881551</v>
          </cell>
          <cell r="P86">
            <v>1000179870.28</v>
          </cell>
          <cell r="Q86">
            <v>5.0872400567065733E-2</v>
          </cell>
          <cell r="R86">
            <v>7.4099999999999999E-2</v>
          </cell>
          <cell r="S86" t="str">
            <v>Yearly</v>
          </cell>
          <cell r="T86">
            <v>51033993</v>
          </cell>
          <cell r="U86">
            <v>51033993</v>
          </cell>
          <cell r="V86">
            <v>0</v>
          </cell>
          <cell r="W86">
            <v>0</v>
          </cell>
          <cell r="X86">
            <v>47317</v>
          </cell>
          <cell r="Y86">
            <v>7.6356164383561644</v>
          </cell>
          <cell r="Z86">
            <v>5.6024769414481712</v>
          </cell>
          <cell r="AA86">
            <v>0</v>
          </cell>
          <cell r="AB86">
            <v>6.7400000000000002E-2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6.7400000000000002E-2</v>
          </cell>
          <cell r="AK86">
            <v>1000000</v>
          </cell>
          <cell r="AL86" t="str">
            <v>208</v>
          </cell>
          <cell r="AM86" t="str">
            <v>AAA0000</v>
          </cell>
          <cell r="AN86" t="str">
            <v>Infra</v>
          </cell>
          <cell r="AO86" t="str">
            <v>CRISIL AAA</v>
          </cell>
        </row>
        <row r="87">
          <cell r="D87" t="str">
            <v>C-TIER I</v>
          </cell>
          <cell r="G87" t="str">
            <v>INE848E07484</v>
          </cell>
          <cell r="H87" t="str">
            <v>8.78% NHPC 11  Feb 2028</v>
          </cell>
          <cell r="I87" t="str">
            <v>NHPC LIMITED</v>
          </cell>
          <cell r="J87" t="str">
            <v>35101</v>
          </cell>
          <cell r="K87" t="str">
            <v>Electric power generation by hydroelectric power plants</v>
          </cell>
          <cell r="L87" t="str">
            <v>Bonds / Debentures</v>
          </cell>
          <cell r="M87">
            <v>40</v>
          </cell>
          <cell r="N87">
            <v>111.1302</v>
          </cell>
          <cell r="O87">
            <v>4445208</v>
          </cell>
          <cell r="P87">
            <v>1000179870.28</v>
          </cell>
          <cell r="Q87">
            <v>4.4444085829837441E-3</v>
          </cell>
          <cell r="R87">
            <v>8.7799999999999989E-2</v>
          </cell>
          <cell r="S87" t="str">
            <v>Yearly</v>
          </cell>
          <cell r="T87">
            <v>4038716</v>
          </cell>
          <cell r="U87">
            <v>4038716</v>
          </cell>
          <cell r="V87">
            <v>0</v>
          </cell>
          <cell r="W87">
            <v>0</v>
          </cell>
          <cell r="X87">
            <v>46794</v>
          </cell>
          <cell r="Y87">
            <v>6.2027397260273975</v>
          </cell>
          <cell r="Z87">
            <v>4.5126023966512605</v>
          </cell>
          <cell r="AA87">
            <v>0</v>
          </cell>
          <cell r="AB87">
            <v>6.5299999999999997E-2</v>
          </cell>
          <cell r="AC87">
            <v>0</v>
          </cell>
          <cell r="AD87">
            <v>0</v>
          </cell>
          <cell r="AE87">
            <v>0</v>
          </cell>
          <cell r="AF87" t="str">
            <v>AAA</v>
          </cell>
          <cell r="AG87">
            <v>0</v>
          </cell>
          <cell r="AH87">
            <v>0</v>
          </cell>
          <cell r="AI87">
            <v>0</v>
          </cell>
          <cell r="AJ87">
            <v>6.5299999999999997E-2</v>
          </cell>
          <cell r="AK87">
            <v>100000</v>
          </cell>
          <cell r="AL87" t="str">
            <v>215</v>
          </cell>
          <cell r="AM87" t="str">
            <v>0AAA000</v>
          </cell>
          <cell r="AN87" t="str">
            <v>Infra</v>
          </cell>
          <cell r="AO87" t="str">
            <v>[ICRA]AAA</v>
          </cell>
        </row>
        <row r="88">
          <cell r="D88" t="str">
            <v>C-TIER I</v>
          </cell>
          <cell r="G88" t="str">
            <v>INE053F07BA5</v>
          </cell>
          <cell r="H88" t="str">
            <v>8.55%IRFC 21 Feb 2029</v>
          </cell>
          <cell r="I88" t="str">
            <v>INDIAN RAILWAY FINANCE CORPN. LTD</v>
          </cell>
          <cell r="J88" t="str">
            <v>64920</v>
          </cell>
          <cell r="K88" t="str">
            <v>Other credit granting</v>
          </cell>
          <cell r="L88" t="str">
            <v>Bonds / Debentures</v>
          </cell>
          <cell r="M88">
            <v>58</v>
          </cell>
          <cell r="N88">
            <v>110.3972</v>
          </cell>
          <cell r="O88">
            <v>64030376</v>
          </cell>
          <cell r="P88">
            <v>1000179870.28</v>
          </cell>
          <cell r="Q88">
            <v>6.4018860909562922E-2</v>
          </cell>
          <cell r="R88">
            <v>8.5500000000000007E-2</v>
          </cell>
          <cell r="S88" t="str">
            <v>Yearly</v>
          </cell>
          <cell r="T88">
            <v>63084555</v>
          </cell>
          <cell r="U88">
            <v>63084555</v>
          </cell>
          <cell r="V88">
            <v>0</v>
          </cell>
          <cell r="W88">
            <v>0</v>
          </cell>
          <cell r="X88">
            <v>47170</v>
          </cell>
          <cell r="Y88">
            <v>7.2328767123287667</v>
          </cell>
          <cell r="Z88">
            <v>5.102980141303906</v>
          </cell>
          <cell r="AA88">
            <v>0</v>
          </cell>
          <cell r="AB88">
            <v>6.6900000000000001E-2</v>
          </cell>
          <cell r="AC88">
            <v>0</v>
          </cell>
          <cell r="AD88">
            <v>0</v>
          </cell>
          <cell r="AE88">
            <v>0</v>
          </cell>
          <cell r="AF88" t="str">
            <v>AAA</v>
          </cell>
          <cell r="AG88">
            <v>0</v>
          </cell>
          <cell r="AH88">
            <v>0</v>
          </cell>
          <cell r="AI88">
            <v>0</v>
          </cell>
          <cell r="AJ88">
            <v>6.6900000000000001E-2</v>
          </cell>
          <cell r="AK88">
            <v>1000000</v>
          </cell>
          <cell r="AL88" t="str">
            <v>210</v>
          </cell>
          <cell r="AM88" t="str">
            <v>0AAA000</v>
          </cell>
          <cell r="AN88" t="str">
            <v>Infra</v>
          </cell>
          <cell r="AO88" t="str">
            <v>[ICRA]AAA</v>
          </cell>
        </row>
        <row r="89">
          <cell r="D89" t="str">
            <v>C-TIER I</v>
          </cell>
          <cell r="G89" t="str">
            <v>INE261F08AZ1</v>
          </cell>
          <cell r="H89" t="str">
            <v>8.54%NABARD 30 Jan 2034.</v>
          </cell>
          <cell r="I89" t="str">
            <v>NABARD</v>
          </cell>
          <cell r="J89" t="str">
            <v>64199</v>
          </cell>
          <cell r="K89" t="str">
            <v>Other monetary intermediation services n.e.c.</v>
          </cell>
          <cell r="L89" t="str">
            <v>Bonds / Debentures</v>
          </cell>
          <cell r="M89">
            <v>6</v>
          </cell>
          <cell r="N89">
            <v>112.3867</v>
          </cell>
          <cell r="O89">
            <v>6743202</v>
          </cell>
          <cell r="P89">
            <v>1000179870.28</v>
          </cell>
          <cell r="Q89">
            <v>6.7419893164938852E-3</v>
          </cell>
          <cell r="R89">
            <v>8.539999999999999E-2</v>
          </cell>
          <cell r="S89" t="str">
            <v>Yearly</v>
          </cell>
          <cell r="T89">
            <v>5982900</v>
          </cell>
          <cell r="U89">
            <v>5982900</v>
          </cell>
          <cell r="V89">
            <v>0</v>
          </cell>
          <cell r="W89">
            <v>0</v>
          </cell>
          <cell r="X89">
            <v>48974</v>
          </cell>
          <cell r="Y89">
            <v>12.175342465753424</v>
          </cell>
          <cell r="Z89">
            <v>7.2749667328470968</v>
          </cell>
          <cell r="AA89">
            <v>0</v>
          </cell>
          <cell r="AB89">
            <v>6.9900000000000004E-2</v>
          </cell>
          <cell r="AC89">
            <v>0</v>
          </cell>
          <cell r="AD89">
            <v>0</v>
          </cell>
          <cell r="AE89" t="str">
            <v>AAA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6.9900000000000004E-2</v>
          </cell>
          <cell r="AK89">
            <v>1000000</v>
          </cell>
          <cell r="AL89" t="str">
            <v>208</v>
          </cell>
          <cell r="AM89" t="str">
            <v>AAA0000</v>
          </cell>
          <cell r="AN89" t="str">
            <v>Infra</v>
          </cell>
          <cell r="AO89" t="str">
            <v>CRISIL AAA</v>
          </cell>
        </row>
        <row r="90">
          <cell r="D90" t="str">
            <v>C-TIER I</v>
          </cell>
          <cell r="G90" t="str">
            <v>INE134E08CP0</v>
          </cell>
          <cell r="H90" t="str">
            <v>08.80% POWER FINANCE CORPORATION 15-Jan-2025</v>
          </cell>
          <cell r="I90" t="str">
            <v>POWER FINANCE CORPORATION</v>
          </cell>
          <cell r="J90" t="str">
            <v>64920</v>
          </cell>
          <cell r="K90" t="str">
            <v>Other credit granting</v>
          </cell>
          <cell r="L90" t="str">
            <v>Bonds / Debentures</v>
          </cell>
          <cell r="M90">
            <v>2</v>
          </cell>
          <cell r="N90">
            <v>108.8271</v>
          </cell>
          <cell r="O90">
            <v>2176542</v>
          </cell>
          <cell r="P90">
            <v>1000179870.28</v>
          </cell>
          <cell r="Q90">
            <v>2.176150575186719E-3</v>
          </cell>
          <cell r="R90">
            <v>8.8000000000000009E-2</v>
          </cell>
          <cell r="S90" t="str">
            <v>Yearly</v>
          </cell>
          <cell r="T90">
            <v>2117098</v>
          </cell>
          <cell r="U90">
            <v>2117098</v>
          </cell>
          <cell r="V90">
            <v>0</v>
          </cell>
          <cell r="W90">
            <v>0</v>
          </cell>
          <cell r="X90">
            <v>45672</v>
          </cell>
          <cell r="Y90">
            <v>3.128767123287671</v>
          </cell>
          <cell r="Z90">
            <v>2.548327557978797</v>
          </cell>
          <cell r="AA90">
            <v>0</v>
          </cell>
          <cell r="AB90">
            <v>5.6300000000000003E-2</v>
          </cell>
          <cell r="AC90">
            <v>0</v>
          </cell>
          <cell r="AD90">
            <v>0</v>
          </cell>
          <cell r="AE90">
            <v>0</v>
          </cell>
          <cell r="AF90" t="str">
            <v>AAA</v>
          </cell>
          <cell r="AG90">
            <v>0</v>
          </cell>
          <cell r="AH90">
            <v>0</v>
          </cell>
          <cell r="AI90">
            <v>0</v>
          </cell>
          <cell r="AJ90">
            <v>5.6300000000000003E-2</v>
          </cell>
          <cell r="AK90">
            <v>1000000</v>
          </cell>
          <cell r="AL90" t="str">
            <v>215</v>
          </cell>
          <cell r="AM90" t="str">
            <v>0AAA000</v>
          </cell>
          <cell r="AN90" t="str">
            <v>Infra</v>
          </cell>
          <cell r="AO90" t="str">
            <v>[ICRA]AAA</v>
          </cell>
        </row>
        <row r="91">
          <cell r="D91" t="str">
            <v>C-TIER I</v>
          </cell>
          <cell r="G91" t="str">
            <v>INE018A08BA7</v>
          </cell>
          <cell r="H91" t="str">
            <v>07.70% LARSEN AND TOUBRO LTD 28-April-2025</v>
          </cell>
          <cell r="I91" t="str">
            <v>LARSEN AND TOUBRO LTD</v>
          </cell>
          <cell r="J91" t="str">
            <v>42909</v>
          </cell>
          <cell r="K91" t="str">
            <v>Other civil engineering projects n.e.c.</v>
          </cell>
          <cell r="L91" t="str">
            <v>Bonds / Debentures</v>
          </cell>
          <cell r="M91">
            <v>50</v>
          </cell>
          <cell r="N91">
            <v>106.36360000000001</v>
          </cell>
          <cell r="O91">
            <v>53181800</v>
          </cell>
          <cell r="P91">
            <v>1000179870.28</v>
          </cell>
          <cell r="Q91">
            <v>5.3172235895041331E-2</v>
          </cell>
          <cell r="R91">
            <v>7.6999999999999999E-2</v>
          </cell>
          <cell r="S91" t="str">
            <v>Yearly</v>
          </cell>
          <cell r="T91">
            <v>53311455</v>
          </cell>
          <cell r="U91">
            <v>53311455</v>
          </cell>
          <cell r="V91">
            <v>0</v>
          </cell>
          <cell r="W91">
            <v>0</v>
          </cell>
          <cell r="X91">
            <v>45775</v>
          </cell>
          <cell r="Y91">
            <v>3.4109589041095889</v>
          </cell>
          <cell r="Z91">
            <v>2.8556688771722332</v>
          </cell>
          <cell r="AA91">
            <v>0</v>
          </cell>
          <cell r="AB91">
            <v>5.5800000000000002E-2</v>
          </cell>
          <cell r="AC91">
            <v>0</v>
          </cell>
          <cell r="AD91">
            <v>0</v>
          </cell>
          <cell r="AE91" t="str">
            <v>AAA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5.5800000000000002E-2</v>
          </cell>
          <cell r="AK91">
            <v>1000000</v>
          </cell>
          <cell r="AL91" t="str">
            <v>208</v>
          </cell>
          <cell r="AM91" t="str">
            <v>AAA0000</v>
          </cell>
          <cell r="AN91" t="str">
            <v>Infra</v>
          </cell>
          <cell r="AO91" t="str">
            <v>CRISIL AAA</v>
          </cell>
        </row>
        <row r="92">
          <cell r="D92" t="str">
            <v>C-TIER I</v>
          </cell>
          <cell r="G92" t="str">
            <v>INE002A08534</v>
          </cell>
          <cell r="H92" t="str">
            <v>9.05% Reliance Industries 17 Oct 2028</v>
          </cell>
          <cell r="I92" t="str">
            <v>RELIANCE INDUSTRIES LTD.</v>
          </cell>
          <cell r="J92" t="str">
            <v>19209</v>
          </cell>
          <cell r="K92" t="str">
            <v>Manufacture of other petroleum n.e.c.</v>
          </cell>
          <cell r="L92" t="str">
            <v>Bonds / Debentures</v>
          </cell>
          <cell r="M92">
            <v>9</v>
          </cell>
          <cell r="N92">
            <v>112.47199999999999</v>
          </cell>
          <cell r="O92">
            <v>10122480</v>
          </cell>
          <cell r="P92">
            <v>1000179870.28</v>
          </cell>
          <cell r="Q92">
            <v>1.0120659594125021E-2</v>
          </cell>
          <cell r="R92">
            <v>9.0500000000000011E-2</v>
          </cell>
          <cell r="S92" t="str">
            <v>Yearly</v>
          </cell>
          <cell r="T92">
            <v>9377987</v>
          </cell>
          <cell r="U92">
            <v>9377987</v>
          </cell>
          <cell r="V92">
            <v>0</v>
          </cell>
          <cell r="W92">
            <v>0</v>
          </cell>
          <cell r="X92">
            <v>47043</v>
          </cell>
          <cell r="Y92">
            <v>6.8849315068493153</v>
          </cell>
          <cell r="Z92">
            <v>5.1113509777259685</v>
          </cell>
          <cell r="AA92">
            <v>0</v>
          </cell>
          <cell r="AB92">
            <v>6.7199999999999996E-2</v>
          </cell>
          <cell r="AC92">
            <v>0</v>
          </cell>
          <cell r="AD92">
            <v>0</v>
          </cell>
          <cell r="AE92">
            <v>0</v>
          </cell>
          <cell r="AF92" t="str">
            <v>AAA</v>
          </cell>
          <cell r="AG92">
            <v>0</v>
          </cell>
          <cell r="AH92">
            <v>0</v>
          </cell>
          <cell r="AI92">
            <v>0</v>
          </cell>
          <cell r="AJ92">
            <v>6.7199999999999996E-2</v>
          </cell>
          <cell r="AK92">
            <v>1000000</v>
          </cell>
          <cell r="AL92" t="str">
            <v>214</v>
          </cell>
          <cell r="AM92" t="str">
            <v>0AAA000</v>
          </cell>
          <cell r="AN92" t="str">
            <v>Infra</v>
          </cell>
          <cell r="AO92" t="str">
            <v>[ICRA]AAA</v>
          </cell>
        </row>
        <row r="93">
          <cell r="D93" t="str">
            <v>C-TIER I</v>
          </cell>
          <cell r="G93" t="str">
            <v>INE002A08542</v>
          </cell>
          <cell r="H93" t="str">
            <v>8.95% Reliance Industries 9 Nov 2028</v>
          </cell>
          <cell r="I93" t="str">
            <v>RELIANCE INDUSTRIES LTD.</v>
          </cell>
          <cell r="J93" t="str">
            <v>19209</v>
          </cell>
          <cell r="K93" t="str">
            <v>Manufacture of other petroleum n.e.c.</v>
          </cell>
          <cell r="L93" t="str">
            <v>Bonds / Debentures</v>
          </cell>
          <cell r="M93">
            <v>5</v>
          </cell>
          <cell r="N93">
            <v>112.0373</v>
          </cell>
          <cell r="O93">
            <v>5601865</v>
          </cell>
          <cell r="P93">
            <v>1000179870.28</v>
          </cell>
          <cell r="Q93">
            <v>5.6008575721802518E-3</v>
          </cell>
          <cell r="R93">
            <v>8.9499999999999996E-2</v>
          </cell>
          <cell r="S93" t="str">
            <v>Yearly</v>
          </cell>
          <cell r="T93">
            <v>5000000</v>
          </cell>
          <cell r="U93">
            <v>5000000</v>
          </cell>
          <cell r="V93">
            <v>0</v>
          </cell>
          <cell r="W93">
            <v>0</v>
          </cell>
          <cell r="X93">
            <v>47066</v>
          </cell>
          <cell r="Y93">
            <v>6.9479452054794519</v>
          </cell>
          <cell r="Z93">
            <v>5.178740082176037</v>
          </cell>
          <cell r="AA93">
            <v>0</v>
          </cell>
          <cell r="AB93">
            <v>6.7199999999999996E-2</v>
          </cell>
          <cell r="AC93">
            <v>0</v>
          </cell>
          <cell r="AD93">
            <v>0</v>
          </cell>
          <cell r="AE93">
            <v>0</v>
          </cell>
          <cell r="AF93" t="str">
            <v>AAA</v>
          </cell>
          <cell r="AG93">
            <v>0</v>
          </cell>
          <cell r="AH93">
            <v>0</v>
          </cell>
          <cell r="AI93">
            <v>0</v>
          </cell>
          <cell r="AJ93">
            <v>6.7199999999999996E-2</v>
          </cell>
          <cell r="AK93">
            <v>1000000</v>
          </cell>
          <cell r="AL93" t="str">
            <v>214</v>
          </cell>
          <cell r="AM93" t="str">
            <v>0AAA000</v>
          </cell>
          <cell r="AN93" t="str">
            <v>Infra</v>
          </cell>
          <cell r="AO93" t="str">
            <v>[ICRA]AAA</v>
          </cell>
        </row>
        <row r="94">
          <cell r="D94" t="str">
            <v>C-TIER I</v>
          </cell>
          <cell r="G94" t="str">
            <v>INE514E08FG5</v>
          </cell>
          <cell r="H94" t="str">
            <v>07.62% EXPORT IMPORT BANK OF INDIA 01-Sept-2026</v>
          </cell>
          <cell r="I94" t="str">
            <v>EXPORT IMPORT BANK OF INDIA</v>
          </cell>
          <cell r="J94" t="str">
            <v>64199</v>
          </cell>
          <cell r="K94" t="str">
            <v>Other monetary intermediation services n.e.c.</v>
          </cell>
          <cell r="L94" t="str">
            <v>Bonds / Debentures</v>
          </cell>
          <cell r="M94">
            <v>50</v>
          </cell>
          <cell r="N94">
            <v>106.6138</v>
          </cell>
          <cell r="O94">
            <v>53306900</v>
          </cell>
          <cell r="P94">
            <v>1000179870.28</v>
          </cell>
          <cell r="Q94">
            <v>5.3297313397315978E-2</v>
          </cell>
          <cell r="R94">
            <v>7.6200000000000004E-2</v>
          </cell>
          <cell r="S94" t="str">
            <v>Yearly</v>
          </cell>
          <cell r="T94">
            <v>53486253</v>
          </cell>
          <cell r="U94">
            <v>53486253</v>
          </cell>
          <cell r="V94">
            <v>0</v>
          </cell>
          <cell r="W94">
            <v>0</v>
          </cell>
          <cell r="X94">
            <v>46266</v>
          </cell>
          <cell r="Y94">
            <v>4.7561643835616438</v>
          </cell>
          <cell r="Z94">
            <v>3.8859487521204406</v>
          </cell>
          <cell r="AA94">
            <v>0</v>
          </cell>
          <cell r="AB94">
            <v>5.9700000000000003E-2</v>
          </cell>
          <cell r="AC94">
            <v>0</v>
          </cell>
          <cell r="AD94">
            <v>0</v>
          </cell>
          <cell r="AE94">
            <v>0</v>
          </cell>
          <cell r="AF94" t="str">
            <v>AAA</v>
          </cell>
          <cell r="AG94">
            <v>0</v>
          </cell>
          <cell r="AH94">
            <v>0</v>
          </cell>
          <cell r="AI94">
            <v>0</v>
          </cell>
          <cell r="AJ94">
            <v>5.9700000000000003E-2</v>
          </cell>
          <cell r="AK94">
            <v>1000000</v>
          </cell>
          <cell r="AL94" t="str">
            <v>201</v>
          </cell>
          <cell r="AM94" t="str">
            <v>0AAA000</v>
          </cell>
          <cell r="AN94" t="str">
            <v>Non Infra</v>
          </cell>
          <cell r="AO94" t="str">
            <v>[ICRA]AAA</v>
          </cell>
        </row>
        <row r="95">
          <cell r="D95" t="str">
            <v>C-TIER I</v>
          </cell>
          <cell r="G95" t="str">
            <v>INE062A08165</v>
          </cell>
          <cell r="H95" t="str">
            <v>8.90% SBI Tier II  2 Nov 2028 Call 2 Nov 2023</v>
          </cell>
          <cell r="I95" t="str">
            <v>STATE BANK OF INDIA</v>
          </cell>
          <cell r="J95" t="str">
            <v>64191</v>
          </cell>
          <cell r="K95" t="str">
            <v>Monetary intermediation of commercial banks, saving banks. postal savings</v>
          </cell>
          <cell r="L95" t="str">
            <v>Bonds / Debentures</v>
          </cell>
          <cell r="M95">
            <v>25</v>
          </cell>
          <cell r="N95">
            <v>105.2775</v>
          </cell>
          <cell r="O95">
            <v>26319375</v>
          </cell>
          <cell r="P95">
            <v>1000179870.28</v>
          </cell>
          <cell r="Q95">
            <v>2.6314641778015291E-2</v>
          </cell>
          <cell r="R95">
            <v>8.900000000000001E-2</v>
          </cell>
          <cell r="S95" t="str">
            <v>Yearly</v>
          </cell>
          <cell r="T95">
            <v>25906280</v>
          </cell>
          <cell r="U95">
            <v>25906280</v>
          </cell>
          <cell r="V95">
            <v>0</v>
          </cell>
          <cell r="W95">
            <v>45232</v>
          </cell>
          <cell r="X95">
            <v>47059</v>
          </cell>
          <cell r="Y95">
            <v>1.9232876712328768</v>
          </cell>
          <cell r="Z95">
            <v>1.7408297791097889</v>
          </cell>
          <cell r="AA95">
            <v>0</v>
          </cell>
          <cell r="AB95">
            <v>5.9052297104160489E-2</v>
          </cell>
          <cell r="AC95">
            <v>0</v>
          </cell>
          <cell r="AD95">
            <v>0</v>
          </cell>
          <cell r="AE95" t="str">
            <v>AAA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5.9052297104160489E-2</v>
          </cell>
          <cell r="AK95">
            <v>1000000</v>
          </cell>
          <cell r="AL95" t="str">
            <v>201</v>
          </cell>
          <cell r="AM95" t="str">
            <v>AAA0000</v>
          </cell>
          <cell r="AN95" t="str">
            <v>Non Infra</v>
          </cell>
          <cell r="AO95" t="str">
            <v>CRISIL AAA</v>
          </cell>
        </row>
        <row r="96">
          <cell r="D96" t="str">
            <v>C-TIER I</v>
          </cell>
          <cell r="G96" t="str">
            <v>INE001A07MS4</v>
          </cell>
          <cell r="H96" t="str">
            <v>9.24% HDFC Ltd 24 June 2024</v>
          </cell>
          <cell r="I96" t="str">
            <v>HOUSING DEVELOPMENT FINANCE CORPORA</v>
          </cell>
          <cell r="J96" t="str">
            <v>64192</v>
          </cell>
          <cell r="K96" t="str">
            <v>Activities of specialized institutions granting credit for house purchases</v>
          </cell>
          <cell r="L96" t="str">
            <v>Bonds / Debentures</v>
          </cell>
          <cell r="M96">
            <v>6</v>
          </cell>
          <cell r="N96">
            <v>108.53</v>
          </cell>
          <cell r="O96">
            <v>6511800</v>
          </cell>
          <cell r="P96">
            <v>1000179870.28</v>
          </cell>
          <cell r="Q96">
            <v>6.5106289313511421E-3</v>
          </cell>
          <cell r="R96">
            <v>9.2399999999999996E-2</v>
          </cell>
          <cell r="S96" t="str">
            <v>Yearly</v>
          </cell>
          <cell r="T96">
            <v>6015990</v>
          </cell>
          <cell r="U96">
            <v>6015990</v>
          </cell>
          <cell r="V96">
            <v>0</v>
          </cell>
          <cell r="W96">
            <v>0</v>
          </cell>
          <cell r="X96">
            <v>45467</v>
          </cell>
          <cell r="Y96">
            <v>2.5671232876712327</v>
          </cell>
          <cell r="Z96">
            <v>2.207203985778639</v>
          </cell>
          <cell r="AA96">
            <v>0</v>
          </cell>
          <cell r="AB96">
            <v>5.5500000000000001E-2</v>
          </cell>
          <cell r="AC96">
            <v>0</v>
          </cell>
          <cell r="AD96">
            <v>0</v>
          </cell>
          <cell r="AE96">
            <v>0</v>
          </cell>
          <cell r="AF96" t="str">
            <v>AAA</v>
          </cell>
          <cell r="AG96">
            <v>0</v>
          </cell>
          <cell r="AH96">
            <v>0</v>
          </cell>
          <cell r="AI96">
            <v>0</v>
          </cell>
          <cell r="AJ96">
            <v>5.5500000000000001E-2</v>
          </cell>
          <cell r="AK96">
            <v>1000000</v>
          </cell>
          <cell r="AL96" t="str">
            <v>209</v>
          </cell>
          <cell r="AM96" t="str">
            <v>0AAA000</v>
          </cell>
          <cell r="AN96" t="str">
            <v>Infra</v>
          </cell>
          <cell r="AO96" t="str">
            <v>[ICRA]AAA</v>
          </cell>
        </row>
        <row r="97">
          <cell r="D97" t="str">
            <v>C-TIER I</v>
          </cell>
          <cell r="G97" t="str">
            <v>INE001A07PB3</v>
          </cell>
          <cell r="H97" t="str">
            <v>8.44% HOUSING DEVELOPMENT FINANCE CORPORA 01-June-2026</v>
          </cell>
          <cell r="I97" t="str">
            <v>HOUSING DEVELOPMENT FINANCE CORPORA</v>
          </cell>
          <cell r="J97" t="str">
            <v>64192</v>
          </cell>
          <cell r="K97" t="str">
            <v>Activities of specialized institutions granting credit for house purchases</v>
          </cell>
          <cell r="L97" t="str">
            <v>Bonds / Debentures</v>
          </cell>
          <cell r="M97">
            <v>1</v>
          </cell>
          <cell r="N97">
            <v>108.7454</v>
          </cell>
          <cell r="O97">
            <v>10874540</v>
          </cell>
          <cell r="P97">
            <v>1000179870.28</v>
          </cell>
          <cell r="Q97">
            <v>1.0872584345209504E-2</v>
          </cell>
          <cell r="R97">
            <v>8.4399999999999989E-2</v>
          </cell>
          <cell r="S97" t="str">
            <v>Yearly</v>
          </cell>
          <cell r="T97">
            <v>10795091</v>
          </cell>
          <cell r="U97">
            <v>10795091</v>
          </cell>
          <cell r="V97">
            <v>0</v>
          </cell>
          <cell r="W97">
            <v>0</v>
          </cell>
          <cell r="X97">
            <v>46174</v>
          </cell>
          <cell r="Y97">
            <v>4.5041095890410956</v>
          </cell>
          <cell r="Z97">
            <v>3.5961344283154166</v>
          </cell>
          <cell r="AA97">
            <v>0</v>
          </cell>
          <cell r="AB97">
            <v>6.1400000000000003E-2</v>
          </cell>
          <cell r="AC97">
            <v>0</v>
          </cell>
          <cell r="AD97">
            <v>0</v>
          </cell>
          <cell r="AE97">
            <v>0</v>
          </cell>
          <cell r="AF97" t="str">
            <v>AAA</v>
          </cell>
          <cell r="AG97">
            <v>0</v>
          </cell>
          <cell r="AH97">
            <v>0</v>
          </cell>
          <cell r="AI97">
            <v>0</v>
          </cell>
          <cell r="AJ97">
            <v>6.1400000000000003E-2</v>
          </cell>
          <cell r="AK97">
            <v>10000000</v>
          </cell>
          <cell r="AL97" t="str">
            <v>209</v>
          </cell>
          <cell r="AM97" t="str">
            <v>0AAA000</v>
          </cell>
          <cell r="AN97" t="str">
            <v>Infra</v>
          </cell>
          <cell r="AO97" t="str">
            <v>[ICRA]AAA</v>
          </cell>
        </row>
        <row r="98">
          <cell r="D98" t="str">
            <v>C-TIER I</v>
          </cell>
          <cell r="G98" t="str">
            <v>INE020B08443</v>
          </cell>
          <cell r="H98" t="str">
            <v>8.75% RURAL ELECTRIFICATION CORPORATION 12-July-2025</v>
          </cell>
          <cell r="I98" t="str">
            <v>RURAL ELECTRIFICATION CORP LTD.</v>
          </cell>
          <cell r="J98" t="str">
            <v>64920</v>
          </cell>
          <cell r="K98" t="str">
            <v>Other credit granting</v>
          </cell>
          <cell r="L98" t="str">
            <v>Bonds / Debentures</v>
          </cell>
          <cell r="M98">
            <v>19</v>
          </cell>
          <cell r="N98">
            <v>109.4119</v>
          </cell>
          <cell r="O98">
            <v>20788261</v>
          </cell>
          <cell r="P98">
            <v>1000179870.28</v>
          </cell>
          <cell r="Q98">
            <v>2.0784522482121474E-2</v>
          </cell>
          <cell r="R98">
            <v>8.7499999999999994E-2</v>
          </cell>
          <cell r="S98" t="str">
            <v>Yearly</v>
          </cell>
          <cell r="T98">
            <v>20901160.84</v>
          </cell>
          <cell r="U98">
            <v>20901160.84</v>
          </cell>
          <cell r="V98">
            <v>0</v>
          </cell>
          <cell r="W98">
            <v>0</v>
          </cell>
          <cell r="X98">
            <v>45850</v>
          </cell>
          <cell r="Y98">
            <v>3.6164383561643834</v>
          </cell>
          <cell r="Z98">
            <v>3.0066647458409159</v>
          </cell>
          <cell r="AA98">
            <v>0</v>
          </cell>
          <cell r="AB98">
            <v>5.7700000000000001E-2</v>
          </cell>
          <cell r="AC98">
            <v>0</v>
          </cell>
          <cell r="AD98">
            <v>0</v>
          </cell>
          <cell r="AE98">
            <v>0</v>
          </cell>
          <cell r="AF98" t="str">
            <v>AAA</v>
          </cell>
          <cell r="AG98">
            <v>0</v>
          </cell>
          <cell r="AH98">
            <v>0</v>
          </cell>
          <cell r="AI98">
            <v>0</v>
          </cell>
          <cell r="AJ98">
            <v>5.7700000000000001E-2</v>
          </cell>
          <cell r="AK98">
            <v>1000000</v>
          </cell>
          <cell r="AL98" t="str">
            <v>215</v>
          </cell>
          <cell r="AM98" t="str">
            <v>0AAA000</v>
          </cell>
          <cell r="AN98" t="str">
            <v>Infra</v>
          </cell>
          <cell r="AO98" t="str">
            <v>[ICRA]AAA</v>
          </cell>
        </row>
        <row r="99">
          <cell r="D99" t="str">
            <v>C-TIER I</v>
          </cell>
          <cell r="G99" t="str">
            <v>INE535H08660</v>
          </cell>
          <cell r="H99" t="str">
            <v>9.30% Fullerton India Credit 25 Apr 2023</v>
          </cell>
          <cell r="I99" t="str">
            <v>FULLERTON INDIA CREDIT CO LTD</v>
          </cell>
          <cell r="J99" t="str">
            <v>64920</v>
          </cell>
          <cell r="K99" t="str">
            <v>Other credit granting</v>
          </cell>
          <cell r="L99" t="str">
            <v>Bonds / Debentures</v>
          </cell>
          <cell r="M99">
            <v>1</v>
          </cell>
          <cell r="N99">
            <v>102.7784</v>
          </cell>
          <cell r="O99">
            <v>1027784</v>
          </cell>
          <cell r="P99">
            <v>1000179870.28</v>
          </cell>
          <cell r="Q99">
            <v>1.0275991654503827E-3</v>
          </cell>
          <cell r="R99">
            <v>9.3000000000000013E-2</v>
          </cell>
          <cell r="S99" t="str">
            <v>Yearly</v>
          </cell>
          <cell r="T99">
            <v>989400</v>
          </cell>
          <cell r="U99">
            <v>989400</v>
          </cell>
          <cell r="V99">
            <v>0</v>
          </cell>
          <cell r="W99">
            <v>0</v>
          </cell>
          <cell r="X99">
            <v>45041</v>
          </cell>
          <cell r="Y99">
            <v>1.4</v>
          </cell>
          <cell r="Z99">
            <v>1.2288446237935167</v>
          </cell>
          <cell r="AA99">
            <v>0</v>
          </cell>
          <cell r="AB99">
            <v>7.1300000000000002E-2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AA+</v>
          </cell>
          <cell r="AJ99">
            <v>7.1300000000000002E-2</v>
          </cell>
          <cell r="AK99">
            <v>1000000</v>
          </cell>
          <cell r="AL99" t="str">
            <v>203</v>
          </cell>
          <cell r="AM99" t="str">
            <v>0000AA+</v>
          </cell>
          <cell r="AN99" t="str">
            <v>Non Infra</v>
          </cell>
          <cell r="AO99" t="str">
            <v>IND AA+</v>
          </cell>
        </row>
        <row r="100">
          <cell r="D100" t="str">
            <v>C-TIER II</v>
          </cell>
          <cell r="G100" t="str">
            <v>INE537P07489</v>
          </cell>
          <cell r="H100" t="str">
            <v>8.40% India Infradebt 20.11.2024</v>
          </cell>
          <cell r="I100" t="str">
            <v>INDIA INFRADEBT LIMITED</v>
          </cell>
          <cell r="J100" t="str">
            <v>64199</v>
          </cell>
          <cell r="K100" t="str">
            <v>Other monetary intermediation services n.e.c.</v>
          </cell>
          <cell r="L100" t="str">
            <v>Bonds / Debentures</v>
          </cell>
          <cell r="M100">
            <v>2</v>
          </cell>
          <cell r="N100">
            <v>104.4372</v>
          </cell>
          <cell r="O100">
            <v>2088744</v>
          </cell>
          <cell r="P100">
            <v>87252252.599999994</v>
          </cell>
          <cell r="Q100">
            <v>2.3939141257196608E-2</v>
          </cell>
          <cell r="R100">
            <v>8.4000000000000005E-2</v>
          </cell>
          <cell r="S100" t="str">
            <v>Yearly</v>
          </cell>
          <cell r="T100">
            <v>2049892</v>
          </cell>
          <cell r="U100">
            <v>2049892</v>
          </cell>
          <cell r="V100">
            <v>0</v>
          </cell>
          <cell r="W100">
            <v>0</v>
          </cell>
          <cell r="X100">
            <v>45616</v>
          </cell>
          <cell r="Y100">
            <v>2.9753424657534246</v>
          </cell>
          <cell r="Z100">
            <v>2.5785355951887814</v>
          </cell>
          <cell r="AA100">
            <v>0</v>
          </cell>
          <cell r="AB100">
            <v>6.7000000000000004E-2</v>
          </cell>
          <cell r="AC100">
            <v>0</v>
          </cell>
          <cell r="AD100">
            <v>0</v>
          </cell>
          <cell r="AE100">
            <v>0</v>
          </cell>
          <cell r="AF100" t="str">
            <v>AAA</v>
          </cell>
          <cell r="AG100">
            <v>0</v>
          </cell>
          <cell r="AH100">
            <v>0</v>
          </cell>
          <cell r="AI100">
            <v>0</v>
          </cell>
          <cell r="AJ100">
            <v>6.7000000000000004E-2</v>
          </cell>
          <cell r="AK100">
            <v>1000000</v>
          </cell>
          <cell r="AL100" t="str">
            <v>208</v>
          </cell>
          <cell r="AM100" t="str">
            <v>0AAA000</v>
          </cell>
          <cell r="AN100" t="str">
            <v>Infra</v>
          </cell>
          <cell r="AO100" t="str">
            <v>[ICRA]AAA</v>
          </cell>
        </row>
        <row r="101">
          <cell r="D101" t="str">
            <v>C-TIER II</v>
          </cell>
          <cell r="G101" t="str">
            <v>INF846K01N65</v>
          </cell>
          <cell r="H101" t="str">
            <v>AXIS OVERNIGHT FUND - DIRECT PLAN- GROWTH OPTION</v>
          </cell>
          <cell r="I101" t="str">
            <v>AXIS MUTUAL FUND</v>
          </cell>
          <cell r="J101" t="str">
            <v>64990</v>
          </cell>
          <cell r="K101" t="str">
            <v>Other financial service activities, except insurance and pension funding activities</v>
          </cell>
          <cell r="L101" t="str">
            <v>Mutual Funds</v>
          </cell>
          <cell r="M101">
            <v>6713.683</v>
          </cell>
          <cell r="N101">
            <v>1111.1080999999999</v>
          </cell>
          <cell r="O101">
            <v>7459627.5599999996</v>
          </cell>
          <cell r="P101">
            <v>87252252.599999994</v>
          </cell>
          <cell r="Q101">
            <v>8.5494956722756296E-2</v>
          </cell>
          <cell r="R101">
            <v>0</v>
          </cell>
          <cell r="S101" t="str">
            <v/>
          </cell>
          <cell r="T101">
            <v>7460000</v>
          </cell>
          <cell r="U101">
            <v>7460000</v>
          </cell>
          <cell r="V101">
            <v>0</v>
          </cell>
          <cell r="W101">
            <v>0</v>
          </cell>
          <cell r="X101">
            <v>0</v>
          </cell>
          <cell r="Y101">
            <v>2.7397260273972603E-3</v>
          </cell>
          <cell r="Z101">
            <v>2.7397260273972603E-3</v>
          </cell>
          <cell r="AA101">
            <v>0</v>
          </cell>
          <cell r="AB101">
            <v>3.2500000000000001E-2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3.2500000000000001E-2</v>
          </cell>
          <cell r="AK101">
            <v>0</v>
          </cell>
          <cell r="AL101" t="str">
            <v>304</v>
          </cell>
          <cell r="AM101" t="str">
            <v>00000</v>
          </cell>
          <cell r="AN101" t="str">
            <v>Non Infra</v>
          </cell>
        </row>
        <row r="102">
          <cell r="D102" t="str">
            <v>C-TIER II</v>
          </cell>
          <cell r="G102" t="str">
            <v>INE094A08093</v>
          </cell>
          <cell r="H102" t="str">
            <v>6.63% HPCL(Hindustan Petroleum Corporation Ltd)11.04.2031</v>
          </cell>
          <cell r="I102" t="str">
            <v>HINDUSTAN PETROLEUM CORPORATION LIM</v>
          </cell>
          <cell r="J102" t="str">
            <v>19201</v>
          </cell>
          <cell r="K102" t="str">
            <v>Production of liquid and gaseous fuels, illuminating oils, lubricating</v>
          </cell>
          <cell r="L102" t="str">
            <v>Bonds / Debentures</v>
          </cell>
          <cell r="M102">
            <v>1</v>
          </cell>
          <cell r="N102">
            <v>99.615399999999994</v>
          </cell>
          <cell r="O102">
            <v>996154</v>
          </cell>
          <cell r="P102">
            <v>87252252.599999994</v>
          </cell>
          <cell r="Q102">
            <v>1.1416943062396077E-2</v>
          </cell>
          <cell r="R102">
            <v>6.6299999999999998E-2</v>
          </cell>
          <cell r="S102" t="str">
            <v>Yearly</v>
          </cell>
          <cell r="T102">
            <v>1000001</v>
          </cell>
          <cell r="U102">
            <v>1000001</v>
          </cell>
          <cell r="V102">
            <v>0</v>
          </cell>
          <cell r="W102">
            <v>0</v>
          </cell>
          <cell r="X102">
            <v>47949</v>
          </cell>
          <cell r="Y102">
            <v>9.367123287671232</v>
          </cell>
          <cell r="Z102">
            <v>6.53911242653722</v>
          </cell>
          <cell r="AA102">
            <v>0</v>
          </cell>
          <cell r="AB102">
            <v>6.6799999999999998E-2</v>
          </cell>
          <cell r="AC102">
            <v>0</v>
          </cell>
          <cell r="AD102">
            <v>0</v>
          </cell>
          <cell r="AE102">
            <v>0</v>
          </cell>
          <cell r="AF102" t="str">
            <v>AAA</v>
          </cell>
          <cell r="AG102">
            <v>0</v>
          </cell>
          <cell r="AH102">
            <v>0</v>
          </cell>
          <cell r="AI102">
            <v>0</v>
          </cell>
          <cell r="AJ102">
            <v>6.6799999999999998E-2</v>
          </cell>
          <cell r="AK102">
            <v>1000000</v>
          </cell>
          <cell r="AL102" t="str">
            <v>215</v>
          </cell>
          <cell r="AM102" t="str">
            <v>0AAA000</v>
          </cell>
          <cell r="AN102" t="str">
            <v>Infra</v>
          </cell>
          <cell r="AO102" t="str">
            <v>[ICRA]AAA</v>
          </cell>
        </row>
        <row r="103">
          <cell r="D103" t="str">
            <v>C-TIER II</v>
          </cell>
          <cell r="G103" t="str">
            <v>INE848E07476</v>
          </cell>
          <cell r="H103" t="str">
            <v>8.78% NHPC 11-Sept-2027</v>
          </cell>
          <cell r="I103" t="str">
            <v>NHPC LIMITED</v>
          </cell>
          <cell r="J103" t="str">
            <v>35101</v>
          </cell>
          <cell r="K103" t="str">
            <v>Electric power generation by hydroelectric power plants</v>
          </cell>
          <cell r="L103" t="str">
            <v>Bonds / Debentures</v>
          </cell>
          <cell r="M103">
            <v>30</v>
          </cell>
          <cell r="N103">
            <v>111.3165</v>
          </cell>
          <cell r="O103">
            <v>3339495</v>
          </cell>
          <cell r="P103">
            <v>87252252.599999994</v>
          </cell>
          <cell r="Q103">
            <v>3.8274026176832482E-2</v>
          </cell>
          <cell r="R103">
            <v>8.7799999999999989E-2</v>
          </cell>
          <cell r="S103" t="str">
            <v>Yearly</v>
          </cell>
          <cell r="T103">
            <v>3352620</v>
          </cell>
          <cell r="U103">
            <v>3352620</v>
          </cell>
          <cell r="V103">
            <v>0</v>
          </cell>
          <cell r="W103">
            <v>0</v>
          </cell>
          <cell r="X103">
            <v>46429</v>
          </cell>
          <cell r="Y103">
            <v>5.2027397260273975</v>
          </cell>
          <cell r="Z103">
            <v>3.9391828202186479</v>
          </cell>
          <cell r="AA103">
            <v>0</v>
          </cell>
          <cell r="AB103">
            <v>6.1600000000000002E-2</v>
          </cell>
          <cell r="AC103">
            <v>0</v>
          </cell>
          <cell r="AD103">
            <v>0</v>
          </cell>
          <cell r="AE103">
            <v>0</v>
          </cell>
          <cell r="AF103" t="str">
            <v>AAA</v>
          </cell>
          <cell r="AG103">
            <v>0</v>
          </cell>
          <cell r="AH103">
            <v>0</v>
          </cell>
          <cell r="AI103">
            <v>0</v>
          </cell>
          <cell r="AJ103">
            <v>6.1600000000000002E-2</v>
          </cell>
          <cell r="AK103">
            <v>100000</v>
          </cell>
          <cell r="AL103" t="str">
            <v>215</v>
          </cell>
          <cell r="AM103" t="str">
            <v>0AAA000</v>
          </cell>
          <cell r="AN103" t="str">
            <v>Infra</v>
          </cell>
          <cell r="AO103" t="str">
            <v>[ICRA]AAA</v>
          </cell>
        </row>
        <row r="104">
          <cell r="D104" t="str">
            <v>C-TIER II</v>
          </cell>
          <cell r="G104" t="str">
            <v>INE752E07KY6</v>
          </cell>
          <cell r="H104" t="str">
            <v>7.93% POWER GRID CORP MD 20.05.2027</v>
          </cell>
          <cell r="I104" t="str">
            <v>POWER GRID CORPN OF INDIA LTD</v>
          </cell>
          <cell r="J104" t="str">
            <v>35107</v>
          </cell>
          <cell r="K104" t="str">
            <v>Transmission of electric energy</v>
          </cell>
          <cell r="L104" t="str">
            <v>Bonds / Debentures</v>
          </cell>
          <cell r="M104">
            <v>2</v>
          </cell>
          <cell r="N104">
            <v>108.0928</v>
          </cell>
          <cell r="O104">
            <v>2161856</v>
          </cell>
          <cell r="P104">
            <v>87252252.599999994</v>
          </cell>
          <cell r="Q104">
            <v>2.4777079508890527E-2</v>
          </cell>
          <cell r="R104">
            <v>7.9299999999999995E-2</v>
          </cell>
          <cell r="S104" t="str">
            <v>Yearly</v>
          </cell>
          <cell r="T104">
            <v>2152336</v>
          </cell>
          <cell r="U104">
            <v>2152336</v>
          </cell>
          <cell r="V104">
            <v>0</v>
          </cell>
          <cell r="W104">
            <v>0</v>
          </cell>
          <cell r="X104">
            <v>46527</v>
          </cell>
          <cell r="Y104">
            <v>5.4712328767123291</v>
          </cell>
          <cell r="Z104">
            <v>4.2537068096989588</v>
          </cell>
          <cell r="AA104">
            <v>0</v>
          </cell>
          <cell r="AB104">
            <v>6.13E-2</v>
          </cell>
          <cell r="AC104">
            <v>0</v>
          </cell>
          <cell r="AD104">
            <v>0</v>
          </cell>
          <cell r="AE104">
            <v>0</v>
          </cell>
          <cell r="AF104" t="str">
            <v>AAA</v>
          </cell>
          <cell r="AG104">
            <v>0</v>
          </cell>
          <cell r="AH104">
            <v>0</v>
          </cell>
          <cell r="AI104">
            <v>0</v>
          </cell>
          <cell r="AJ104">
            <v>6.13E-2</v>
          </cell>
          <cell r="AK104">
            <v>1000000</v>
          </cell>
          <cell r="AL104" t="str">
            <v>208</v>
          </cell>
          <cell r="AM104" t="str">
            <v>0AAA000</v>
          </cell>
          <cell r="AN104" t="str">
            <v>Infra</v>
          </cell>
          <cell r="AO104" t="str">
            <v>[ICRA]AAA</v>
          </cell>
        </row>
        <row r="105">
          <cell r="D105" t="str">
            <v>C-TIER II</v>
          </cell>
          <cell r="G105" t="str">
            <v>INE094A08044</v>
          </cell>
          <cell r="H105" t="str">
            <v>6.80% HPCL(Hindustan Petroleum Corporation Limited) 15.12.20</v>
          </cell>
          <cell r="I105" t="str">
            <v>HINDUSTAN PETROLEUM CORPORATION LIM</v>
          </cell>
          <cell r="J105" t="str">
            <v>19201</v>
          </cell>
          <cell r="K105" t="str">
            <v>Production of liquid and gaseous fuels, illuminating oils, lubricating</v>
          </cell>
          <cell r="L105" t="str">
            <v>Bonds / Debentures</v>
          </cell>
          <cell r="M105">
            <v>3</v>
          </cell>
          <cell r="N105">
            <v>102.2881</v>
          </cell>
          <cell r="O105">
            <v>3068643</v>
          </cell>
          <cell r="P105">
            <v>87252252.599999994</v>
          </cell>
          <cell r="Q105">
            <v>3.516978540448594E-2</v>
          </cell>
          <cell r="R105">
            <v>6.8000000000000005E-2</v>
          </cell>
          <cell r="S105" t="str">
            <v>Yearly</v>
          </cell>
          <cell r="T105">
            <v>3080542</v>
          </cell>
          <cell r="U105">
            <v>3080542</v>
          </cell>
          <cell r="V105">
            <v>0</v>
          </cell>
          <cell r="W105">
            <v>0</v>
          </cell>
          <cell r="X105">
            <v>44910</v>
          </cell>
          <cell r="Y105">
            <v>1.0410958904109588</v>
          </cell>
          <cell r="Z105">
            <v>0.93666065120366304</v>
          </cell>
          <cell r="AA105">
            <v>0</v>
          </cell>
          <cell r="AB105">
            <v>4.4900000000000002E-2</v>
          </cell>
          <cell r="AC105">
            <v>0</v>
          </cell>
          <cell r="AD105">
            <v>0</v>
          </cell>
          <cell r="AE105">
            <v>0</v>
          </cell>
          <cell r="AF105" t="str">
            <v>AAA</v>
          </cell>
          <cell r="AG105">
            <v>0</v>
          </cell>
          <cell r="AH105">
            <v>0</v>
          </cell>
          <cell r="AI105">
            <v>0</v>
          </cell>
          <cell r="AJ105">
            <v>4.4900000000000002E-2</v>
          </cell>
          <cell r="AK105">
            <v>1000000</v>
          </cell>
          <cell r="AL105" t="str">
            <v>215</v>
          </cell>
          <cell r="AM105" t="str">
            <v>0AAA000</v>
          </cell>
          <cell r="AN105" t="str">
            <v>Infra</v>
          </cell>
          <cell r="AO105" t="str">
            <v>[ICRA]AAA</v>
          </cell>
        </row>
        <row r="106">
          <cell r="D106" t="str">
            <v>C-TIER II</v>
          </cell>
          <cell r="G106" t="str">
            <v>INE733E07HC8</v>
          </cell>
          <cell r="H106" t="str">
            <v>9.00 % NTPC 25.01.2027</v>
          </cell>
          <cell r="I106" t="str">
            <v>NTPC LIMITED</v>
          </cell>
          <cell r="J106" t="str">
            <v>35102</v>
          </cell>
          <cell r="K106" t="str">
            <v>Electric power generation by coal based thermal power plants</v>
          </cell>
          <cell r="L106" t="str">
            <v>Bonds / Debentures</v>
          </cell>
          <cell r="M106">
            <v>3</v>
          </cell>
          <cell r="N106">
            <v>112.69589999999999</v>
          </cell>
          <cell r="O106">
            <v>676175.4</v>
          </cell>
          <cell r="P106">
            <v>87252252.599999994</v>
          </cell>
          <cell r="Q106">
            <v>7.7496612391185424E-3</v>
          </cell>
          <cell r="R106">
            <v>0.09</v>
          </cell>
          <cell r="S106" t="str">
            <v>Yearly</v>
          </cell>
          <cell r="T106">
            <v>669440.80000000005</v>
          </cell>
          <cell r="U106">
            <v>669440.80000000005</v>
          </cell>
          <cell r="V106">
            <v>0</v>
          </cell>
          <cell r="W106">
            <v>0</v>
          </cell>
          <cell r="X106">
            <v>46412</v>
          </cell>
          <cell r="Y106">
            <v>5.1561643835616442</v>
          </cell>
          <cell r="Z106">
            <v>3.8873440823091885</v>
          </cell>
          <cell r="AA106">
            <v>0</v>
          </cell>
          <cell r="AB106">
            <v>6.0499999999999998E-2</v>
          </cell>
          <cell r="AC106">
            <v>0</v>
          </cell>
          <cell r="AD106">
            <v>0</v>
          </cell>
          <cell r="AE106">
            <v>0</v>
          </cell>
          <cell r="AF106" t="str">
            <v>AAA</v>
          </cell>
          <cell r="AG106">
            <v>0</v>
          </cell>
          <cell r="AH106">
            <v>0</v>
          </cell>
          <cell r="AI106">
            <v>0</v>
          </cell>
          <cell r="AJ106">
            <v>6.0499999999999998E-2</v>
          </cell>
          <cell r="AK106">
            <v>200000</v>
          </cell>
          <cell r="AL106" t="str">
            <v>215</v>
          </cell>
          <cell r="AM106" t="str">
            <v>0AAA000</v>
          </cell>
          <cell r="AN106" t="str">
            <v>Infra</v>
          </cell>
          <cell r="AO106" t="str">
            <v>[ICRA]AAA</v>
          </cell>
        </row>
        <row r="107">
          <cell r="D107" t="str">
            <v>C-TIER II</v>
          </cell>
          <cell r="G107" t="str">
            <v>INE261F08BM7</v>
          </cell>
          <cell r="H107" t="str">
            <v>7.41% NABARD(Non GOI) 18-July-2029</v>
          </cell>
          <cell r="I107" t="str">
            <v>NABARD</v>
          </cell>
          <cell r="J107" t="str">
            <v>64199</v>
          </cell>
          <cell r="K107" t="str">
            <v>Other monetary intermediation services n.e.c.</v>
          </cell>
          <cell r="L107" t="str">
            <v>Bonds / Debentures</v>
          </cell>
          <cell r="M107">
            <v>1</v>
          </cell>
          <cell r="N107">
            <v>103.8399</v>
          </cell>
          <cell r="O107">
            <v>1038399</v>
          </cell>
          <cell r="P107">
            <v>87252252.599999994</v>
          </cell>
          <cell r="Q107">
            <v>1.1901113943274859E-2</v>
          </cell>
          <cell r="R107">
            <v>7.4099999999999999E-2</v>
          </cell>
          <cell r="S107" t="str">
            <v>Yearly</v>
          </cell>
          <cell r="T107">
            <v>1041510</v>
          </cell>
          <cell r="U107">
            <v>1041510</v>
          </cell>
          <cell r="V107">
            <v>0</v>
          </cell>
          <cell r="W107">
            <v>0</v>
          </cell>
          <cell r="X107">
            <v>47317</v>
          </cell>
          <cell r="Y107">
            <v>7.6356164383561644</v>
          </cell>
          <cell r="Z107">
            <v>5.6024769414481712</v>
          </cell>
          <cell r="AA107">
            <v>0</v>
          </cell>
          <cell r="AB107">
            <v>6.7400000000000002E-2</v>
          </cell>
          <cell r="AC107">
            <v>0</v>
          </cell>
          <cell r="AD107">
            <v>0</v>
          </cell>
          <cell r="AE107" t="str">
            <v>AAA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6.7400000000000002E-2</v>
          </cell>
          <cell r="AK107">
            <v>1000000</v>
          </cell>
          <cell r="AL107" t="str">
            <v>208</v>
          </cell>
          <cell r="AM107" t="str">
            <v>AAA0000</v>
          </cell>
          <cell r="AN107" t="str">
            <v>Infra</v>
          </cell>
          <cell r="AO107" t="str">
            <v>CRISIL AAA</v>
          </cell>
        </row>
        <row r="108">
          <cell r="D108" t="str">
            <v>C-TIER II</v>
          </cell>
          <cell r="G108" t="str">
            <v>INE848E07369</v>
          </cell>
          <cell r="H108" t="str">
            <v>8.85% NHPC 11.02.2025</v>
          </cell>
          <cell r="I108" t="str">
            <v>NHPC LIMITED</v>
          </cell>
          <cell r="J108" t="str">
            <v>35101</v>
          </cell>
          <cell r="K108" t="str">
            <v>Electric power generation by hydroelectric power plants</v>
          </cell>
          <cell r="L108" t="str">
            <v>Bonds / Debentures</v>
          </cell>
          <cell r="M108">
            <v>9</v>
          </cell>
          <cell r="N108">
            <v>109.66759999999999</v>
          </cell>
          <cell r="O108">
            <v>987008.4</v>
          </cell>
          <cell r="P108">
            <v>87252252.599999994</v>
          </cell>
          <cell r="Q108">
            <v>1.1312125138188123E-2</v>
          </cell>
          <cell r="R108">
            <v>8.8499999999999995E-2</v>
          </cell>
          <cell r="S108" t="str">
            <v>Yearly</v>
          </cell>
          <cell r="T108">
            <v>993871</v>
          </cell>
          <cell r="U108">
            <v>993871</v>
          </cell>
          <cell r="V108">
            <v>0</v>
          </cell>
          <cell r="W108">
            <v>0</v>
          </cell>
          <cell r="X108">
            <v>45699</v>
          </cell>
          <cell r="Y108">
            <v>3.2027397260273971</v>
          </cell>
          <cell r="Z108">
            <v>2.622170748651607</v>
          </cell>
          <cell r="AA108">
            <v>0</v>
          </cell>
          <cell r="AB108">
            <v>5.4600000000000003E-2</v>
          </cell>
          <cell r="AC108">
            <v>0</v>
          </cell>
          <cell r="AD108">
            <v>0</v>
          </cell>
          <cell r="AE108">
            <v>0</v>
          </cell>
          <cell r="AF108" t="str">
            <v>AAA</v>
          </cell>
          <cell r="AG108">
            <v>0</v>
          </cell>
          <cell r="AH108">
            <v>0</v>
          </cell>
          <cell r="AI108">
            <v>0</v>
          </cell>
          <cell r="AJ108">
            <v>5.4600000000000003E-2</v>
          </cell>
          <cell r="AK108">
            <v>100000</v>
          </cell>
          <cell r="AL108" t="str">
            <v>215</v>
          </cell>
          <cell r="AM108" t="str">
            <v>0AAA000</v>
          </cell>
          <cell r="AN108" t="str">
            <v>Infra</v>
          </cell>
          <cell r="AO108" t="str">
            <v>[ICRA]AAA</v>
          </cell>
        </row>
        <row r="109">
          <cell r="D109" t="str">
            <v>C-TIER II</v>
          </cell>
          <cell r="G109" t="str">
            <v>INE090A08UE8</v>
          </cell>
          <cell r="H109" t="str">
            <v>6.45%ICICI Bank (Infrastructure Bond) 15.06.2028</v>
          </cell>
          <cell r="I109" t="str">
            <v>ICICI BANK LTD</v>
          </cell>
          <cell r="J109" t="str">
            <v>64191</v>
          </cell>
          <cell r="K109" t="str">
            <v>Monetary intermediation of commercial banks, saving banks. postal savings</v>
          </cell>
          <cell r="L109" t="str">
            <v>Bonds / Debentures</v>
          </cell>
          <cell r="M109">
            <v>1</v>
          </cell>
          <cell r="N109">
            <v>98.863900000000001</v>
          </cell>
          <cell r="O109">
            <v>988639</v>
          </cell>
          <cell r="P109">
            <v>87252252.599999994</v>
          </cell>
          <cell r="Q109">
            <v>1.1330813480911781E-2</v>
          </cell>
          <cell r="R109">
            <v>6.4500000000000002E-2</v>
          </cell>
          <cell r="S109" t="str">
            <v>Yearly</v>
          </cell>
          <cell r="T109">
            <v>1000000</v>
          </cell>
          <cell r="U109">
            <v>1000000</v>
          </cell>
          <cell r="V109">
            <v>0</v>
          </cell>
          <cell r="W109">
            <v>0</v>
          </cell>
          <cell r="X109">
            <v>46919</v>
          </cell>
          <cell r="Y109">
            <v>6.5452054794520551</v>
          </cell>
          <cell r="Z109">
            <v>5.0447584248278288</v>
          </cell>
          <cell r="AA109">
            <v>0</v>
          </cell>
          <cell r="AB109">
            <v>6.6600000000000006E-2</v>
          </cell>
          <cell r="AC109">
            <v>0</v>
          </cell>
          <cell r="AD109">
            <v>0</v>
          </cell>
          <cell r="AE109">
            <v>0</v>
          </cell>
          <cell r="AF109" t="str">
            <v>AAA</v>
          </cell>
          <cell r="AG109">
            <v>0</v>
          </cell>
          <cell r="AH109">
            <v>0</v>
          </cell>
          <cell r="AI109">
            <v>0</v>
          </cell>
          <cell r="AJ109">
            <v>6.6600000000000006E-2</v>
          </cell>
          <cell r="AK109">
            <v>1000000</v>
          </cell>
          <cell r="AL109" t="str">
            <v>211</v>
          </cell>
          <cell r="AM109" t="str">
            <v>0AAA000</v>
          </cell>
          <cell r="AN109" t="str">
            <v>Non Infra</v>
          </cell>
          <cell r="AO109" t="str">
            <v>[ICRA]AAA</v>
          </cell>
        </row>
        <row r="110">
          <cell r="D110" t="str">
            <v>C-TIER II</v>
          </cell>
          <cell r="G110" t="str">
            <v>INE296A07RN0</v>
          </cell>
          <cell r="H110" t="str">
            <v>6.92% Bajaj Finance 24-Dec-2030</v>
          </cell>
          <cell r="I110" t="str">
            <v>BAJAJ FINANCE LIMITED</v>
          </cell>
          <cell r="J110" t="str">
            <v>64920</v>
          </cell>
          <cell r="K110" t="str">
            <v>Other credit granting</v>
          </cell>
          <cell r="L110" t="str">
            <v>Bonds / Debentures</v>
          </cell>
          <cell r="M110">
            <v>2</v>
          </cell>
          <cell r="N110">
            <v>98.876900000000006</v>
          </cell>
          <cell r="O110">
            <v>1977538</v>
          </cell>
          <cell r="P110">
            <v>87252252.599999994</v>
          </cell>
          <cell r="Q110">
            <v>2.2664606827583499E-2</v>
          </cell>
          <cell r="R110">
            <v>6.9199999999999998E-2</v>
          </cell>
          <cell r="S110" t="str">
            <v>Yearly</v>
          </cell>
          <cell r="T110">
            <v>1997730</v>
          </cell>
          <cell r="U110">
            <v>1997730</v>
          </cell>
          <cell r="V110">
            <v>0</v>
          </cell>
          <cell r="W110">
            <v>0</v>
          </cell>
          <cell r="X110">
            <v>47841</v>
          </cell>
          <cell r="Y110">
            <v>9.0712328767123296</v>
          </cell>
          <cell r="Z110">
            <v>6.1507269534327103</v>
          </cell>
          <cell r="AA110">
            <v>0</v>
          </cell>
          <cell r="AB110">
            <v>7.0900000000000005E-2</v>
          </cell>
          <cell r="AC110">
            <v>0</v>
          </cell>
          <cell r="AD110">
            <v>0</v>
          </cell>
          <cell r="AE110">
            <v>0</v>
          </cell>
          <cell r="AF110" t="str">
            <v>AAA</v>
          </cell>
          <cell r="AG110">
            <v>0</v>
          </cell>
          <cell r="AH110">
            <v>0</v>
          </cell>
          <cell r="AI110">
            <v>0</v>
          </cell>
          <cell r="AJ110">
            <v>7.0900000000000005E-2</v>
          </cell>
          <cell r="AK110">
            <v>1000000</v>
          </cell>
          <cell r="AL110" t="str">
            <v>203</v>
          </cell>
          <cell r="AM110" t="str">
            <v>0AAA000</v>
          </cell>
          <cell r="AN110" t="str">
            <v>Non Infra</v>
          </cell>
          <cell r="AO110" t="str">
            <v>[ICRA]AAA</v>
          </cell>
        </row>
        <row r="111">
          <cell r="D111" t="str">
            <v>C-TIER II</v>
          </cell>
          <cell r="G111" t="str">
            <v>INE774D08MK5</v>
          </cell>
          <cell r="H111" t="str">
            <v>8%Mahindra Financial Sevices LTD NCD MD 24/07/2027</v>
          </cell>
          <cell r="I111" t="str">
            <v>MAHINDRA &amp; MAHINDRA FINANCIAL SERVI</v>
          </cell>
          <cell r="J111" t="str">
            <v>64990</v>
          </cell>
          <cell r="K111" t="str">
            <v>Other financial service activities, except insurance and pension funding activities</v>
          </cell>
          <cell r="L111" t="str">
            <v>Bonds / Debentures</v>
          </cell>
          <cell r="M111">
            <v>900</v>
          </cell>
          <cell r="N111">
            <v>102.3472</v>
          </cell>
          <cell r="O111">
            <v>921124.8</v>
          </cell>
          <cell r="P111">
            <v>87252252.599999994</v>
          </cell>
          <cell r="Q111">
            <v>1.0557031739029282E-2</v>
          </cell>
          <cell r="R111">
            <v>0.08</v>
          </cell>
          <cell r="S111" t="str">
            <v>Yearly</v>
          </cell>
          <cell r="T111">
            <v>888798.7</v>
          </cell>
          <cell r="U111">
            <v>888798.7</v>
          </cell>
          <cell r="V111">
            <v>0</v>
          </cell>
          <cell r="W111">
            <v>0</v>
          </cell>
          <cell r="X111">
            <v>46592</v>
          </cell>
          <cell r="Y111">
            <v>5.6493150684931503</v>
          </cell>
          <cell r="Z111">
            <v>4.3295448196683735</v>
          </cell>
          <cell r="AA111">
            <v>0</v>
          </cell>
          <cell r="AB111">
            <v>7.4700000000000003E-2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AAA</v>
          </cell>
          <cell r="AJ111">
            <v>7.4700000000000003E-2</v>
          </cell>
          <cell r="AK111">
            <v>1000</v>
          </cell>
          <cell r="AL111" t="str">
            <v>203</v>
          </cell>
          <cell r="AM111" t="str">
            <v>0000AAA</v>
          </cell>
          <cell r="AN111" t="str">
            <v>Non Infra</v>
          </cell>
          <cell r="AO111" t="str">
            <v>IND AAA</v>
          </cell>
        </row>
        <row r="112">
          <cell r="D112" t="str">
            <v>C-TIER II</v>
          </cell>
          <cell r="G112" t="str">
            <v>INE001A07SW3</v>
          </cell>
          <cell r="H112" t="str">
            <v>6.83% HDFC 2031 08-Jan-2031</v>
          </cell>
          <cell r="I112" t="str">
            <v>HOUSING DEVELOPMENT FINANCE CORPORA</v>
          </cell>
          <cell r="J112" t="str">
            <v>64192</v>
          </cell>
          <cell r="K112" t="str">
            <v>Activities of specialized institutions granting credit for house purchases</v>
          </cell>
          <cell r="L112" t="str">
            <v>Bonds / Debentures</v>
          </cell>
          <cell r="M112">
            <v>2</v>
          </cell>
          <cell r="N112">
            <v>98.861400000000003</v>
          </cell>
          <cell r="O112">
            <v>1977228</v>
          </cell>
          <cell r="P112">
            <v>87252252.599999994</v>
          </cell>
          <cell r="Q112">
            <v>2.2661053910715885E-2</v>
          </cell>
          <cell r="R112">
            <v>6.83E-2</v>
          </cell>
          <cell r="S112" t="str">
            <v>Yearly</v>
          </cell>
          <cell r="T112">
            <v>1987100</v>
          </cell>
          <cell r="U112">
            <v>1987100</v>
          </cell>
          <cell r="V112">
            <v>0</v>
          </cell>
          <cell r="W112">
            <v>0</v>
          </cell>
          <cell r="X112">
            <v>47856</v>
          </cell>
          <cell r="Y112">
            <v>9.1123287671232873</v>
          </cell>
          <cell r="Z112">
            <v>6.2178768942942924</v>
          </cell>
          <cell r="AA112">
            <v>0</v>
          </cell>
          <cell r="AB112">
            <v>7.0000000000000007E-2</v>
          </cell>
          <cell r="AC112">
            <v>0</v>
          </cell>
          <cell r="AD112">
            <v>0</v>
          </cell>
          <cell r="AE112">
            <v>0</v>
          </cell>
          <cell r="AF112" t="str">
            <v>AAA</v>
          </cell>
          <cell r="AG112">
            <v>0</v>
          </cell>
          <cell r="AH112">
            <v>0</v>
          </cell>
          <cell r="AI112">
            <v>0</v>
          </cell>
          <cell r="AJ112">
            <v>7.0000000000000007E-2</v>
          </cell>
          <cell r="AK112">
            <v>1000000</v>
          </cell>
          <cell r="AL112" t="str">
            <v>209</v>
          </cell>
          <cell r="AM112" t="str">
            <v>0AAA000</v>
          </cell>
          <cell r="AN112" t="str">
            <v>Infra</v>
          </cell>
          <cell r="AO112" t="str">
            <v>[ICRA]AAA</v>
          </cell>
        </row>
        <row r="113">
          <cell r="D113" t="str">
            <v>C-TIER II</v>
          </cell>
          <cell r="G113" t="str">
            <v>INE296A07RO8</v>
          </cell>
          <cell r="H113" t="str">
            <v>6% Bajaj Finance 24-Dec-2025</v>
          </cell>
          <cell r="I113" t="str">
            <v>BAJAJ FINANCE LIMITED</v>
          </cell>
          <cell r="J113" t="str">
            <v>64920</v>
          </cell>
          <cell r="K113" t="str">
            <v>Other credit granting</v>
          </cell>
          <cell r="L113" t="str">
            <v>Bonds / Debentures</v>
          </cell>
          <cell r="M113">
            <v>1</v>
          </cell>
          <cell r="N113">
            <v>99.429199999999994</v>
          </cell>
          <cell r="O113">
            <v>994292</v>
          </cell>
          <cell r="P113">
            <v>87252252.599999994</v>
          </cell>
          <cell r="Q113">
            <v>1.1395602639146076E-2</v>
          </cell>
          <cell r="R113">
            <v>0.06</v>
          </cell>
          <cell r="S113" t="str">
            <v>Yearly</v>
          </cell>
          <cell r="T113">
            <v>1000000</v>
          </cell>
          <cell r="U113">
            <v>1000000</v>
          </cell>
          <cell r="V113">
            <v>0</v>
          </cell>
          <cell r="W113">
            <v>0</v>
          </cell>
          <cell r="X113">
            <v>46015</v>
          </cell>
          <cell r="Y113">
            <v>4.0684931506849313</v>
          </cell>
          <cell r="Z113">
            <v>3.3240584347652851</v>
          </cell>
          <cell r="AA113">
            <v>0</v>
          </cell>
          <cell r="AB113">
            <v>6.1600000000000002E-2</v>
          </cell>
          <cell r="AC113">
            <v>0</v>
          </cell>
          <cell r="AD113">
            <v>0</v>
          </cell>
          <cell r="AE113" t="str">
            <v>AAA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6.1600000000000002E-2</v>
          </cell>
          <cell r="AK113">
            <v>1000000</v>
          </cell>
          <cell r="AL113" t="str">
            <v>203</v>
          </cell>
          <cell r="AM113" t="str">
            <v>AAA0000</v>
          </cell>
          <cell r="AN113" t="str">
            <v>Non Infra</v>
          </cell>
          <cell r="AO113" t="str">
            <v>CRISIL AAA</v>
          </cell>
        </row>
        <row r="114">
          <cell r="D114" t="str">
            <v>C-TIER II</v>
          </cell>
          <cell r="G114" t="str">
            <v>INE053F09GR4</v>
          </cell>
          <cell r="H114" t="str">
            <v>8.80% IRFC BOND 03/02/2030</v>
          </cell>
          <cell r="I114" t="str">
            <v>INDIAN RAILWAY FINANCE CORPN. LTD</v>
          </cell>
          <cell r="J114" t="str">
            <v>64920</v>
          </cell>
          <cell r="K114" t="str">
            <v>Other credit granting</v>
          </cell>
          <cell r="L114" t="str">
            <v>Bonds / Debentures</v>
          </cell>
          <cell r="M114">
            <v>1</v>
          </cell>
          <cell r="N114">
            <v>113.59010000000001</v>
          </cell>
          <cell r="O114">
            <v>1135901</v>
          </cell>
          <cell r="P114">
            <v>87252252.599999994</v>
          </cell>
          <cell r="Q114">
            <v>1.3018586525295051E-2</v>
          </cell>
          <cell r="R114">
            <v>8.8000000000000009E-2</v>
          </cell>
          <cell r="S114" t="str">
            <v>Half Yly</v>
          </cell>
          <cell r="T114">
            <v>1128200</v>
          </cell>
          <cell r="U114">
            <v>1128200</v>
          </cell>
          <cell r="V114">
            <v>0</v>
          </cell>
          <cell r="W114">
            <v>0</v>
          </cell>
          <cell r="X114">
            <v>47517</v>
          </cell>
          <cell r="Y114">
            <v>8.1835616438356169</v>
          </cell>
          <cell r="Z114">
            <v>5.7977081447932504</v>
          </cell>
          <cell r="AA114">
            <v>0</v>
          </cell>
          <cell r="AB114">
            <v>6.7299999999999999E-2</v>
          </cell>
          <cell r="AC114">
            <v>0</v>
          </cell>
          <cell r="AD114">
            <v>0</v>
          </cell>
          <cell r="AE114">
            <v>0</v>
          </cell>
          <cell r="AF114" t="str">
            <v>AAA</v>
          </cell>
          <cell r="AG114">
            <v>0</v>
          </cell>
          <cell r="AH114">
            <v>0</v>
          </cell>
          <cell r="AI114">
            <v>0</v>
          </cell>
          <cell r="AJ114">
            <v>6.7299999999999999E-2</v>
          </cell>
          <cell r="AK114">
            <v>1000000</v>
          </cell>
          <cell r="AL114" t="str">
            <v>210</v>
          </cell>
          <cell r="AM114" t="str">
            <v>0AAA000</v>
          </cell>
          <cell r="AN114" t="str">
            <v>Infra</v>
          </cell>
          <cell r="AO114" t="str">
            <v>[ICRA]AAA</v>
          </cell>
        </row>
        <row r="115">
          <cell r="D115" t="str">
            <v>C-TIER II</v>
          </cell>
          <cell r="G115" t="str">
            <v>INE115A07JS8</v>
          </cell>
          <cell r="H115" t="str">
            <v>8.48% LIC Housing 29 Jun 2026</v>
          </cell>
          <cell r="I115" t="str">
            <v>LIC HOUSING FINANCE LTD</v>
          </cell>
          <cell r="J115" t="str">
            <v>64192</v>
          </cell>
          <cell r="K115" t="str">
            <v>Activities of specialized institutions granting credit for house purchases</v>
          </cell>
          <cell r="L115" t="str">
            <v>Bonds / Debentures</v>
          </cell>
          <cell r="M115">
            <v>2</v>
          </cell>
          <cell r="N115">
            <v>107.96680000000001</v>
          </cell>
          <cell r="O115">
            <v>2159336</v>
          </cell>
          <cell r="P115">
            <v>87252252.599999994</v>
          </cell>
          <cell r="Q115">
            <v>2.4748197733063457E-2</v>
          </cell>
          <cell r="R115">
            <v>8.48E-2</v>
          </cell>
          <cell r="S115" t="str">
            <v>Yearly</v>
          </cell>
          <cell r="T115">
            <v>2186792</v>
          </cell>
          <cell r="U115">
            <v>2186792</v>
          </cell>
          <cell r="V115">
            <v>0</v>
          </cell>
          <cell r="W115">
            <v>0</v>
          </cell>
          <cell r="X115">
            <v>46202</v>
          </cell>
          <cell r="Y115">
            <v>4.580821917808219</v>
          </cell>
          <cell r="Z115">
            <v>3.6536297353565379</v>
          </cell>
          <cell r="AA115">
            <v>0</v>
          </cell>
          <cell r="AB115">
            <v>6.4000000000000001E-2</v>
          </cell>
          <cell r="AC115">
            <v>0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6.4000000000000001E-2</v>
          </cell>
          <cell r="AK115">
            <v>1000000</v>
          </cell>
          <cell r="AL115" t="str">
            <v>209</v>
          </cell>
          <cell r="AM115" t="str">
            <v>AAA0000</v>
          </cell>
          <cell r="AN115" t="str">
            <v>Infra</v>
          </cell>
          <cell r="AO115" t="str">
            <v>CRISIL AAA</v>
          </cell>
        </row>
        <row r="116">
          <cell r="D116" t="str">
            <v>C-TIER II</v>
          </cell>
          <cell r="G116" t="str">
            <v>INE134E08JP5</v>
          </cell>
          <cell r="H116" t="str">
            <v>7.85% PFC 03.04.2028.</v>
          </cell>
          <cell r="I116" t="str">
            <v>POWER FINANCE CORPORATION</v>
          </cell>
          <cell r="J116" t="str">
            <v>64920</v>
          </cell>
          <cell r="K116" t="str">
            <v>Other credit granting</v>
          </cell>
          <cell r="L116" t="str">
            <v>Bonds / Debentures</v>
          </cell>
          <cell r="M116">
            <v>1</v>
          </cell>
          <cell r="N116">
            <v>105.95229999999999</v>
          </cell>
          <cell r="O116">
            <v>1059523</v>
          </cell>
          <cell r="P116">
            <v>87252252.599999994</v>
          </cell>
          <cell r="Q116">
            <v>1.214321657524748E-2</v>
          </cell>
          <cell r="R116">
            <v>7.85E-2</v>
          </cell>
          <cell r="S116" t="str">
            <v>Half Yly</v>
          </cell>
          <cell r="T116">
            <v>990646</v>
          </cell>
          <cell r="U116">
            <v>990646</v>
          </cell>
          <cell r="V116">
            <v>0</v>
          </cell>
          <cell r="W116">
            <v>0</v>
          </cell>
          <cell r="X116">
            <v>46846</v>
          </cell>
          <cell r="Y116">
            <v>6.3452054794520549</v>
          </cell>
          <cell r="Z116">
            <v>4.9259475469737932</v>
          </cell>
          <cell r="AA116">
            <v>0</v>
          </cell>
          <cell r="AB116">
            <v>6.7900000000000002E-2</v>
          </cell>
          <cell r="AC116">
            <v>0</v>
          </cell>
          <cell r="AD116">
            <v>0</v>
          </cell>
          <cell r="AE116">
            <v>0</v>
          </cell>
          <cell r="AF116" t="str">
            <v>AAA</v>
          </cell>
          <cell r="AG116">
            <v>0</v>
          </cell>
          <cell r="AH116">
            <v>0</v>
          </cell>
          <cell r="AI116">
            <v>0</v>
          </cell>
          <cell r="AJ116">
            <v>6.7900000000000002E-2</v>
          </cell>
          <cell r="AK116">
            <v>1000000</v>
          </cell>
          <cell r="AL116" t="str">
            <v>215</v>
          </cell>
          <cell r="AM116" t="str">
            <v>0AAA000</v>
          </cell>
          <cell r="AN116" t="str">
            <v>Infra</v>
          </cell>
          <cell r="AO116" t="str">
            <v>[ICRA]AAA</v>
          </cell>
        </row>
        <row r="117">
          <cell r="D117" t="str">
            <v>C-TIER II</v>
          </cell>
          <cell r="G117" t="str">
            <v>INE906B07FT4</v>
          </cell>
          <cell r="H117" t="str">
            <v>7.27 % NHAI 06.06.2022</v>
          </cell>
          <cell r="I117" t="str">
            <v>NATIONAL HIGHWAYS AUTHORITY OF INDI</v>
          </cell>
          <cell r="J117" t="str">
            <v>42101</v>
          </cell>
          <cell r="K117" t="str">
            <v>Construction and maintenance of motorways, streets, roads, other vehicular ways</v>
          </cell>
          <cell r="L117" t="str">
            <v>Bonds / Debentures</v>
          </cell>
          <cell r="M117">
            <v>1</v>
          </cell>
          <cell r="N117">
            <v>101.4914</v>
          </cell>
          <cell r="O117">
            <v>1014914</v>
          </cell>
          <cell r="P117">
            <v>87252252.599999994</v>
          </cell>
          <cell r="Q117">
            <v>1.1631951837997591E-2</v>
          </cell>
          <cell r="R117">
            <v>7.2700000000000001E-2</v>
          </cell>
          <cell r="S117" t="str">
            <v>Yearly</v>
          </cell>
          <cell r="T117">
            <v>968765</v>
          </cell>
          <cell r="U117">
            <v>968765</v>
          </cell>
          <cell r="V117">
            <v>0</v>
          </cell>
          <cell r="W117">
            <v>0</v>
          </cell>
          <cell r="X117">
            <v>44718</v>
          </cell>
          <cell r="Y117">
            <v>0.51506849315068493</v>
          </cell>
          <cell r="Z117">
            <v>0.49454488060555457</v>
          </cell>
          <cell r="AA117">
            <v>0</v>
          </cell>
          <cell r="AB117">
            <v>4.1500000000000002E-2</v>
          </cell>
          <cell r="AC117">
            <v>0</v>
          </cell>
          <cell r="AD117">
            <v>0</v>
          </cell>
          <cell r="AE117">
            <v>0</v>
          </cell>
          <cell r="AF117" t="str">
            <v>AAA</v>
          </cell>
          <cell r="AG117">
            <v>0</v>
          </cell>
          <cell r="AH117">
            <v>0</v>
          </cell>
          <cell r="AI117">
            <v>0</v>
          </cell>
          <cell r="AJ117">
            <v>4.1500000000000002E-2</v>
          </cell>
          <cell r="AK117">
            <v>1000000</v>
          </cell>
          <cell r="AL117" t="str">
            <v>215</v>
          </cell>
          <cell r="AM117" t="str">
            <v>0AAA000</v>
          </cell>
          <cell r="AN117" t="str">
            <v>Infra</v>
          </cell>
          <cell r="AO117" t="str">
            <v>[ICRA]AAA</v>
          </cell>
        </row>
        <row r="118">
          <cell r="D118" t="str">
            <v>C-TIER II</v>
          </cell>
          <cell r="G118" t="str">
            <v>INE733E07JB6</v>
          </cell>
          <cell r="H118" t="str">
            <v>8.84% NTPC 4 Oct 2022</v>
          </cell>
          <cell r="I118" t="str">
            <v>NTPC LIMITED</v>
          </cell>
          <cell r="J118" t="str">
            <v>35102</v>
          </cell>
          <cell r="K118" t="str">
            <v>Electric power generation by coal based thermal power plants</v>
          </cell>
          <cell r="L118" t="str">
            <v>Bonds / Debentures</v>
          </cell>
          <cell r="M118">
            <v>1</v>
          </cell>
          <cell r="N118">
            <v>103.5085</v>
          </cell>
          <cell r="O118">
            <v>1035085</v>
          </cell>
          <cell r="P118">
            <v>87252252.599999994</v>
          </cell>
          <cell r="Q118">
            <v>1.1863132115857832E-2</v>
          </cell>
          <cell r="R118">
            <v>8.8399999999999992E-2</v>
          </cell>
          <cell r="S118" t="str">
            <v>Yearly</v>
          </cell>
          <cell r="T118">
            <v>1012800</v>
          </cell>
          <cell r="U118">
            <v>1012800</v>
          </cell>
          <cell r="V118">
            <v>0</v>
          </cell>
          <cell r="W118">
            <v>0</v>
          </cell>
          <cell r="X118">
            <v>44838</v>
          </cell>
          <cell r="Y118">
            <v>0.84383561643835614</v>
          </cell>
          <cell r="Z118">
            <v>0.80788474527367771</v>
          </cell>
          <cell r="AA118">
            <v>0</v>
          </cell>
          <cell r="AB118">
            <v>4.4499999999999998E-2</v>
          </cell>
          <cell r="AC118">
            <v>0</v>
          </cell>
          <cell r="AD118">
            <v>0</v>
          </cell>
          <cell r="AE118">
            <v>0</v>
          </cell>
          <cell r="AF118" t="str">
            <v>AAA</v>
          </cell>
          <cell r="AG118">
            <v>0</v>
          </cell>
          <cell r="AH118">
            <v>0</v>
          </cell>
          <cell r="AI118">
            <v>0</v>
          </cell>
          <cell r="AJ118">
            <v>4.4499999999999998E-2</v>
          </cell>
          <cell r="AK118">
            <v>1000000</v>
          </cell>
          <cell r="AL118" t="str">
            <v>215</v>
          </cell>
          <cell r="AM118" t="str">
            <v>0AAA000</v>
          </cell>
          <cell r="AN118" t="str">
            <v>Infra</v>
          </cell>
          <cell r="AO118" t="str">
            <v>[ICRA]AAA</v>
          </cell>
        </row>
        <row r="119">
          <cell r="D119" t="str">
            <v>C-TIER II</v>
          </cell>
          <cell r="G119" t="str">
            <v>INE235P07894</v>
          </cell>
          <cell r="H119" t="str">
            <v>9.30% L&amp;T INFRA DEBT FUND 5 July 2024</v>
          </cell>
          <cell r="I119" t="str">
            <v>L&amp;T INFRA DEBT FUND LIMITED</v>
          </cell>
          <cell r="J119" t="str">
            <v>64990</v>
          </cell>
          <cell r="K119" t="str">
            <v>Other financial service activities, except insurance and pension funding activities</v>
          </cell>
          <cell r="L119" t="str">
            <v>Bonds / Debentures</v>
          </cell>
          <cell r="M119">
            <v>1</v>
          </cell>
          <cell r="N119">
            <v>106.7345</v>
          </cell>
          <cell r="O119">
            <v>1067345</v>
          </cell>
          <cell r="P119">
            <v>87252252.599999994</v>
          </cell>
          <cell r="Q119">
            <v>1.2232864690532931E-2</v>
          </cell>
          <cell r="R119">
            <v>9.3000000000000013E-2</v>
          </cell>
          <cell r="S119" t="str">
            <v>Yearly</v>
          </cell>
          <cell r="T119">
            <v>1008527</v>
          </cell>
          <cell r="U119">
            <v>1008527</v>
          </cell>
          <cell r="V119">
            <v>0</v>
          </cell>
          <cell r="W119">
            <v>0</v>
          </cell>
          <cell r="X119">
            <v>45478</v>
          </cell>
          <cell r="Y119">
            <v>2.5972602739726027</v>
          </cell>
          <cell r="Z119">
            <v>2.2149258871917001</v>
          </cell>
          <cell r="AA119">
            <v>0</v>
          </cell>
          <cell r="AB119">
            <v>6.3700000000000007E-2</v>
          </cell>
          <cell r="AC119">
            <v>0</v>
          </cell>
          <cell r="AD119">
            <v>0</v>
          </cell>
          <cell r="AE119">
            <v>0</v>
          </cell>
          <cell r="AF119" t="str">
            <v>AAA</v>
          </cell>
          <cell r="AG119">
            <v>0</v>
          </cell>
          <cell r="AH119">
            <v>0</v>
          </cell>
          <cell r="AI119">
            <v>0</v>
          </cell>
          <cell r="AJ119">
            <v>6.3700000000000007E-2</v>
          </cell>
          <cell r="AK119">
            <v>1000000</v>
          </cell>
          <cell r="AL119" t="str">
            <v>208</v>
          </cell>
          <cell r="AM119" t="str">
            <v>0AAA000</v>
          </cell>
          <cell r="AN119" t="str">
            <v>Infra</v>
          </cell>
          <cell r="AO119" t="str">
            <v>[ICRA]AAA</v>
          </cell>
        </row>
        <row r="120">
          <cell r="D120" t="str">
            <v>C-TIER II</v>
          </cell>
          <cell r="G120" t="str">
            <v>INE121A08OA2</v>
          </cell>
          <cell r="H120" t="str">
            <v>9.08% Cholamandalam Investment &amp; Finance co. Ltd 23.11.2023</v>
          </cell>
          <cell r="I120" t="str">
            <v>CHOLAMANDALAM INVESTMENT AND FIN. C</v>
          </cell>
          <cell r="J120" t="str">
            <v>64920</v>
          </cell>
          <cell r="K120" t="str">
            <v>Other credit granting</v>
          </cell>
          <cell r="L120" t="str">
            <v>Bonds / Debentures</v>
          </cell>
          <cell r="M120">
            <v>1</v>
          </cell>
          <cell r="N120">
            <v>103.5501</v>
          </cell>
          <cell r="O120">
            <v>1035501</v>
          </cell>
          <cell r="P120">
            <v>87252252.599999994</v>
          </cell>
          <cell r="Q120">
            <v>1.1867899901073729E-2</v>
          </cell>
          <cell r="R120">
            <v>9.0800000000000006E-2</v>
          </cell>
          <cell r="S120" t="str">
            <v>Yearly</v>
          </cell>
          <cell r="T120">
            <v>978000</v>
          </cell>
          <cell r="U120">
            <v>978000</v>
          </cell>
          <cell r="V120">
            <v>0</v>
          </cell>
          <cell r="W120">
            <v>0</v>
          </cell>
          <cell r="X120">
            <v>45253</v>
          </cell>
          <cell r="Y120">
            <v>1.9808219178082191</v>
          </cell>
          <cell r="Z120">
            <v>1.7732510821458909</v>
          </cell>
          <cell r="AA120">
            <v>0</v>
          </cell>
          <cell r="AB120">
            <v>7.0900000000000005E-2</v>
          </cell>
          <cell r="AC120">
            <v>0</v>
          </cell>
          <cell r="AD120">
            <v>0</v>
          </cell>
          <cell r="AE120">
            <v>0</v>
          </cell>
          <cell r="AF120" t="str">
            <v>AA+</v>
          </cell>
          <cell r="AG120">
            <v>0</v>
          </cell>
          <cell r="AH120">
            <v>0</v>
          </cell>
          <cell r="AI120">
            <v>0</v>
          </cell>
          <cell r="AJ120">
            <v>7.0900000000000005E-2</v>
          </cell>
          <cell r="AK120">
            <v>1000000</v>
          </cell>
          <cell r="AL120" t="str">
            <v>203</v>
          </cell>
          <cell r="AM120" t="str">
            <v>0AA+000</v>
          </cell>
          <cell r="AN120" t="str">
            <v>Non Infra</v>
          </cell>
          <cell r="AO120" t="str">
            <v>[ICRA]AA+</v>
          </cell>
        </row>
        <row r="121">
          <cell r="D121" t="str">
            <v>C-TIER II</v>
          </cell>
          <cell r="G121" t="str">
            <v>INE053F07AB5</v>
          </cell>
          <cell r="H121" t="str">
            <v>7.27% IRFC 15.06.2027</v>
          </cell>
          <cell r="I121" t="str">
            <v>INDIAN RAILWAY FINANCE CORPN. LTD</v>
          </cell>
          <cell r="J121" t="str">
            <v>64920</v>
          </cell>
          <cell r="K121" t="str">
            <v>Other credit granting</v>
          </cell>
          <cell r="L121" t="str">
            <v>Bonds / Debentures</v>
          </cell>
          <cell r="M121">
            <v>1</v>
          </cell>
          <cell r="N121">
            <v>104.9539</v>
          </cell>
          <cell r="O121">
            <v>1049539</v>
          </cell>
          <cell r="P121">
            <v>87252252.599999994</v>
          </cell>
          <cell r="Q121">
            <v>1.202878973006595E-2</v>
          </cell>
          <cell r="R121">
            <v>7.2700000000000001E-2</v>
          </cell>
          <cell r="S121" t="str">
            <v>Yearly</v>
          </cell>
          <cell r="T121">
            <v>1037966</v>
          </cell>
          <cell r="U121">
            <v>1037966</v>
          </cell>
          <cell r="V121">
            <v>0</v>
          </cell>
          <cell r="W121">
            <v>0</v>
          </cell>
          <cell r="X121">
            <v>46553</v>
          </cell>
          <cell r="Y121">
            <v>5.5424657534246577</v>
          </cell>
          <cell r="Z121">
            <v>4.3672124259198126</v>
          </cell>
          <cell r="AA121">
            <v>0</v>
          </cell>
          <cell r="AB121">
            <v>6.1800000000000001E-2</v>
          </cell>
          <cell r="AC121">
            <v>0</v>
          </cell>
          <cell r="AD121">
            <v>0</v>
          </cell>
          <cell r="AE121">
            <v>0</v>
          </cell>
          <cell r="AF121" t="str">
            <v>AAA</v>
          </cell>
          <cell r="AG121">
            <v>0</v>
          </cell>
          <cell r="AH121">
            <v>0</v>
          </cell>
          <cell r="AI121">
            <v>0</v>
          </cell>
          <cell r="AJ121">
            <v>6.1800000000000001E-2</v>
          </cell>
          <cell r="AK121">
            <v>1000000</v>
          </cell>
          <cell r="AL121" t="str">
            <v>210</v>
          </cell>
          <cell r="AM121" t="str">
            <v>0AAA000</v>
          </cell>
          <cell r="AN121" t="str">
            <v>Infra</v>
          </cell>
          <cell r="AO121" t="str">
            <v>[ICRA]AAA</v>
          </cell>
        </row>
        <row r="122">
          <cell r="D122" t="str">
            <v>C-TIER II</v>
          </cell>
          <cell r="G122" t="str">
            <v>INE115A07DT9</v>
          </cell>
          <cell r="H122" t="str">
            <v>8.89% LIC Housing 25 Apr 2023</v>
          </cell>
          <cell r="I122" t="str">
            <v>LIC HOUSING FINANCE LTD</v>
          </cell>
          <cell r="J122" t="str">
            <v>64192</v>
          </cell>
          <cell r="K122" t="str">
            <v>Activities of specialized institutions granting credit for house purchases</v>
          </cell>
          <cell r="L122" t="str">
            <v>Bonds / Debentures</v>
          </cell>
          <cell r="M122">
            <v>1</v>
          </cell>
          <cell r="N122">
            <v>104.7846</v>
          </cell>
          <cell r="O122">
            <v>1047846</v>
          </cell>
          <cell r="P122">
            <v>87252252.599999994</v>
          </cell>
          <cell r="Q122">
            <v>1.2009386219559907E-2</v>
          </cell>
          <cell r="R122">
            <v>8.8900000000000007E-2</v>
          </cell>
          <cell r="S122" t="str">
            <v>Yearly</v>
          </cell>
          <cell r="T122">
            <v>1007288</v>
          </cell>
          <cell r="U122">
            <v>1007288</v>
          </cell>
          <cell r="V122">
            <v>0</v>
          </cell>
          <cell r="W122">
            <v>0</v>
          </cell>
          <cell r="X122">
            <v>45041</v>
          </cell>
          <cell r="Y122">
            <v>1.4</v>
          </cell>
          <cell r="Z122">
            <v>1.2554879421476348</v>
          </cell>
          <cell r="AA122">
            <v>0</v>
          </cell>
          <cell r="AB122">
            <v>5.21E-2</v>
          </cell>
          <cell r="AC122">
            <v>0</v>
          </cell>
          <cell r="AD122">
            <v>0</v>
          </cell>
          <cell r="AE122" t="str">
            <v>AAA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5.21E-2</v>
          </cell>
          <cell r="AK122">
            <v>1000000</v>
          </cell>
          <cell r="AL122" t="str">
            <v>209</v>
          </cell>
          <cell r="AM122" t="str">
            <v>AAA0000</v>
          </cell>
          <cell r="AN122" t="str">
            <v>Infra</v>
          </cell>
          <cell r="AO122" t="str">
            <v>CRISIL AAA</v>
          </cell>
        </row>
        <row r="123">
          <cell r="D123" t="str">
            <v>C-TIER II</v>
          </cell>
          <cell r="G123" t="str">
            <v>INE523E08NH8</v>
          </cell>
          <cell r="H123" t="str">
            <v>9.80% L&amp;T Finance 21  Dec 2022</v>
          </cell>
          <cell r="I123" t="str">
            <v>L&amp;T FINANCE</v>
          </cell>
          <cell r="J123" t="str">
            <v>64990</v>
          </cell>
          <cell r="K123" t="str">
            <v>Other financial service activities, except insurance and pension funding activities</v>
          </cell>
          <cell r="L123" t="str">
            <v>Bonds / Debentures</v>
          </cell>
          <cell r="M123">
            <v>1</v>
          </cell>
          <cell r="N123">
            <v>104.1751</v>
          </cell>
          <cell r="O123">
            <v>1041751</v>
          </cell>
          <cell r="P123">
            <v>87252252.599999994</v>
          </cell>
          <cell r="Q123">
            <v>1.1939531289533721E-2</v>
          </cell>
          <cell r="R123">
            <v>9.8000000000000004E-2</v>
          </cell>
          <cell r="S123" t="str">
            <v>Yearly</v>
          </cell>
          <cell r="T123">
            <v>1027900</v>
          </cell>
          <cell r="U123">
            <v>1027900</v>
          </cell>
          <cell r="V123">
            <v>0</v>
          </cell>
          <cell r="W123">
            <v>0</v>
          </cell>
          <cell r="X123">
            <v>44916</v>
          </cell>
          <cell r="Y123">
            <v>1.0575342465753426</v>
          </cell>
          <cell r="Z123">
            <v>0.91988735959937684</v>
          </cell>
          <cell r="AA123">
            <v>0</v>
          </cell>
          <cell r="AB123">
            <v>5.6000000000000001E-2</v>
          </cell>
          <cell r="AC123">
            <v>0</v>
          </cell>
          <cell r="AD123">
            <v>0</v>
          </cell>
          <cell r="AE123">
            <v>0</v>
          </cell>
          <cell r="AF123" t="str">
            <v>AAA</v>
          </cell>
          <cell r="AG123">
            <v>0</v>
          </cell>
          <cell r="AH123">
            <v>0</v>
          </cell>
          <cell r="AI123">
            <v>0</v>
          </cell>
          <cell r="AJ123">
            <v>5.6000000000000001E-2</v>
          </cell>
          <cell r="AK123">
            <v>1000000</v>
          </cell>
          <cell r="AL123" t="str">
            <v>203</v>
          </cell>
          <cell r="AM123" t="str">
            <v>0AAA000</v>
          </cell>
          <cell r="AN123" t="str">
            <v>Non Infra</v>
          </cell>
          <cell r="AO123" t="str">
            <v>[ICRA]AAA</v>
          </cell>
        </row>
        <row r="124">
          <cell r="D124" t="str">
            <v>C-TIER II</v>
          </cell>
          <cell r="G124" t="str">
            <v>INE115A07DS1</v>
          </cell>
          <cell r="H124" t="str">
            <v>9.00% LIC Housing 9 Apr 2023</v>
          </cell>
          <cell r="I124" t="str">
            <v>LIC HOUSING FINANCE LTD</v>
          </cell>
          <cell r="J124" t="str">
            <v>64192</v>
          </cell>
          <cell r="K124" t="str">
            <v>Activities of specialized institutions granting credit for house purchases</v>
          </cell>
          <cell r="L124" t="str">
            <v>Bonds / Debentures</v>
          </cell>
          <cell r="M124">
            <v>1</v>
          </cell>
          <cell r="N124">
            <v>104.79</v>
          </cell>
          <cell r="O124">
            <v>1047900</v>
          </cell>
          <cell r="P124">
            <v>87252252.599999994</v>
          </cell>
          <cell r="Q124">
            <v>1.2010005114756202E-2</v>
          </cell>
          <cell r="R124">
            <v>0.09</v>
          </cell>
          <cell r="S124" t="str">
            <v>Yearly</v>
          </cell>
          <cell r="T124">
            <v>1013100</v>
          </cell>
          <cell r="U124">
            <v>1013100</v>
          </cell>
          <cell r="V124">
            <v>0</v>
          </cell>
          <cell r="W124">
            <v>0</v>
          </cell>
          <cell r="X124">
            <v>45025</v>
          </cell>
          <cell r="Y124">
            <v>1.3561643835616439</v>
          </cell>
          <cell r="Z124">
            <v>1.2130378079512578</v>
          </cell>
          <cell r="AA124">
            <v>0</v>
          </cell>
          <cell r="AB124">
            <v>5.21E-2</v>
          </cell>
          <cell r="AC124">
            <v>0</v>
          </cell>
          <cell r="AD124">
            <v>0</v>
          </cell>
          <cell r="AE124" t="str">
            <v>AAA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5.21E-2</v>
          </cell>
          <cell r="AK124">
            <v>1000000</v>
          </cell>
          <cell r="AL124" t="str">
            <v>209</v>
          </cell>
          <cell r="AM124" t="str">
            <v>AAA0000</v>
          </cell>
          <cell r="AN124" t="str">
            <v>Infra</v>
          </cell>
          <cell r="AO124" t="str">
            <v>CRISIL AAA</v>
          </cell>
        </row>
        <row r="125">
          <cell r="D125" t="str">
            <v>C-TIER II</v>
          </cell>
          <cell r="G125" t="str">
            <v>INE261F08AD8</v>
          </cell>
          <cell r="H125" t="str">
            <v>8.20% NABARD 09.03.2028 (GOI Service)</v>
          </cell>
          <cell r="I125" t="str">
            <v>NABARD</v>
          </cell>
          <cell r="J125" t="str">
            <v>64199</v>
          </cell>
          <cell r="K125" t="str">
            <v>Other monetary intermediation services n.e.c.</v>
          </cell>
          <cell r="L125" t="str">
            <v>Bonds / Debentures</v>
          </cell>
          <cell r="M125">
            <v>1</v>
          </cell>
          <cell r="N125">
            <v>108.03440000000001</v>
          </cell>
          <cell r="O125">
            <v>1080344</v>
          </cell>
          <cell r="P125">
            <v>87252252.599999994</v>
          </cell>
          <cell r="Q125">
            <v>1.2381846517507561E-2</v>
          </cell>
          <cell r="R125">
            <v>8.199999999999999E-2</v>
          </cell>
          <cell r="S125" t="str">
            <v>Half Yly</v>
          </cell>
          <cell r="T125">
            <v>1001800</v>
          </cell>
          <cell r="U125">
            <v>1001800</v>
          </cell>
          <cell r="V125">
            <v>0</v>
          </cell>
          <cell r="W125">
            <v>0</v>
          </cell>
          <cell r="X125">
            <v>46821</v>
          </cell>
          <cell r="Y125">
            <v>6.2767123287671236</v>
          </cell>
          <cell r="Z125">
            <v>4.8326677642091065</v>
          </cell>
          <cell r="AA125">
            <v>0</v>
          </cell>
          <cell r="AB125">
            <v>6.7199999999999996E-2</v>
          </cell>
          <cell r="AC125">
            <v>0</v>
          </cell>
          <cell r="AD125">
            <v>0</v>
          </cell>
          <cell r="AE125" t="str">
            <v>AAA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6.7199999999999996E-2</v>
          </cell>
          <cell r="AK125">
            <v>1000000</v>
          </cell>
          <cell r="AL125" t="str">
            <v>208</v>
          </cell>
          <cell r="AM125" t="str">
            <v>AAA0000</v>
          </cell>
          <cell r="AN125" t="str">
            <v>Infra</v>
          </cell>
          <cell r="AO125" t="str">
            <v>CRISIL AAA</v>
          </cell>
        </row>
        <row r="126">
          <cell r="D126" t="str">
            <v>C-TIER II</v>
          </cell>
          <cell r="G126" t="str">
            <v>INE535H08660</v>
          </cell>
          <cell r="H126" t="str">
            <v>9.30% Fullerton India Credit 25 Apr 2023</v>
          </cell>
          <cell r="I126" t="str">
            <v>FULLERTON INDIA CREDIT CO LTD</v>
          </cell>
          <cell r="J126" t="str">
            <v>64920</v>
          </cell>
          <cell r="K126" t="str">
            <v>Other credit granting</v>
          </cell>
          <cell r="L126" t="str">
            <v>Bonds / Debentures</v>
          </cell>
          <cell r="M126">
            <v>1</v>
          </cell>
          <cell r="N126">
            <v>102.7784</v>
          </cell>
          <cell r="O126">
            <v>1027784</v>
          </cell>
          <cell r="P126">
            <v>87252252.599999994</v>
          </cell>
          <cell r="Q126">
            <v>1.1779455193114408E-2</v>
          </cell>
          <cell r="R126">
            <v>9.3000000000000013E-2</v>
          </cell>
          <cell r="S126" t="str">
            <v>Yearly</v>
          </cell>
          <cell r="T126">
            <v>989400</v>
          </cell>
          <cell r="U126">
            <v>989400</v>
          </cell>
          <cell r="V126">
            <v>0</v>
          </cell>
          <cell r="W126">
            <v>0</v>
          </cell>
          <cell r="X126">
            <v>45041</v>
          </cell>
          <cell r="Y126">
            <v>1.4</v>
          </cell>
          <cell r="Z126">
            <v>1.2288446237935167</v>
          </cell>
          <cell r="AA126">
            <v>0</v>
          </cell>
          <cell r="AB126">
            <v>7.1300000000000002E-2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AA+</v>
          </cell>
          <cell r="AJ126">
            <v>7.1300000000000002E-2</v>
          </cell>
          <cell r="AK126">
            <v>1000000</v>
          </cell>
          <cell r="AL126" t="str">
            <v>203</v>
          </cell>
          <cell r="AM126" t="str">
            <v>0000AA+</v>
          </cell>
          <cell r="AN126" t="str">
            <v>Non Infra</v>
          </cell>
          <cell r="AO126" t="str">
            <v>IND AA+</v>
          </cell>
        </row>
        <row r="127">
          <cell r="D127" t="str">
            <v>C-TIER II</v>
          </cell>
          <cell r="G127" t="str">
            <v>INE062A08165</v>
          </cell>
          <cell r="H127" t="str">
            <v>8.90% SBI Tier II  2 Nov 2028 Call 2 Nov 2023</v>
          </cell>
          <cell r="I127" t="str">
            <v>STATE BANK OF INDIA</v>
          </cell>
          <cell r="J127" t="str">
            <v>64191</v>
          </cell>
          <cell r="K127" t="str">
            <v>Monetary intermediation of commercial banks, saving banks. postal savings</v>
          </cell>
          <cell r="L127" t="str">
            <v>Bonds / Debentures</v>
          </cell>
          <cell r="M127">
            <v>2</v>
          </cell>
          <cell r="N127">
            <v>105.2775</v>
          </cell>
          <cell r="O127">
            <v>2105550</v>
          </cell>
          <cell r="P127">
            <v>87252252.599999994</v>
          </cell>
          <cell r="Q127">
            <v>2.4131755195509991E-2</v>
          </cell>
          <cell r="R127">
            <v>8.900000000000001E-2</v>
          </cell>
          <cell r="S127" t="str">
            <v>Yearly</v>
          </cell>
          <cell r="T127">
            <v>2083320</v>
          </cell>
          <cell r="U127">
            <v>2083320</v>
          </cell>
          <cell r="V127">
            <v>0</v>
          </cell>
          <cell r="W127">
            <v>45232</v>
          </cell>
          <cell r="X127">
            <v>47059</v>
          </cell>
          <cell r="Y127">
            <v>1.9232876712328768</v>
          </cell>
          <cell r="Z127">
            <v>1.7408297791097889</v>
          </cell>
          <cell r="AA127">
            <v>0</v>
          </cell>
          <cell r="AB127">
            <v>5.9052297104160489E-2</v>
          </cell>
          <cell r="AC127">
            <v>0</v>
          </cell>
          <cell r="AD127">
            <v>0</v>
          </cell>
          <cell r="AE127" t="str">
            <v>AAA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5.9052297104160489E-2</v>
          </cell>
          <cell r="AK127">
            <v>1000000</v>
          </cell>
          <cell r="AL127" t="str">
            <v>201</v>
          </cell>
          <cell r="AM127" t="str">
            <v>AAA0000</v>
          </cell>
          <cell r="AN127" t="str">
            <v>Non Infra</v>
          </cell>
          <cell r="AO127" t="str">
            <v>CRISIL AAA</v>
          </cell>
        </row>
        <row r="128">
          <cell r="D128" t="str">
            <v>C-TIER II</v>
          </cell>
          <cell r="G128" t="str">
            <v>INE002A08534</v>
          </cell>
          <cell r="H128" t="str">
            <v>9.05% Reliance Industries 17 Oct 2028</v>
          </cell>
          <cell r="I128" t="str">
            <v>RELIANCE INDUSTRIES LTD.</v>
          </cell>
          <cell r="J128" t="str">
            <v>19209</v>
          </cell>
          <cell r="K128" t="str">
            <v>Manufacture of other petroleum n.e.c.</v>
          </cell>
          <cell r="L128" t="str">
            <v>Bonds / Debentures</v>
          </cell>
          <cell r="M128">
            <v>2</v>
          </cell>
          <cell r="N128">
            <v>112.47199999999999</v>
          </cell>
          <cell r="O128">
            <v>2249440</v>
          </cell>
          <cell r="P128">
            <v>87252252.599999994</v>
          </cell>
          <cell r="Q128">
            <v>2.5780881673191324E-2</v>
          </cell>
          <cell r="R128">
            <v>9.0500000000000011E-2</v>
          </cell>
          <cell r="S128" t="str">
            <v>Yearly</v>
          </cell>
          <cell r="T128">
            <v>2037687</v>
          </cell>
          <cell r="U128">
            <v>2037687</v>
          </cell>
          <cell r="V128">
            <v>0</v>
          </cell>
          <cell r="W128">
            <v>0</v>
          </cell>
          <cell r="X128">
            <v>47043</v>
          </cell>
          <cell r="Y128">
            <v>6.8849315068493153</v>
          </cell>
          <cell r="Z128">
            <v>5.1113509777259685</v>
          </cell>
          <cell r="AA128">
            <v>0</v>
          </cell>
          <cell r="AB128">
            <v>6.7199999999999996E-2</v>
          </cell>
          <cell r="AC128">
            <v>0</v>
          </cell>
          <cell r="AD128">
            <v>0</v>
          </cell>
          <cell r="AE128">
            <v>0</v>
          </cell>
          <cell r="AF128" t="str">
            <v>AAA</v>
          </cell>
          <cell r="AG128">
            <v>0</v>
          </cell>
          <cell r="AH128">
            <v>0</v>
          </cell>
          <cell r="AI128">
            <v>0</v>
          </cell>
          <cell r="AJ128">
            <v>6.7199999999999996E-2</v>
          </cell>
          <cell r="AK128">
            <v>1000000</v>
          </cell>
          <cell r="AL128" t="str">
            <v>214</v>
          </cell>
          <cell r="AM128" t="str">
            <v>0AAA000</v>
          </cell>
          <cell r="AN128" t="str">
            <v>Infra</v>
          </cell>
          <cell r="AO128" t="str">
            <v>[ICRA]AAA</v>
          </cell>
        </row>
        <row r="129">
          <cell r="D129" t="str">
            <v>C-TIER II</v>
          </cell>
          <cell r="G129" t="str">
            <v>INE514E08EL8</v>
          </cell>
          <cell r="H129" t="str">
            <v>8.15 % EXIM 05.03.2025</v>
          </cell>
          <cell r="I129" t="str">
            <v>EXPORT IMPORT BANK OF INDIA</v>
          </cell>
          <cell r="J129" t="str">
            <v>64199</v>
          </cell>
          <cell r="K129" t="str">
            <v>Other monetary intermediation services n.e.c.</v>
          </cell>
          <cell r="L129" t="str">
            <v>Bonds / Debentures</v>
          </cell>
          <cell r="M129">
            <v>1</v>
          </cell>
          <cell r="N129">
            <v>107.91540000000001</v>
          </cell>
          <cell r="O129">
            <v>1079154</v>
          </cell>
          <cell r="P129">
            <v>87252252.599999994</v>
          </cell>
          <cell r="Q129">
            <v>1.2368207901144779E-2</v>
          </cell>
          <cell r="R129">
            <v>8.1500000000000003E-2</v>
          </cell>
          <cell r="S129" t="str">
            <v>Yearly</v>
          </cell>
          <cell r="T129">
            <v>987576</v>
          </cell>
          <cell r="U129">
            <v>987576</v>
          </cell>
          <cell r="V129">
            <v>0</v>
          </cell>
          <cell r="W129">
            <v>0</v>
          </cell>
          <cell r="X129">
            <v>45721</v>
          </cell>
          <cell r="Y129">
            <v>3.2630136986301368</v>
          </cell>
          <cell r="Z129">
            <v>2.7047197760678556</v>
          </cell>
          <cell r="AA129">
            <v>0</v>
          </cell>
          <cell r="AB129">
            <v>5.4199999999999998E-2</v>
          </cell>
          <cell r="AC129">
            <v>0</v>
          </cell>
          <cell r="AD129">
            <v>0</v>
          </cell>
          <cell r="AE129">
            <v>0</v>
          </cell>
          <cell r="AF129" t="str">
            <v>AAA</v>
          </cell>
          <cell r="AG129">
            <v>0</v>
          </cell>
          <cell r="AH129">
            <v>0</v>
          </cell>
          <cell r="AI129">
            <v>0</v>
          </cell>
          <cell r="AJ129">
            <v>5.4199999999999998E-2</v>
          </cell>
          <cell r="AK129">
            <v>1000000</v>
          </cell>
          <cell r="AL129" t="str">
            <v>202</v>
          </cell>
          <cell r="AM129" t="str">
            <v>0AAA000</v>
          </cell>
          <cell r="AN129" t="str">
            <v>Non Infra</v>
          </cell>
          <cell r="AO129" t="str">
            <v>[ICRA]AAA</v>
          </cell>
        </row>
        <row r="130">
          <cell r="D130" t="str">
            <v>C-TIER II</v>
          </cell>
          <cell r="G130" t="str">
            <v>INE261F08AO5</v>
          </cell>
          <cell r="H130" t="str">
            <v>8.47% NABARD GOI 31 Aug 2033</v>
          </cell>
          <cell r="I130" t="str">
            <v>NABARD</v>
          </cell>
          <cell r="J130" t="str">
            <v>64199</v>
          </cell>
          <cell r="K130" t="str">
            <v>Other monetary intermediation services n.e.c.</v>
          </cell>
          <cell r="L130" t="str">
            <v>Bonds / Debentures</v>
          </cell>
          <cell r="M130">
            <v>1</v>
          </cell>
          <cell r="N130">
            <v>112.8896</v>
          </cell>
          <cell r="O130">
            <v>1128896</v>
          </cell>
          <cell r="P130">
            <v>87252252.599999994</v>
          </cell>
          <cell r="Q130">
            <v>1.293830206510909E-2</v>
          </cell>
          <cell r="R130">
            <v>8.4700000000000011E-2</v>
          </cell>
          <cell r="S130" t="str">
            <v>Half Yly</v>
          </cell>
          <cell r="T130">
            <v>1023000</v>
          </cell>
          <cell r="U130">
            <v>1023000</v>
          </cell>
          <cell r="V130">
            <v>0</v>
          </cell>
          <cell r="W130">
            <v>0</v>
          </cell>
          <cell r="X130">
            <v>48822</v>
          </cell>
          <cell r="Y130">
            <v>11.758904109589041</v>
          </cell>
          <cell r="Z130">
            <v>7.4989733919807282</v>
          </cell>
          <cell r="AA130">
            <v>0</v>
          </cell>
          <cell r="AB130">
            <v>6.9699999999999998E-2</v>
          </cell>
          <cell r="AC130">
            <v>0</v>
          </cell>
          <cell r="AD130">
            <v>0</v>
          </cell>
          <cell r="AE130" t="str">
            <v>AAA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6.9699999999999998E-2</v>
          </cell>
          <cell r="AK130">
            <v>1000000</v>
          </cell>
          <cell r="AL130" t="str">
            <v>208</v>
          </cell>
          <cell r="AM130" t="str">
            <v>AAA0000</v>
          </cell>
          <cell r="AN130" t="str">
            <v>Infra</v>
          </cell>
          <cell r="AO130" t="str">
            <v>CRISIL AAA</v>
          </cell>
        </row>
        <row r="131">
          <cell r="D131" t="str">
            <v>C-TIER II</v>
          </cell>
          <cell r="G131" t="str">
            <v>INE238A08351</v>
          </cell>
          <cell r="H131" t="str">
            <v>8.85 % AXIS BANK 05.12.2024</v>
          </cell>
          <cell r="I131" t="str">
            <v>AXIS BANK LTD.</v>
          </cell>
          <cell r="J131" t="str">
            <v>64191</v>
          </cell>
          <cell r="K131" t="str">
            <v>Monetary intermediation of commercial banks, saving banks. postal savings</v>
          </cell>
          <cell r="L131" t="str">
            <v>Bonds / Debentures</v>
          </cell>
          <cell r="M131">
            <v>3</v>
          </cell>
          <cell r="N131">
            <v>108.4926</v>
          </cell>
          <cell r="O131">
            <v>3254778</v>
          </cell>
          <cell r="P131">
            <v>87252252.599999994</v>
          </cell>
          <cell r="Q131">
            <v>3.7303082763046051E-2</v>
          </cell>
          <cell r="R131">
            <v>8.8499999999999995E-2</v>
          </cell>
          <cell r="S131" t="str">
            <v>Yearly</v>
          </cell>
          <cell r="T131">
            <v>3268948</v>
          </cell>
          <cell r="U131">
            <v>3268948</v>
          </cell>
          <cell r="V131">
            <v>0</v>
          </cell>
          <cell r="W131">
            <v>0</v>
          </cell>
          <cell r="X131">
            <v>45631</v>
          </cell>
          <cell r="Y131">
            <v>3.0164383561643837</v>
          </cell>
          <cell r="Z131">
            <v>2.4381563514919864</v>
          </cell>
          <cell r="AA131">
            <v>0</v>
          </cell>
          <cell r="AB131">
            <v>5.7000000000000002E-2</v>
          </cell>
          <cell r="AC131">
            <v>0</v>
          </cell>
          <cell r="AD131">
            <v>0</v>
          </cell>
          <cell r="AE131">
            <v>0</v>
          </cell>
          <cell r="AF131" t="str">
            <v>AAA</v>
          </cell>
          <cell r="AG131">
            <v>0</v>
          </cell>
          <cell r="AH131">
            <v>0</v>
          </cell>
          <cell r="AI131">
            <v>0</v>
          </cell>
          <cell r="AJ131">
            <v>5.7000000000000002E-2</v>
          </cell>
          <cell r="AK131">
            <v>1000000</v>
          </cell>
          <cell r="AL131" t="str">
            <v>201</v>
          </cell>
          <cell r="AM131" t="str">
            <v>0AAA000</v>
          </cell>
          <cell r="AN131" t="str">
            <v>Non Infra</v>
          </cell>
          <cell r="AO131" t="str">
            <v>[ICRA]AAA</v>
          </cell>
        </row>
        <row r="132">
          <cell r="D132" t="str">
            <v>C-TIER II</v>
          </cell>
          <cell r="G132" t="str">
            <v>INE001A07RT1</v>
          </cell>
          <cell r="H132" t="str">
            <v>8.55% HDFC Ltd 27 Mar 2029</v>
          </cell>
          <cell r="I132" t="str">
            <v>HOUSING DEVELOPMENT FINANCE CORPORA</v>
          </cell>
          <cell r="J132" t="str">
            <v>64192</v>
          </cell>
          <cell r="K132" t="str">
            <v>Activities of specialized institutions granting credit for house purchases</v>
          </cell>
          <cell r="L132" t="str">
            <v>Bonds / Debentures</v>
          </cell>
          <cell r="M132">
            <v>2</v>
          </cell>
          <cell r="N132">
            <v>109.5928</v>
          </cell>
          <cell r="O132">
            <v>2191856</v>
          </cell>
          <cell r="P132">
            <v>87252252.599999994</v>
          </cell>
          <cell r="Q132">
            <v>2.512091017349849E-2</v>
          </cell>
          <cell r="R132">
            <v>8.5500000000000007E-2</v>
          </cell>
          <cell r="S132" t="str">
            <v>Yearly</v>
          </cell>
          <cell r="T132">
            <v>2017942</v>
          </cell>
          <cell r="U132">
            <v>2017942</v>
          </cell>
          <cell r="V132">
            <v>0</v>
          </cell>
          <cell r="W132">
            <v>0</v>
          </cell>
          <cell r="X132">
            <v>47204</v>
          </cell>
          <cell r="Y132">
            <v>7.3260273972602743</v>
          </cell>
          <cell r="Z132">
            <v>5.176024181030999</v>
          </cell>
          <cell r="AA132">
            <v>0</v>
          </cell>
          <cell r="AB132">
            <v>6.83E-2</v>
          </cell>
          <cell r="AC132">
            <v>0</v>
          </cell>
          <cell r="AD132">
            <v>0</v>
          </cell>
          <cell r="AE132">
            <v>0</v>
          </cell>
          <cell r="AF132" t="str">
            <v>AAA</v>
          </cell>
          <cell r="AG132">
            <v>0</v>
          </cell>
          <cell r="AH132">
            <v>0</v>
          </cell>
          <cell r="AI132">
            <v>0</v>
          </cell>
          <cell r="AJ132">
            <v>6.83E-2</v>
          </cell>
          <cell r="AK132">
            <v>1000000</v>
          </cell>
          <cell r="AL132" t="str">
            <v>209</v>
          </cell>
          <cell r="AM132" t="str">
            <v>0AAA000</v>
          </cell>
          <cell r="AN132" t="str">
            <v>Infra</v>
          </cell>
          <cell r="AO132" t="str">
            <v>[ICRA]AAA</v>
          </cell>
        </row>
        <row r="133">
          <cell r="D133" t="str">
            <v>C-TIER II</v>
          </cell>
          <cell r="G133" t="str">
            <v>INE261F08AV0</v>
          </cell>
          <cell r="H133" t="str">
            <v>8.22% Nabard 13 Dec 2028 (GOI Service)</v>
          </cell>
          <cell r="I133" t="str">
            <v>NABARD</v>
          </cell>
          <cell r="J133" t="str">
            <v>64199</v>
          </cell>
          <cell r="K133" t="str">
            <v>Other monetary intermediation services n.e.c.</v>
          </cell>
          <cell r="L133" t="str">
            <v>Bonds / Debentures</v>
          </cell>
          <cell r="M133">
            <v>1</v>
          </cell>
          <cell r="N133">
            <v>108.9316</v>
          </cell>
          <cell r="O133">
            <v>1089316</v>
          </cell>
          <cell r="P133">
            <v>87252252.599999994</v>
          </cell>
          <cell r="Q133">
            <v>1.248467480826965E-2</v>
          </cell>
          <cell r="R133">
            <v>8.2200000000000009E-2</v>
          </cell>
          <cell r="S133" t="str">
            <v>Half Yly</v>
          </cell>
          <cell r="T133">
            <v>1033275</v>
          </cell>
          <cell r="U133">
            <v>1033275</v>
          </cell>
          <cell r="V133">
            <v>0</v>
          </cell>
          <cell r="W133">
            <v>0</v>
          </cell>
          <cell r="X133">
            <v>47100</v>
          </cell>
          <cell r="Y133">
            <v>7.0410958904109586</v>
          </cell>
          <cell r="Z133">
            <v>5.187036878294963</v>
          </cell>
          <cell r="AA133">
            <v>0</v>
          </cell>
          <cell r="AB133">
            <v>6.7199999999999996E-2</v>
          </cell>
          <cell r="AC133">
            <v>0</v>
          </cell>
          <cell r="AD133">
            <v>0</v>
          </cell>
          <cell r="AE133" t="str">
            <v>AAA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6.7199999999999996E-2</v>
          </cell>
          <cell r="AK133">
            <v>1000000</v>
          </cell>
          <cell r="AL133" t="str">
            <v>208</v>
          </cell>
          <cell r="AM133" t="str">
            <v>AAA0000</v>
          </cell>
          <cell r="AN133" t="str">
            <v>Infra</v>
          </cell>
          <cell r="AO133" t="str">
            <v>CRISIL AAA</v>
          </cell>
        </row>
        <row r="134">
          <cell r="D134" t="str">
            <v>C-TIER II</v>
          </cell>
          <cell r="G134" t="str">
            <v>INE752E07OC4</v>
          </cell>
          <cell r="H134" t="str">
            <v>7.36% PGC 17Oct 2026</v>
          </cell>
          <cell r="I134" t="str">
            <v>POWER GRID CORPN OF INDIA LTD</v>
          </cell>
          <cell r="J134" t="str">
            <v>35107</v>
          </cell>
          <cell r="K134" t="str">
            <v>Transmission of electric energy</v>
          </cell>
          <cell r="L134" t="str">
            <v>Bonds / Debentures</v>
          </cell>
          <cell r="M134">
            <v>2</v>
          </cell>
          <cell r="N134">
            <v>105.8844</v>
          </cell>
          <cell r="O134">
            <v>2117688</v>
          </cell>
          <cell r="P134">
            <v>87252252.599999994</v>
          </cell>
          <cell r="Q134">
            <v>2.4270869082410374E-2</v>
          </cell>
          <cell r="R134">
            <v>7.3599999999999999E-2</v>
          </cell>
          <cell r="S134" t="str">
            <v>Yearly</v>
          </cell>
          <cell r="T134">
            <v>1988221</v>
          </cell>
          <cell r="U134">
            <v>1988221</v>
          </cell>
          <cell r="V134">
            <v>0</v>
          </cell>
          <cell r="W134">
            <v>0</v>
          </cell>
          <cell r="X134">
            <v>46312</v>
          </cell>
          <cell r="Y134">
            <v>4.882191780821918</v>
          </cell>
          <cell r="Z134">
            <v>4.0213964759508141</v>
          </cell>
          <cell r="AA134">
            <v>0</v>
          </cell>
          <cell r="AB134">
            <v>5.9299999999999999E-2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>
            <v>0</v>
          </cell>
          <cell r="AJ134">
            <v>5.9299999999999999E-2</v>
          </cell>
          <cell r="AK134">
            <v>1000000</v>
          </cell>
          <cell r="AL134" t="str">
            <v>208</v>
          </cell>
          <cell r="AM134" t="str">
            <v>0AAA000</v>
          </cell>
          <cell r="AN134" t="str">
            <v>Infra</v>
          </cell>
          <cell r="AO134" t="str">
            <v>[ICRA]AAA</v>
          </cell>
        </row>
        <row r="135">
          <cell r="D135" t="str">
            <v>C-TIER II</v>
          </cell>
          <cell r="G135" t="str">
            <v>INE053F07BT5</v>
          </cell>
          <cell r="H135" t="str">
            <v>7.54% IRFC 29 Jul 2034</v>
          </cell>
          <cell r="I135" t="str">
            <v>INDIAN RAILWAY FINANCE CORPN. LTD</v>
          </cell>
          <cell r="J135" t="str">
            <v>64920</v>
          </cell>
          <cell r="K135" t="str">
            <v>Other credit granting</v>
          </cell>
          <cell r="L135" t="str">
            <v>Bonds / Debentures</v>
          </cell>
          <cell r="M135">
            <v>1</v>
          </cell>
          <cell r="N135">
            <v>104.9952</v>
          </cell>
          <cell r="O135">
            <v>1049952</v>
          </cell>
          <cell r="P135">
            <v>87252252.599999994</v>
          </cell>
          <cell r="Q135">
            <v>1.2033523132215385E-2</v>
          </cell>
          <cell r="R135">
            <v>7.5399999999999995E-2</v>
          </cell>
          <cell r="S135" t="str">
            <v>Yearly</v>
          </cell>
          <cell r="T135">
            <v>1008123</v>
          </cell>
          <cell r="U135">
            <v>1008123</v>
          </cell>
          <cell r="V135">
            <v>0</v>
          </cell>
          <cell r="W135">
            <v>0</v>
          </cell>
          <cell r="X135">
            <v>49154</v>
          </cell>
          <cell r="Y135">
            <v>12.668493150684931</v>
          </cell>
          <cell r="Z135">
            <v>7.9412044403567954</v>
          </cell>
          <cell r="AA135">
            <v>0</v>
          </cell>
          <cell r="AB135">
            <v>6.93E-2</v>
          </cell>
          <cell r="AC135">
            <v>0</v>
          </cell>
          <cell r="AD135">
            <v>0</v>
          </cell>
          <cell r="AE135">
            <v>0</v>
          </cell>
          <cell r="AF135" t="str">
            <v>AAA</v>
          </cell>
          <cell r="AG135">
            <v>0</v>
          </cell>
          <cell r="AH135">
            <v>0</v>
          </cell>
          <cell r="AI135">
            <v>0</v>
          </cell>
          <cell r="AJ135">
            <v>6.93E-2</v>
          </cell>
          <cell r="AK135">
            <v>1000000</v>
          </cell>
          <cell r="AL135" t="str">
            <v>210</v>
          </cell>
          <cell r="AM135" t="str">
            <v>0AAA000</v>
          </cell>
          <cell r="AN135" t="str">
            <v>Infra</v>
          </cell>
          <cell r="AO135" t="str">
            <v>[ICRA]AAA</v>
          </cell>
        </row>
        <row r="136">
          <cell r="D136" t="str">
            <v>C-TIER II</v>
          </cell>
          <cell r="G136" t="str">
            <v>INE733E07KL3</v>
          </cell>
          <cell r="H136" t="str">
            <v>7.32% NTPC 17 Jul 2029</v>
          </cell>
          <cell r="I136" t="str">
            <v>NTPC LIMITED</v>
          </cell>
          <cell r="J136" t="str">
            <v>35102</v>
          </cell>
          <cell r="K136" t="str">
            <v>Electric power generation by coal based thermal power plants</v>
          </cell>
          <cell r="L136" t="str">
            <v>Bonds / Debentures</v>
          </cell>
          <cell r="M136">
            <v>1</v>
          </cell>
          <cell r="N136">
            <v>103.9731</v>
          </cell>
          <cell r="O136">
            <v>1039731</v>
          </cell>
          <cell r="P136">
            <v>87252252.599999994</v>
          </cell>
          <cell r="Q136">
            <v>1.1916380024783452E-2</v>
          </cell>
          <cell r="R136">
            <v>7.3200000000000001E-2</v>
          </cell>
          <cell r="S136" t="str">
            <v>Yearly</v>
          </cell>
          <cell r="T136">
            <v>997900</v>
          </cell>
          <cell r="U136">
            <v>997900</v>
          </cell>
          <cell r="V136">
            <v>0</v>
          </cell>
          <cell r="W136">
            <v>0</v>
          </cell>
          <cell r="X136">
            <v>47316</v>
          </cell>
          <cell r="Y136">
            <v>7.6328767123287671</v>
          </cell>
          <cell r="Z136">
            <v>5.6220816033251664</v>
          </cell>
          <cell r="AA136">
            <v>0</v>
          </cell>
          <cell r="AB136">
            <v>6.6299999999999998E-2</v>
          </cell>
          <cell r="AC136">
            <v>0</v>
          </cell>
          <cell r="AD136">
            <v>0</v>
          </cell>
          <cell r="AE136">
            <v>0</v>
          </cell>
          <cell r="AF136" t="str">
            <v>AAA</v>
          </cell>
          <cell r="AG136">
            <v>0</v>
          </cell>
          <cell r="AH136">
            <v>0</v>
          </cell>
          <cell r="AI136">
            <v>0</v>
          </cell>
          <cell r="AJ136">
            <v>6.6299999999999998E-2</v>
          </cell>
          <cell r="AK136">
            <v>1000000</v>
          </cell>
          <cell r="AL136" t="str">
            <v>215</v>
          </cell>
          <cell r="AM136" t="str">
            <v>0AAA000</v>
          </cell>
          <cell r="AN136" t="str">
            <v>Infra</v>
          </cell>
          <cell r="AO136" t="str">
            <v>[ICRA]AAA</v>
          </cell>
        </row>
        <row r="137">
          <cell r="D137" t="str">
            <v>C-TIER II</v>
          </cell>
          <cell r="G137" t="str">
            <v>INE733E07KA6</v>
          </cell>
          <cell r="H137" t="str">
            <v>8.05% NTPC 5 May 2026</v>
          </cell>
          <cell r="I137" t="str">
            <v>NTPC LIMITED</v>
          </cell>
          <cell r="J137" t="str">
            <v>35102</v>
          </cell>
          <cell r="K137" t="str">
            <v>Electric power generation by coal based thermal power plants</v>
          </cell>
          <cell r="L137" t="str">
            <v>Bonds / Debentures</v>
          </cell>
          <cell r="M137">
            <v>1</v>
          </cell>
          <cell r="N137">
            <v>107.9872</v>
          </cell>
          <cell r="O137">
            <v>1079872</v>
          </cell>
          <cell r="P137">
            <v>87252252.599999994</v>
          </cell>
          <cell r="Q137">
            <v>1.2376436915051062E-2</v>
          </cell>
          <cell r="R137">
            <v>8.0500000000000002E-2</v>
          </cell>
          <cell r="S137" t="str">
            <v>Yearly</v>
          </cell>
          <cell r="T137">
            <v>1024228</v>
          </cell>
          <cell r="U137">
            <v>1024228</v>
          </cell>
          <cell r="V137">
            <v>0</v>
          </cell>
          <cell r="W137">
            <v>0</v>
          </cell>
          <cell r="X137">
            <v>46147</v>
          </cell>
          <cell r="Y137">
            <v>4.4301369863013695</v>
          </cell>
          <cell r="Z137">
            <v>3.5569129622181004</v>
          </cell>
          <cell r="AA137">
            <v>0</v>
          </cell>
          <cell r="AB137">
            <v>5.9299999999999999E-2</v>
          </cell>
          <cell r="AC137">
            <v>0</v>
          </cell>
          <cell r="AD137">
            <v>0</v>
          </cell>
          <cell r="AE137">
            <v>0</v>
          </cell>
          <cell r="AF137" t="str">
            <v>AAA</v>
          </cell>
          <cell r="AG137">
            <v>0</v>
          </cell>
          <cell r="AH137">
            <v>0</v>
          </cell>
          <cell r="AI137">
            <v>0</v>
          </cell>
          <cell r="AJ137">
            <v>5.9299999999999999E-2</v>
          </cell>
          <cell r="AK137">
            <v>1000000</v>
          </cell>
          <cell r="AL137" t="str">
            <v>215</v>
          </cell>
          <cell r="AM137" t="str">
            <v>0AAA000</v>
          </cell>
          <cell r="AN137" t="str">
            <v>Infra</v>
          </cell>
          <cell r="AO137" t="str">
            <v>[ICRA]AAA</v>
          </cell>
        </row>
        <row r="138">
          <cell r="D138" t="str">
            <v>C-TIER II</v>
          </cell>
          <cell r="G138" t="str">
            <v>INE001A07SB7</v>
          </cell>
          <cell r="H138" t="str">
            <v>8.05% HDFC Ltd 22 Oct 2029</v>
          </cell>
          <cell r="I138" t="str">
            <v>HOUSING DEVELOPMENT FINANCE CORPORA</v>
          </cell>
          <cell r="J138" t="str">
            <v>64192</v>
          </cell>
          <cell r="K138" t="str">
            <v>Activities of specialized institutions granting credit for house purchases</v>
          </cell>
          <cell r="L138" t="str">
            <v>Bonds / Debentures</v>
          </cell>
          <cell r="M138">
            <v>1</v>
          </cell>
          <cell r="N138">
            <v>107.23099999999999</v>
          </cell>
          <cell r="O138">
            <v>1072310</v>
          </cell>
          <cell r="P138">
            <v>87252252.599999994</v>
          </cell>
          <cell r="Q138">
            <v>1.2289768665525549E-2</v>
          </cell>
          <cell r="R138">
            <v>8.0500000000000002E-2</v>
          </cell>
          <cell r="S138" t="str">
            <v>Yearly</v>
          </cell>
          <cell r="T138">
            <v>1000000</v>
          </cell>
          <cell r="U138">
            <v>1000000</v>
          </cell>
          <cell r="V138">
            <v>0</v>
          </cell>
          <cell r="W138">
            <v>0</v>
          </cell>
          <cell r="X138">
            <v>47413</v>
          </cell>
          <cell r="Y138">
            <v>7.8986301369863012</v>
          </cell>
          <cell r="Z138">
            <v>5.7658611760960383</v>
          </cell>
          <cell r="AA138">
            <v>0</v>
          </cell>
          <cell r="AB138">
            <v>6.83E-2</v>
          </cell>
          <cell r="AC138">
            <v>0</v>
          </cell>
          <cell r="AD138">
            <v>0</v>
          </cell>
          <cell r="AE138">
            <v>0</v>
          </cell>
          <cell r="AF138" t="str">
            <v>AAA</v>
          </cell>
          <cell r="AG138">
            <v>0</v>
          </cell>
          <cell r="AH138">
            <v>0</v>
          </cell>
          <cell r="AI138">
            <v>0</v>
          </cell>
          <cell r="AJ138">
            <v>6.83E-2</v>
          </cell>
          <cell r="AK138">
            <v>1000000</v>
          </cell>
          <cell r="AL138" t="str">
            <v>209</v>
          </cell>
          <cell r="AM138" t="str">
            <v>0AAA000</v>
          </cell>
          <cell r="AN138" t="str">
            <v>Infra</v>
          </cell>
          <cell r="AO138" t="str">
            <v>[ICRA]AAA</v>
          </cell>
        </row>
        <row r="139">
          <cell r="D139" t="str">
            <v>C-TIER II</v>
          </cell>
          <cell r="G139" t="str">
            <v>INE514E08AV5</v>
          </cell>
          <cell r="H139" t="str">
            <v>9.25 % EXIM 18.04.2022</v>
          </cell>
          <cell r="I139" t="str">
            <v>EXPORT IMPORT BANK OF INDIA</v>
          </cell>
          <cell r="J139" t="str">
            <v>64199</v>
          </cell>
          <cell r="K139" t="str">
            <v>Other monetary intermediation services n.e.c.</v>
          </cell>
          <cell r="L139" t="str">
            <v>Bonds / Debentures</v>
          </cell>
          <cell r="M139">
            <v>1</v>
          </cell>
          <cell r="N139">
            <v>101.86969999999999</v>
          </cell>
          <cell r="O139">
            <v>1018697</v>
          </cell>
          <cell r="P139">
            <v>87252252.599999994</v>
          </cell>
          <cell r="Q139">
            <v>1.1675308884804655E-2</v>
          </cell>
          <cell r="R139">
            <v>9.2499999999999999E-2</v>
          </cell>
          <cell r="S139" t="str">
            <v>Yearly</v>
          </cell>
          <cell r="T139">
            <v>1046013</v>
          </cell>
          <cell r="U139">
            <v>1046013</v>
          </cell>
          <cell r="V139">
            <v>0</v>
          </cell>
          <cell r="W139">
            <v>0</v>
          </cell>
          <cell r="X139">
            <v>44669</v>
          </cell>
          <cell r="Y139">
            <v>0.38082191780821917</v>
          </cell>
          <cell r="Z139">
            <v>0.3661749209694416</v>
          </cell>
          <cell r="AA139">
            <v>0</v>
          </cell>
          <cell r="AB139">
            <v>0.04</v>
          </cell>
          <cell r="AC139">
            <v>0</v>
          </cell>
          <cell r="AD139">
            <v>0</v>
          </cell>
          <cell r="AE139">
            <v>0</v>
          </cell>
          <cell r="AF139" t="str">
            <v>AAA</v>
          </cell>
          <cell r="AG139">
            <v>0</v>
          </cell>
          <cell r="AH139">
            <v>0</v>
          </cell>
          <cell r="AI139">
            <v>0</v>
          </cell>
          <cell r="AJ139">
            <v>0.04</v>
          </cell>
          <cell r="AK139">
            <v>1000000</v>
          </cell>
          <cell r="AL139" t="str">
            <v>202</v>
          </cell>
          <cell r="AM139" t="str">
            <v>0AAA000</v>
          </cell>
          <cell r="AN139" t="str">
            <v>Non Infra</v>
          </cell>
          <cell r="AO139" t="str">
            <v>[ICRA]AAA</v>
          </cell>
        </row>
        <row r="140">
          <cell r="D140" t="str">
            <v>C-TIER II</v>
          </cell>
          <cell r="G140" t="str">
            <v>INE514E08EE3</v>
          </cell>
          <cell r="H140" t="str">
            <v>8.83% EXIM 03-NOV-2029</v>
          </cell>
          <cell r="I140" t="str">
            <v>EXPORT IMPORT BANK OF INDIA</v>
          </cell>
          <cell r="J140" t="str">
            <v>64199</v>
          </cell>
          <cell r="K140" t="str">
            <v>Other monetary intermediation services n.e.c.</v>
          </cell>
          <cell r="L140" t="str">
            <v>Bonds / Debentures</v>
          </cell>
          <cell r="M140">
            <v>1</v>
          </cell>
          <cell r="N140">
            <v>112.8186</v>
          </cell>
          <cell r="O140">
            <v>1128186</v>
          </cell>
          <cell r="P140">
            <v>87252252.599999994</v>
          </cell>
          <cell r="Q140">
            <v>1.2930164739380036E-2</v>
          </cell>
          <cell r="R140">
            <v>8.8300000000000003E-2</v>
          </cell>
          <cell r="S140" t="str">
            <v>Yearly</v>
          </cell>
          <cell r="T140">
            <v>1081811</v>
          </cell>
          <cell r="U140">
            <v>1081811</v>
          </cell>
          <cell r="V140">
            <v>0</v>
          </cell>
          <cell r="W140">
            <v>0</v>
          </cell>
          <cell r="X140">
            <v>47425</v>
          </cell>
          <cell r="Y140">
            <v>7.9315068493150687</v>
          </cell>
          <cell r="Z140">
            <v>5.7289348516891376</v>
          </cell>
          <cell r="AA140">
            <v>0</v>
          </cell>
          <cell r="AB140">
            <v>6.6900000000000001E-2</v>
          </cell>
          <cell r="AC140">
            <v>0</v>
          </cell>
          <cell r="AD140">
            <v>0</v>
          </cell>
          <cell r="AE140">
            <v>0</v>
          </cell>
          <cell r="AF140" t="str">
            <v>AAA</v>
          </cell>
          <cell r="AG140">
            <v>0</v>
          </cell>
          <cell r="AH140">
            <v>0</v>
          </cell>
          <cell r="AI140">
            <v>0</v>
          </cell>
          <cell r="AJ140">
            <v>6.6900000000000001E-2</v>
          </cell>
          <cell r="AK140">
            <v>1000000</v>
          </cell>
          <cell r="AL140" t="str">
            <v>202</v>
          </cell>
          <cell r="AM140" t="str">
            <v>0AAA000</v>
          </cell>
          <cell r="AN140" t="str">
            <v>Non Infra</v>
          </cell>
          <cell r="AO140" t="str">
            <v>[ICRA]AAA</v>
          </cell>
        </row>
        <row r="141">
          <cell r="D141" t="str">
            <v>C-TIER II</v>
          </cell>
          <cell r="G141" t="str">
            <v>INE031A08624</v>
          </cell>
          <cell r="H141" t="str">
            <v>8.52% HUDCO 28 Nov 2028 (GOI Service)</v>
          </cell>
          <cell r="I141" t="str">
            <v>HOUSING AND URBAN DEVELOPMENT CORPO</v>
          </cell>
          <cell r="J141" t="str">
            <v>64192</v>
          </cell>
          <cell r="K141" t="str">
            <v>Activities of specialized institutions granting credit for house purchases</v>
          </cell>
          <cell r="L141" t="str">
            <v>Bonds / Debentures</v>
          </cell>
          <cell r="M141">
            <v>1</v>
          </cell>
          <cell r="N141">
            <v>110.6656</v>
          </cell>
          <cell r="O141">
            <v>1106656</v>
          </cell>
          <cell r="P141">
            <v>87252252.599999994</v>
          </cell>
          <cell r="Q141">
            <v>1.2683408932413053E-2</v>
          </cell>
          <cell r="R141">
            <v>8.5199999999999998E-2</v>
          </cell>
          <cell r="S141" t="str">
            <v>Half Yly</v>
          </cell>
          <cell r="T141">
            <v>1082584</v>
          </cell>
          <cell r="U141">
            <v>1082584</v>
          </cell>
          <cell r="V141">
            <v>0</v>
          </cell>
          <cell r="W141">
            <v>0</v>
          </cell>
          <cell r="X141">
            <v>47085</v>
          </cell>
          <cell r="Y141">
            <v>7</v>
          </cell>
          <cell r="Z141">
            <v>5.3145610834023396</v>
          </cell>
          <cell r="AA141">
            <v>0</v>
          </cell>
          <cell r="AB141">
            <v>6.7000000000000004E-2</v>
          </cell>
          <cell r="AC141">
            <v>0</v>
          </cell>
          <cell r="AD141">
            <v>0</v>
          </cell>
          <cell r="AE141">
            <v>0</v>
          </cell>
          <cell r="AF141" t="str">
            <v>AAA</v>
          </cell>
          <cell r="AG141">
            <v>0</v>
          </cell>
          <cell r="AH141">
            <v>0</v>
          </cell>
          <cell r="AI141">
            <v>0</v>
          </cell>
          <cell r="AJ141">
            <v>6.7000000000000004E-2</v>
          </cell>
          <cell r="AK141">
            <v>1000000</v>
          </cell>
          <cell r="AL141" t="str">
            <v>208</v>
          </cell>
          <cell r="AM141" t="str">
            <v>0AAA000</v>
          </cell>
          <cell r="AN141" t="str">
            <v>Infra</v>
          </cell>
          <cell r="AO141" t="str">
            <v>[ICRA]AAA</v>
          </cell>
        </row>
        <row r="142">
          <cell r="D142" t="str">
            <v>C-TIER II</v>
          </cell>
          <cell r="G142" t="str">
            <v>INE020B08AQ9</v>
          </cell>
          <cell r="H142" t="str">
            <v>7.70% REC 10.12.2027</v>
          </cell>
          <cell r="I142" t="str">
            <v>RURAL ELECTRIFICATION CORP LTD.</v>
          </cell>
          <cell r="J142" t="str">
            <v>64920</v>
          </cell>
          <cell r="K142" t="str">
            <v>Other credit granting</v>
          </cell>
          <cell r="L142" t="str">
            <v>Bonds / Debentures</v>
          </cell>
          <cell r="M142">
            <v>1</v>
          </cell>
          <cell r="N142">
            <v>106.9683</v>
          </cell>
          <cell r="O142">
            <v>1069683</v>
          </cell>
          <cell r="P142">
            <v>87252252.599999994</v>
          </cell>
          <cell r="Q142">
            <v>1.2259660560328045E-2</v>
          </cell>
          <cell r="R142">
            <v>7.6999999999999999E-2</v>
          </cell>
          <cell r="S142" t="str">
            <v>Yearly</v>
          </cell>
          <cell r="T142">
            <v>989384</v>
          </cell>
          <cell r="U142">
            <v>989384</v>
          </cell>
          <cell r="V142">
            <v>0</v>
          </cell>
          <cell r="W142">
            <v>0</v>
          </cell>
          <cell r="X142">
            <v>46731</v>
          </cell>
          <cell r="Y142">
            <v>6.0301369863013701</v>
          </cell>
          <cell r="Z142">
            <v>4.4671393687488044</v>
          </cell>
          <cell r="AA142">
            <v>0</v>
          </cell>
          <cell r="AB142">
            <v>6.2799999999999995E-2</v>
          </cell>
          <cell r="AC142">
            <v>0</v>
          </cell>
          <cell r="AD142">
            <v>0</v>
          </cell>
          <cell r="AE142">
            <v>0</v>
          </cell>
          <cell r="AF142" t="str">
            <v>AAA</v>
          </cell>
          <cell r="AG142">
            <v>0</v>
          </cell>
          <cell r="AH142">
            <v>0</v>
          </cell>
          <cell r="AI142">
            <v>0</v>
          </cell>
          <cell r="AJ142">
            <v>6.2799999999999995E-2</v>
          </cell>
          <cell r="AK142">
            <v>1000000</v>
          </cell>
          <cell r="AL142" t="str">
            <v>215</v>
          </cell>
          <cell r="AM142" t="str">
            <v>0AAA000</v>
          </cell>
          <cell r="AN142" t="str">
            <v>Infra</v>
          </cell>
          <cell r="AO142" t="str">
            <v>[ICRA]AAA</v>
          </cell>
        </row>
        <row r="143">
          <cell r="D143" t="str">
            <v>C-TIER II</v>
          </cell>
          <cell r="G143" t="str">
            <v>INE296A07RA7</v>
          </cell>
          <cell r="H143" t="str">
            <v>7.90% Bajaj Finance 10-Jan-2030</v>
          </cell>
          <cell r="I143" t="str">
            <v>BAJAJ FINANCE LIMITED</v>
          </cell>
          <cell r="J143" t="str">
            <v>64920</v>
          </cell>
          <cell r="K143" t="str">
            <v>Other credit granting</v>
          </cell>
          <cell r="L143" t="str">
            <v>Bonds / Debentures</v>
          </cell>
          <cell r="M143">
            <v>2</v>
          </cell>
          <cell r="N143">
            <v>104.8402</v>
          </cell>
          <cell r="O143">
            <v>2096804</v>
          </cell>
          <cell r="P143">
            <v>87252252.599999994</v>
          </cell>
          <cell r="Q143">
            <v>2.4031517095754615E-2</v>
          </cell>
          <cell r="R143">
            <v>7.9000000000000001E-2</v>
          </cell>
          <cell r="S143" t="str">
            <v>Yearly</v>
          </cell>
          <cell r="T143">
            <v>2082350</v>
          </cell>
          <cell r="U143">
            <v>2082350</v>
          </cell>
          <cell r="V143">
            <v>0</v>
          </cell>
          <cell r="W143">
            <v>0</v>
          </cell>
          <cell r="X143">
            <v>47493</v>
          </cell>
          <cell r="Y143">
            <v>8.117808219178082</v>
          </cell>
          <cell r="Z143">
            <v>5.5493246761254618</v>
          </cell>
          <cell r="AA143">
            <v>0</v>
          </cell>
          <cell r="AB143">
            <v>7.0900000000000005E-2</v>
          </cell>
          <cell r="AC143">
            <v>0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7.0900000000000005E-2</v>
          </cell>
          <cell r="AK143">
            <v>1000000</v>
          </cell>
          <cell r="AL143" t="str">
            <v>203</v>
          </cell>
          <cell r="AM143" t="str">
            <v>AAA0000</v>
          </cell>
          <cell r="AN143" t="str">
            <v>Non Infra</v>
          </cell>
          <cell r="AO143" t="str">
            <v>CRISIL AAA</v>
          </cell>
        </row>
        <row r="144">
          <cell r="D144" t="str">
            <v>C-TIER II</v>
          </cell>
          <cell r="G144" t="str">
            <v>INE062A08231</v>
          </cell>
          <cell r="H144" t="str">
            <v>6.80% SBI BasellI Tier II 21 Aug 2035 Call 21 Aug 2030</v>
          </cell>
          <cell r="I144" t="str">
            <v>STATE BANK OF INDIA</v>
          </cell>
          <cell r="J144" t="str">
            <v>64191</v>
          </cell>
          <cell r="K144" t="str">
            <v>Monetary intermediation of commercial banks, saving banks. postal savings</v>
          </cell>
          <cell r="L144" t="str">
            <v>Bonds / Debentures</v>
          </cell>
          <cell r="M144">
            <v>1</v>
          </cell>
          <cell r="N144">
            <v>98.857500000000002</v>
          </cell>
          <cell r="O144">
            <v>988575</v>
          </cell>
          <cell r="P144">
            <v>87252252.599999994</v>
          </cell>
          <cell r="Q144">
            <v>1.1330079975493951E-2</v>
          </cell>
          <cell r="R144">
            <v>6.8000000000000005E-2</v>
          </cell>
          <cell r="S144" t="str">
            <v>Yearly</v>
          </cell>
          <cell r="T144">
            <v>1000000</v>
          </cell>
          <cell r="U144">
            <v>1000000</v>
          </cell>
          <cell r="V144">
            <v>0</v>
          </cell>
          <cell r="W144">
            <v>47716</v>
          </cell>
          <cell r="X144">
            <v>49542</v>
          </cell>
          <cell r="Y144">
            <v>8.7287671232876711</v>
          </cell>
          <cell r="Z144">
            <v>6.2900329350702675</v>
          </cell>
          <cell r="AA144">
            <v>0</v>
          </cell>
          <cell r="AB144">
            <v>6.9720400205099065E-2</v>
          </cell>
          <cell r="AC144">
            <v>0</v>
          </cell>
          <cell r="AD144">
            <v>0</v>
          </cell>
          <cell r="AE144" t="str">
            <v>AAA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6.9720400205099065E-2</v>
          </cell>
          <cell r="AK144">
            <v>1000000</v>
          </cell>
          <cell r="AL144" t="str">
            <v>201</v>
          </cell>
          <cell r="AM144" t="str">
            <v>AAA0000</v>
          </cell>
          <cell r="AN144" t="str">
            <v>Non Infra</v>
          </cell>
          <cell r="AO144" t="str">
            <v>CRISIL AAA</v>
          </cell>
        </row>
        <row r="145">
          <cell r="D145" t="str">
            <v>C-TIER II</v>
          </cell>
          <cell r="G145" t="str">
            <v>INE134E08JR1</v>
          </cell>
          <cell r="H145" t="str">
            <v>8.67%PFC 19-Nov-2028</v>
          </cell>
          <cell r="I145" t="str">
            <v>POWER FINANCE CORPORATION</v>
          </cell>
          <cell r="J145" t="str">
            <v>64920</v>
          </cell>
          <cell r="K145" t="str">
            <v>Other credit granting</v>
          </cell>
          <cell r="L145" t="str">
            <v>Bonds / Debentures</v>
          </cell>
          <cell r="M145">
            <v>1</v>
          </cell>
          <cell r="N145">
            <v>110.9442</v>
          </cell>
          <cell r="O145">
            <v>1109442</v>
          </cell>
          <cell r="P145">
            <v>87252252.599999994</v>
          </cell>
          <cell r="Q145">
            <v>1.271533934013298E-2</v>
          </cell>
          <cell r="R145">
            <v>8.6699999999999999E-2</v>
          </cell>
          <cell r="S145" t="str">
            <v>Half Yly</v>
          </cell>
          <cell r="T145">
            <v>1103743</v>
          </cell>
          <cell r="U145">
            <v>1103743</v>
          </cell>
          <cell r="V145">
            <v>0</v>
          </cell>
          <cell r="W145">
            <v>0</v>
          </cell>
          <cell r="X145">
            <v>47076</v>
          </cell>
          <cell r="Y145">
            <v>6.9753424657534246</v>
          </cell>
          <cell r="Z145">
            <v>5.269641441099445</v>
          </cell>
          <cell r="AA145">
            <v>0</v>
          </cell>
          <cell r="AB145">
            <v>6.7900000000000002E-2</v>
          </cell>
          <cell r="AC145">
            <v>0</v>
          </cell>
          <cell r="AD145">
            <v>0</v>
          </cell>
          <cell r="AE145">
            <v>0</v>
          </cell>
          <cell r="AF145" t="str">
            <v>AAA</v>
          </cell>
          <cell r="AG145">
            <v>0</v>
          </cell>
          <cell r="AH145">
            <v>0</v>
          </cell>
          <cell r="AI145">
            <v>0</v>
          </cell>
          <cell r="AJ145">
            <v>6.7900000000000002E-2</v>
          </cell>
          <cell r="AK145">
            <v>1000000</v>
          </cell>
          <cell r="AL145" t="str">
            <v>215</v>
          </cell>
          <cell r="AM145" t="str">
            <v>0AAA000</v>
          </cell>
          <cell r="AN145" t="str">
            <v>Infra</v>
          </cell>
          <cell r="AO145" t="str">
            <v>[ICRA]AAA</v>
          </cell>
        </row>
        <row r="146">
          <cell r="D146" t="str">
            <v>C-TIER II</v>
          </cell>
          <cell r="G146" t="str">
            <v>INE134E08CY2</v>
          </cell>
          <cell r="H146" t="str">
            <v>8.70% PFC 14.05.2025</v>
          </cell>
          <cell r="I146" t="str">
            <v>POWER FINANCE CORPORATION</v>
          </cell>
          <cell r="J146" t="str">
            <v>64920</v>
          </cell>
          <cell r="K146" t="str">
            <v>Other credit granting</v>
          </cell>
          <cell r="L146" t="str">
            <v>Bonds / Debentures</v>
          </cell>
          <cell r="M146">
            <v>2</v>
          </cell>
          <cell r="N146">
            <v>109.16549999999999</v>
          </cell>
          <cell r="O146">
            <v>2183310</v>
          </cell>
          <cell r="P146">
            <v>87252252.599999994</v>
          </cell>
          <cell r="Q146">
            <v>2.5022964278173836E-2</v>
          </cell>
          <cell r="R146">
            <v>8.6999999999999994E-2</v>
          </cell>
          <cell r="S146" t="str">
            <v>Yearly</v>
          </cell>
          <cell r="T146">
            <v>2219438</v>
          </cell>
          <cell r="U146">
            <v>2219438</v>
          </cell>
          <cell r="V146">
            <v>0</v>
          </cell>
          <cell r="W146">
            <v>0</v>
          </cell>
          <cell r="X146">
            <v>45791</v>
          </cell>
          <cell r="Y146">
            <v>3.4547945205479453</v>
          </cell>
          <cell r="Z146">
            <v>2.8586405020197572</v>
          </cell>
          <cell r="AA146">
            <v>0</v>
          </cell>
          <cell r="AB146">
            <v>5.6800000000000003E-2</v>
          </cell>
          <cell r="AC146">
            <v>0</v>
          </cell>
          <cell r="AD146">
            <v>0</v>
          </cell>
          <cell r="AE146">
            <v>0</v>
          </cell>
          <cell r="AF146" t="str">
            <v>AAA</v>
          </cell>
          <cell r="AG146">
            <v>0</v>
          </cell>
          <cell r="AH146">
            <v>0</v>
          </cell>
          <cell r="AI146">
            <v>0</v>
          </cell>
          <cell r="AJ146">
            <v>5.6800000000000003E-2</v>
          </cell>
          <cell r="AK146">
            <v>1000000</v>
          </cell>
          <cell r="AL146" t="str">
            <v>215</v>
          </cell>
          <cell r="AM146" t="str">
            <v>0AAA000</v>
          </cell>
          <cell r="AN146" t="str">
            <v>Infra</v>
          </cell>
          <cell r="AO146" t="str">
            <v>[ICRA]AAA</v>
          </cell>
        </row>
        <row r="147">
          <cell r="D147" t="str">
            <v>C-TIER II</v>
          </cell>
          <cell r="G147" t="str">
            <v>INE206D08162</v>
          </cell>
          <cell r="H147" t="str">
            <v>9.18% Nuclear Power Corporation of India Limited 23-Jan-2029</v>
          </cell>
          <cell r="I147" t="str">
            <v>NUCLEAR POWER CORPORATION OF INDIA</v>
          </cell>
          <cell r="J147" t="str">
            <v>35107</v>
          </cell>
          <cell r="K147" t="str">
            <v>Transmission of electric energy</v>
          </cell>
          <cell r="L147" t="str">
            <v>Bonds / Debentures</v>
          </cell>
          <cell r="M147">
            <v>2</v>
          </cell>
          <cell r="N147">
            <v>114.5171</v>
          </cell>
          <cell r="O147">
            <v>2290342</v>
          </cell>
          <cell r="P147">
            <v>87252252.599999994</v>
          </cell>
          <cell r="Q147">
            <v>2.6249660401317824E-2</v>
          </cell>
          <cell r="R147">
            <v>9.1799999999999993E-2</v>
          </cell>
          <cell r="S147" t="str">
            <v>Half Yly</v>
          </cell>
          <cell r="T147">
            <v>2307201</v>
          </cell>
          <cell r="U147">
            <v>2307201</v>
          </cell>
          <cell r="V147">
            <v>0</v>
          </cell>
          <cell r="W147">
            <v>0</v>
          </cell>
          <cell r="X147">
            <v>47141</v>
          </cell>
          <cell r="Y147">
            <v>7.1534246575342468</v>
          </cell>
          <cell r="Z147">
            <v>5.1954160952292385</v>
          </cell>
          <cell r="AA147">
            <v>0</v>
          </cell>
          <cell r="AB147">
            <v>6.7000000000000004E-2</v>
          </cell>
          <cell r="AC147">
            <v>0</v>
          </cell>
          <cell r="AD147">
            <v>0</v>
          </cell>
          <cell r="AE147" t="str">
            <v>AAA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6.7000000000000004E-2</v>
          </cell>
          <cell r="AK147">
            <v>1000000</v>
          </cell>
          <cell r="AL147" t="str">
            <v>215</v>
          </cell>
          <cell r="AM147" t="str">
            <v>AAA0000</v>
          </cell>
          <cell r="AN147" t="str">
            <v>Infra</v>
          </cell>
          <cell r="AO147" t="str">
            <v>CRISIL AAA</v>
          </cell>
        </row>
        <row r="148">
          <cell r="D148" t="str">
            <v>C-TIER II</v>
          </cell>
          <cell r="G148" t="str">
            <v>INE848E07AW7</v>
          </cell>
          <cell r="H148" t="str">
            <v>7.38%NHPC 03.01.2029</v>
          </cell>
          <cell r="I148" t="str">
            <v>NHPC LIMITED</v>
          </cell>
          <cell r="J148" t="str">
            <v>35101</v>
          </cell>
          <cell r="K148" t="str">
            <v>Electric power generation by hydroelectric power plants</v>
          </cell>
          <cell r="L148" t="str">
            <v>Bonds / Debentures</v>
          </cell>
          <cell r="M148">
            <v>10</v>
          </cell>
          <cell r="N148">
            <v>103.7212</v>
          </cell>
          <cell r="O148">
            <v>2074424</v>
          </cell>
          <cell r="P148">
            <v>87252252.599999994</v>
          </cell>
          <cell r="Q148">
            <v>2.3775019419957074E-2</v>
          </cell>
          <cell r="R148">
            <v>7.3800000000000004E-2</v>
          </cell>
          <cell r="S148" t="str">
            <v>Yearly</v>
          </cell>
          <cell r="T148">
            <v>2092740</v>
          </cell>
          <cell r="U148">
            <v>2092740</v>
          </cell>
          <cell r="V148">
            <v>0</v>
          </cell>
          <cell r="W148">
            <v>0</v>
          </cell>
          <cell r="X148">
            <v>47121</v>
          </cell>
          <cell r="Y148">
            <v>7.0986301369863014</v>
          </cell>
          <cell r="Z148">
            <v>5.1069349624165632</v>
          </cell>
          <cell r="AA148">
            <v>0</v>
          </cell>
          <cell r="AB148">
            <v>6.7000000000000004E-2</v>
          </cell>
          <cell r="AC148">
            <v>0</v>
          </cell>
          <cell r="AD148">
            <v>0</v>
          </cell>
          <cell r="AE148">
            <v>0</v>
          </cell>
          <cell r="AF148" t="str">
            <v>AAA</v>
          </cell>
          <cell r="AG148">
            <v>0</v>
          </cell>
          <cell r="AH148">
            <v>0</v>
          </cell>
          <cell r="AI148">
            <v>0</v>
          </cell>
          <cell r="AJ148">
            <v>6.7000000000000004E-2</v>
          </cell>
          <cell r="AK148">
            <v>200000</v>
          </cell>
          <cell r="AL148" t="str">
            <v>215</v>
          </cell>
          <cell r="AM148" t="str">
            <v>0AAA000</v>
          </cell>
          <cell r="AN148" t="str">
            <v>Infra</v>
          </cell>
          <cell r="AO148" t="str">
            <v>[ICRA]AAA</v>
          </cell>
        </row>
        <row r="149">
          <cell r="D149" t="str">
            <v>C-TIER II</v>
          </cell>
          <cell r="G149" t="str">
            <v>INE752E07KX8</v>
          </cell>
          <cell r="H149" t="str">
            <v>7.93% PGC 20.05.2026</v>
          </cell>
          <cell r="I149" t="str">
            <v>POWER GRID CORPN OF INDIA LTD</v>
          </cell>
          <cell r="J149" t="str">
            <v>35107</v>
          </cell>
          <cell r="K149" t="str">
            <v>Transmission of electric energy</v>
          </cell>
          <cell r="L149" t="str">
            <v>Bonds / Debentures</v>
          </cell>
          <cell r="M149">
            <v>1</v>
          </cell>
          <cell r="N149">
            <v>107.5936</v>
          </cell>
          <cell r="O149">
            <v>1075936</v>
          </cell>
          <cell r="P149">
            <v>87252252.599999994</v>
          </cell>
          <cell r="Q149">
            <v>1.2331326331854497E-2</v>
          </cell>
          <cell r="R149">
            <v>7.9299999999999995E-2</v>
          </cell>
          <cell r="S149" t="str">
            <v>Yearly</v>
          </cell>
          <cell r="T149">
            <v>1003144</v>
          </cell>
          <cell r="U149">
            <v>1003144</v>
          </cell>
          <cell r="V149">
            <v>0</v>
          </cell>
          <cell r="W149">
            <v>0</v>
          </cell>
          <cell r="X149">
            <v>46162</v>
          </cell>
          <cell r="Y149">
            <v>4.4712328767123291</v>
          </cell>
          <cell r="Z149">
            <v>3.6021252998700826</v>
          </cell>
          <cell r="AA149">
            <v>0</v>
          </cell>
          <cell r="AB149">
            <v>5.9299999999999999E-2</v>
          </cell>
          <cell r="AC149">
            <v>0</v>
          </cell>
          <cell r="AD149">
            <v>0</v>
          </cell>
          <cell r="AE149">
            <v>0</v>
          </cell>
          <cell r="AF149" t="str">
            <v>AAA</v>
          </cell>
          <cell r="AG149">
            <v>0</v>
          </cell>
          <cell r="AH149">
            <v>0</v>
          </cell>
          <cell r="AI149">
            <v>0</v>
          </cell>
          <cell r="AJ149">
            <v>5.9299999999999999E-2</v>
          </cell>
          <cell r="AK149">
            <v>1000000</v>
          </cell>
          <cell r="AL149" t="str">
            <v>208</v>
          </cell>
          <cell r="AM149" t="str">
            <v>0AAA000</v>
          </cell>
          <cell r="AN149" t="str">
            <v>Infra</v>
          </cell>
          <cell r="AO149" t="str">
            <v>[ICRA]AAA</v>
          </cell>
        </row>
        <row r="150">
          <cell r="D150" t="str">
            <v>C-TIER II</v>
          </cell>
          <cell r="G150" t="str">
            <v>INE752E07OB6</v>
          </cell>
          <cell r="H150" t="str">
            <v>7.55% Power Grid Corporation 21-Sept-2031</v>
          </cell>
          <cell r="I150" t="str">
            <v>POWER GRID CORPN OF INDIA LTD</v>
          </cell>
          <cell r="J150" t="str">
            <v>35107</v>
          </cell>
          <cell r="K150" t="str">
            <v>Transmission of electric energy</v>
          </cell>
          <cell r="L150" t="str">
            <v>Bonds / Debentures</v>
          </cell>
          <cell r="M150">
            <v>1</v>
          </cell>
          <cell r="N150">
            <v>105.6391</v>
          </cell>
          <cell r="O150">
            <v>1056391</v>
          </cell>
          <cell r="P150">
            <v>87252252.599999994</v>
          </cell>
          <cell r="Q150">
            <v>1.2107320653862408E-2</v>
          </cell>
          <cell r="R150">
            <v>7.5499999999999998E-2</v>
          </cell>
          <cell r="S150" t="str">
            <v>Yearly</v>
          </cell>
          <cell r="T150">
            <v>1091745</v>
          </cell>
          <cell r="U150">
            <v>1091745</v>
          </cell>
          <cell r="V150">
            <v>0</v>
          </cell>
          <cell r="W150">
            <v>0</v>
          </cell>
          <cell r="X150">
            <v>48112</v>
          </cell>
          <cell r="Y150">
            <v>9.8136986301369866</v>
          </cell>
          <cell r="Z150">
            <v>6.7953526187963407</v>
          </cell>
          <cell r="AA150">
            <v>0</v>
          </cell>
          <cell r="AB150">
            <v>6.7400000000000002E-2</v>
          </cell>
          <cell r="AC150">
            <v>0</v>
          </cell>
          <cell r="AD150">
            <v>0</v>
          </cell>
          <cell r="AE150">
            <v>0</v>
          </cell>
          <cell r="AF150" t="str">
            <v>AAA</v>
          </cell>
          <cell r="AG150">
            <v>0</v>
          </cell>
          <cell r="AH150">
            <v>0</v>
          </cell>
          <cell r="AI150">
            <v>0</v>
          </cell>
          <cell r="AJ150">
            <v>6.7400000000000002E-2</v>
          </cell>
          <cell r="AK150">
            <v>1000000</v>
          </cell>
          <cell r="AL150" t="str">
            <v>208</v>
          </cell>
          <cell r="AM150" t="str">
            <v>0AAA000</v>
          </cell>
          <cell r="AN150" t="str">
            <v>Infra</v>
          </cell>
          <cell r="AO150" t="str">
            <v>[ICRA]AAA</v>
          </cell>
        </row>
        <row r="151">
          <cell r="D151" t="str">
            <v>C-TIER II</v>
          </cell>
          <cell r="G151" t="str">
            <v>INE134E08KV1</v>
          </cell>
          <cell r="H151" t="str">
            <v>7.75% Power Finance Corporation 11-Jun-2030</v>
          </cell>
          <cell r="I151" t="str">
            <v>POWER FINANCE CORPORATION</v>
          </cell>
          <cell r="J151" t="str">
            <v>64920</v>
          </cell>
          <cell r="K151" t="str">
            <v>Other credit granting</v>
          </cell>
          <cell r="L151" t="str">
            <v>Bonds / Debentures</v>
          </cell>
          <cell r="M151">
            <v>1</v>
          </cell>
          <cell r="N151">
            <v>105.0848</v>
          </cell>
          <cell r="O151">
            <v>1050848</v>
          </cell>
          <cell r="P151">
            <v>87252252.599999994</v>
          </cell>
          <cell r="Q151">
            <v>1.2043792208065011E-2</v>
          </cell>
          <cell r="R151">
            <v>7.7499999999999999E-2</v>
          </cell>
          <cell r="S151" t="str">
            <v>Yearly</v>
          </cell>
          <cell r="T151">
            <v>1060925</v>
          </cell>
          <cell r="U151">
            <v>1060925</v>
          </cell>
          <cell r="V151">
            <v>0</v>
          </cell>
          <cell r="W151">
            <v>0</v>
          </cell>
          <cell r="X151">
            <v>47645</v>
          </cell>
          <cell r="Y151">
            <v>8.5342465753424666</v>
          </cell>
          <cell r="Z151">
            <v>5.9783349109297301</v>
          </cell>
          <cell r="AA151">
            <v>0</v>
          </cell>
          <cell r="AB151">
            <v>6.93E-2</v>
          </cell>
          <cell r="AC151">
            <v>0</v>
          </cell>
          <cell r="AD151">
            <v>0</v>
          </cell>
          <cell r="AE151">
            <v>0</v>
          </cell>
          <cell r="AF151" t="str">
            <v>AAA</v>
          </cell>
          <cell r="AG151">
            <v>0</v>
          </cell>
          <cell r="AH151">
            <v>0</v>
          </cell>
          <cell r="AI151">
            <v>0</v>
          </cell>
          <cell r="AJ151">
            <v>6.93E-2</v>
          </cell>
          <cell r="AK151">
            <v>1000000</v>
          </cell>
          <cell r="AL151" t="str">
            <v>215</v>
          </cell>
          <cell r="AM151" t="str">
            <v>0AAA000</v>
          </cell>
          <cell r="AN151" t="str">
            <v>Infra</v>
          </cell>
          <cell r="AO151" t="str">
            <v>[ICRA]AAA</v>
          </cell>
        </row>
        <row r="152">
          <cell r="D152" t="str">
            <v>C-TIER II</v>
          </cell>
          <cell r="G152" t="str">
            <v>INE053F07CS5</v>
          </cell>
          <cell r="H152" t="str">
            <v>6.85% IRFC 29-Oct-2040</v>
          </cell>
          <cell r="I152" t="str">
            <v>INDIAN RAILWAY FINANCE CORPN. LTD</v>
          </cell>
          <cell r="J152" t="str">
            <v>64920</v>
          </cell>
          <cell r="K152" t="str">
            <v>Other credit granting</v>
          </cell>
          <cell r="L152" t="str">
            <v>Bonds / Debentures</v>
          </cell>
          <cell r="M152">
            <v>1</v>
          </cell>
          <cell r="N152">
            <v>97.820599999999999</v>
          </cell>
          <cell r="O152">
            <v>978206</v>
          </cell>
          <cell r="P152">
            <v>87252252.599999994</v>
          </cell>
          <cell r="Q152">
            <v>1.1211240636783285E-2</v>
          </cell>
          <cell r="R152">
            <v>6.8499999999999991E-2</v>
          </cell>
          <cell r="S152" t="str">
            <v>Yearly</v>
          </cell>
          <cell r="T152">
            <v>1000000</v>
          </cell>
          <cell r="U152">
            <v>1000000</v>
          </cell>
          <cell r="V152">
            <v>0</v>
          </cell>
          <cell r="W152">
            <v>0</v>
          </cell>
          <cell r="X152">
            <v>51438</v>
          </cell>
          <cell r="Y152">
            <v>18.926027397260274</v>
          </cell>
          <cell r="Z152">
            <v>10.269391181072924</v>
          </cell>
          <cell r="AA152">
            <v>0</v>
          </cell>
          <cell r="AB152">
            <v>7.0599999999999996E-2</v>
          </cell>
          <cell r="AC152">
            <v>0</v>
          </cell>
          <cell r="AD152">
            <v>0</v>
          </cell>
          <cell r="AE152">
            <v>0</v>
          </cell>
          <cell r="AF152" t="str">
            <v>AAA</v>
          </cell>
          <cell r="AG152">
            <v>0</v>
          </cell>
          <cell r="AH152">
            <v>0</v>
          </cell>
          <cell r="AI152">
            <v>0</v>
          </cell>
          <cell r="AJ152">
            <v>7.0599999999999996E-2</v>
          </cell>
          <cell r="AK152">
            <v>1000000</v>
          </cell>
          <cell r="AL152" t="str">
            <v>210</v>
          </cell>
          <cell r="AM152" t="str">
            <v>0AAA000</v>
          </cell>
          <cell r="AN152" t="str">
            <v>Infra</v>
          </cell>
          <cell r="AO152" t="str">
            <v>[ICRA]AAA</v>
          </cell>
        </row>
        <row r="153">
          <cell r="D153" t="str">
            <v>C-TIER II</v>
          </cell>
          <cell r="G153" t="str">
            <v>INE906B08039</v>
          </cell>
          <cell r="H153" t="str">
            <v>7.04% NHAI 21-09-2033</v>
          </cell>
          <cell r="I153" t="str">
            <v>NATIONAL HIGHWAYS AUTHORITY OF INDI</v>
          </cell>
          <cell r="J153" t="str">
            <v>42101</v>
          </cell>
          <cell r="K153" t="str">
            <v>Construction and maintenance of motorways, streets, roads, other vehicular ways</v>
          </cell>
          <cell r="L153" t="str">
            <v>Bonds / Debentures</v>
          </cell>
          <cell r="M153">
            <v>1</v>
          </cell>
          <cell r="N153">
            <v>101.06950000000001</v>
          </cell>
          <cell r="O153">
            <v>1010695</v>
          </cell>
          <cell r="P153">
            <v>87252252.599999994</v>
          </cell>
          <cell r="Q153">
            <v>1.1583597785531558E-2</v>
          </cell>
          <cell r="R153">
            <v>7.0400000000000004E-2</v>
          </cell>
          <cell r="S153" t="str">
            <v>Yearly</v>
          </cell>
          <cell r="T153">
            <v>1012601</v>
          </cell>
          <cell r="U153">
            <v>1012601</v>
          </cell>
          <cell r="V153">
            <v>0</v>
          </cell>
          <cell r="W153">
            <v>0</v>
          </cell>
          <cell r="X153">
            <v>48843</v>
          </cell>
          <cell r="Y153">
            <v>11.816438356164383</v>
          </cell>
          <cell r="Z153">
            <v>7.7765933024449927</v>
          </cell>
          <cell r="AA153">
            <v>0</v>
          </cell>
          <cell r="AB153">
            <v>6.9000000000000006E-2</v>
          </cell>
          <cell r="AC153">
            <v>0</v>
          </cell>
          <cell r="AD153">
            <v>0</v>
          </cell>
          <cell r="AE153">
            <v>0</v>
          </cell>
          <cell r="AF153" t="str">
            <v>AAA</v>
          </cell>
          <cell r="AG153">
            <v>0</v>
          </cell>
          <cell r="AH153">
            <v>0</v>
          </cell>
          <cell r="AI153">
            <v>0</v>
          </cell>
          <cell r="AJ153">
            <v>6.9000000000000006E-2</v>
          </cell>
          <cell r="AK153">
            <v>1000000</v>
          </cell>
          <cell r="AL153" t="str">
            <v>215</v>
          </cell>
          <cell r="AM153" t="str">
            <v>0AAA000</v>
          </cell>
          <cell r="AN153" t="str">
            <v>Infra</v>
          </cell>
          <cell r="AO153" t="str">
            <v>[ICRA]AAA</v>
          </cell>
        </row>
        <row r="154">
          <cell r="D154" t="str">
            <v>C-TIER II</v>
          </cell>
          <cell r="G154" t="str">
            <v>INE261F08832</v>
          </cell>
          <cell r="H154" t="str">
            <v>7.69% Nabard 31-Mar-2032</v>
          </cell>
          <cell r="I154" t="str">
            <v>NABARD</v>
          </cell>
          <cell r="J154" t="str">
            <v>64199</v>
          </cell>
          <cell r="K154" t="str">
            <v>Other monetary intermediation services n.e.c.</v>
          </cell>
          <cell r="L154" t="str">
            <v>Bonds / Debentures</v>
          </cell>
          <cell r="M154">
            <v>1</v>
          </cell>
          <cell r="N154">
            <v>105.122</v>
          </cell>
          <cell r="O154">
            <v>1051220</v>
          </cell>
          <cell r="P154">
            <v>87252252.599999994</v>
          </cell>
          <cell r="Q154">
            <v>1.204805570830615E-2</v>
          </cell>
          <cell r="R154">
            <v>7.690000000000001E-2</v>
          </cell>
          <cell r="S154" t="str">
            <v>Yearly</v>
          </cell>
          <cell r="T154">
            <v>1083310</v>
          </cell>
          <cell r="U154">
            <v>1083310</v>
          </cell>
          <cell r="V154">
            <v>0</v>
          </cell>
          <cell r="W154">
            <v>0</v>
          </cell>
          <cell r="X154">
            <v>48304</v>
          </cell>
          <cell r="Y154">
            <v>10.33972602739726</v>
          </cell>
          <cell r="Z154">
            <v>6.7554318207873179</v>
          </cell>
          <cell r="AA154">
            <v>0</v>
          </cell>
          <cell r="AB154">
            <v>6.9699999999999998E-2</v>
          </cell>
          <cell r="AC154">
            <v>0</v>
          </cell>
          <cell r="AD154">
            <v>0</v>
          </cell>
          <cell r="AE154" t="str">
            <v>AAA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6.9699999999999998E-2</v>
          </cell>
          <cell r="AK154">
            <v>1000000</v>
          </cell>
          <cell r="AL154" t="str">
            <v>208</v>
          </cell>
          <cell r="AM154" t="str">
            <v>AAA0000</v>
          </cell>
          <cell r="AN154" t="str">
            <v>Infra</v>
          </cell>
          <cell r="AO154" t="str">
            <v>CRISIL AAA</v>
          </cell>
        </row>
        <row r="155">
          <cell r="D155" t="str">
            <v>E-TIER I</v>
          </cell>
          <cell r="G155" t="str">
            <v>INE095A01012</v>
          </cell>
          <cell r="H155" t="str">
            <v>IndusInd Bank Limited</v>
          </cell>
          <cell r="I155" t="str">
            <v>INDUS IND BANK LTD</v>
          </cell>
          <cell r="J155" t="str">
            <v>64191</v>
          </cell>
          <cell r="K155" t="str">
            <v>Monetary intermediation of commercial banks, saving banks. postal savings</v>
          </cell>
          <cell r="L155" t="str">
            <v>Equity Stocks</v>
          </cell>
          <cell r="M155">
            <v>5000</v>
          </cell>
          <cell r="N155">
            <v>883</v>
          </cell>
          <cell r="O155">
            <v>4415000</v>
          </cell>
          <cell r="P155">
            <v>2033408448.24</v>
          </cell>
          <cell r="Q155">
            <v>2.1712312663111867E-3</v>
          </cell>
          <cell r="R155">
            <v>0</v>
          </cell>
          <cell r="S155" t="str">
            <v/>
          </cell>
          <cell r="T155">
            <v>5000000</v>
          </cell>
          <cell r="U155">
            <v>5000000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10</v>
          </cell>
          <cell r="AL155" t="str">
            <v>401</v>
          </cell>
          <cell r="AM155" t="str">
            <v>00000</v>
          </cell>
          <cell r="AN155" t="str">
            <v>Non Infra</v>
          </cell>
        </row>
        <row r="156">
          <cell r="D156" t="str">
            <v>E-TIER I</v>
          </cell>
          <cell r="G156" t="str">
            <v>INE030A01027</v>
          </cell>
          <cell r="H156" t="str">
            <v>HINDUSTAN UNILEVER LIMITED</v>
          </cell>
          <cell r="I156" t="str">
            <v>HINDUSTAN LEVER LTD.</v>
          </cell>
          <cell r="J156" t="str">
            <v>20231</v>
          </cell>
          <cell r="K156" t="str">
            <v>Manufacture of soap all forms</v>
          </cell>
          <cell r="L156" t="str">
            <v>Equity Stocks</v>
          </cell>
          <cell r="M156">
            <v>26247</v>
          </cell>
          <cell r="N156">
            <v>2317.5500000000002</v>
          </cell>
          <cell r="O156">
            <v>60828734.850000001</v>
          </cell>
          <cell r="P156">
            <v>2033408448.24</v>
          </cell>
          <cell r="Q156">
            <v>2.9914666137366458E-2</v>
          </cell>
          <cell r="R156">
            <v>0</v>
          </cell>
          <cell r="S156" t="str">
            <v/>
          </cell>
          <cell r="T156">
            <v>49882719.130000003</v>
          </cell>
          <cell r="U156">
            <v>49890597.530000001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1</v>
          </cell>
          <cell r="AL156" t="str">
            <v>401</v>
          </cell>
          <cell r="AM156" t="str">
            <v>00000</v>
          </cell>
          <cell r="AN156" t="str">
            <v>Non Infra</v>
          </cell>
        </row>
        <row r="157">
          <cell r="D157" t="str">
            <v>E-TIER I</v>
          </cell>
          <cell r="G157" t="str">
            <v>INE021A01026</v>
          </cell>
          <cell r="H157" t="str">
            <v>ASIAN PAINTS LTD.</v>
          </cell>
          <cell r="I157" t="str">
            <v>ASIAN PAINT LIMITED</v>
          </cell>
          <cell r="J157" t="str">
            <v>20221</v>
          </cell>
          <cell r="K157" t="str">
            <v>Manufacture of paints and varnishes, enamels or lacquers</v>
          </cell>
          <cell r="L157" t="str">
            <v>Equity Stocks</v>
          </cell>
          <cell r="M157">
            <v>9557</v>
          </cell>
          <cell r="N157">
            <v>3143.65</v>
          </cell>
          <cell r="O157">
            <v>30043863.050000001</v>
          </cell>
          <cell r="P157">
            <v>2033408448.24</v>
          </cell>
          <cell r="Q157">
            <v>1.4775124533393288E-2</v>
          </cell>
          <cell r="R157">
            <v>0</v>
          </cell>
          <cell r="S157" t="str">
            <v/>
          </cell>
          <cell r="T157">
            <v>17731389.57</v>
          </cell>
          <cell r="U157">
            <v>17731240.699999999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1</v>
          </cell>
          <cell r="AL157" t="str">
            <v>401</v>
          </cell>
          <cell r="AM157" t="str">
            <v>00000</v>
          </cell>
          <cell r="AN157" t="str">
            <v>Non Infra</v>
          </cell>
        </row>
        <row r="158">
          <cell r="D158" t="str">
            <v>E-TIER I</v>
          </cell>
          <cell r="G158" t="str">
            <v>INE239A01016</v>
          </cell>
          <cell r="H158" t="str">
            <v>NESTLE INDIA LTD</v>
          </cell>
          <cell r="I158" t="str">
            <v>NESTLE INDIA LTD</v>
          </cell>
          <cell r="J158" t="str">
            <v>10502</v>
          </cell>
          <cell r="K158" t="str">
            <v>Manufacture of milk-powder, ice-cream powder and condensed milk except</v>
          </cell>
          <cell r="L158" t="str">
            <v>Equity Stocks</v>
          </cell>
          <cell r="M158">
            <v>1152</v>
          </cell>
          <cell r="N158">
            <v>19152.55</v>
          </cell>
          <cell r="O158">
            <v>22063737.600000001</v>
          </cell>
          <cell r="P158">
            <v>2033408448.24</v>
          </cell>
          <cell r="Q158">
            <v>1.0850617650918628E-2</v>
          </cell>
          <cell r="R158">
            <v>0</v>
          </cell>
          <cell r="S158" t="str">
            <v/>
          </cell>
          <cell r="T158">
            <v>20358168.370000001</v>
          </cell>
          <cell r="U158">
            <v>20358168.370000001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10</v>
          </cell>
          <cell r="AL158" t="str">
            <v>401</v>
          </cell>
          <cell r="AM158" t="str">
            <v>00000</v>
          </cell>
          <cell r="AN158" t="str">
            <v>Non Infra</v>
          </cell>
        </row>
        <row r="159">
          <cell r="D159" t="str">
            <v>E-TIER I</v>
          </cell>
          <cell r="G159" t="str">
            <v>INE238A01034</v>
          </cell>
          <cell r="H159" t="str">
            <v>AXIS BANK</v>
          </cell>
          <cell r="I159" t="str">
            <v>AXIS BANK LTD.</v>
          </cell>
          <cell r="J159" t="str">
            <v>64191</v>
          </cell>
          <cell r="K159" t="str">
            <v>Monetary intermediation of commercial banks, saving banks. postal savings</v>
          </cell>
          <cell r="L159" t="str">
            <v>Equity Stocks</v>
          </cell>
          <cell r="M159">
            <v>63470</v>
          </cell>
          <cell r="N159">
            <v>655.65</v>
          </cell>
          <cell r="O159">
            <v>41614105.5</v>
          </cell>
          <cell r="P159">
            <v>2033408448.24</v>
          </cell>
          <cell r="Q159">
            <v>2.0465197504229288E-2</v>
          </cell>
          <cell r="R159">
            <v>0</v>
          </cell>
          <cell r="S159" t="str">
            <v/>
          </cell>
          <cell r="T159">
            <v>44544970.710000001</v>
          </cell>
          <cell r="U159">
            <v>44544970.710000001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2</v>
          </cell>
          <cell r="AL159" t="str">
            <v>401</v>
          </cell>
          <cell r="AM159" t="str">
            <v>00000</v>
          </cell>
          <cell r="AN159" t="str">
            <v>Non Infra</v>
          </cell>
        </row>
        <row r="160">
          <cell r="D160" t="str">
            <v>E-TIER I</v>
          </cell>
          <cell r="G160" t="str">
            <v>INE467B01029</v>
          </cell>
          <cell r="H160" t="str">
            <v>TATA CONSULTANCY SERVICES LIMITED</v>
          </cell>
          <cell r="I160" t="str">
            <v>TATA CONSULTANCY SERVICES LIMITED</v>
          </cell>
          <cell r="J160" t="str">
            <v>62020</v>
          </cell>
          <cell r="K160" t="str">
            <v>Computer consultancy</v>
          </cell>
          <cell r="L160" t="str">
            <v>Equity Stocks</v>
          </cell>
          <cell r="M160">
            <v>24659</v>
          </cell>
          <cell r="N160">
            <v>3529.15</v>
          </cell>
          <cell r="O160">
            <v>87025309.849999994</v>
          </cell>
          <cell r="P160">
            <v>2033408448.24</v>
          </cell>
          <cell r="Q160">
            <v>4.2797751688955575E-2</v>
          </cell>
          <cell r="R160">
            <v>0</v>
          </cell>
          <cell r="S160" t="str">
            <v/>
          </cell>
          <cell r="T160">
            <v>60472096.990000002</v>
          </cell>
          <cell r="U160">
            <v>60472096.990000002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1</v>
          </cell>
          <cell r="AL160" t="str">
            <v>401</v>
          </cell>
          <cell r="AM160" t="str">
            <v>00000</v>
          </cell>
          <cell r="AN160" t="str">
            <v>Non Infra</v>
          </cell>
        </row>
        <row r="161">
          <cell r="D161" t="str">
            <v>E-TIER I</v>
          </cell>
          <cell r="G161" t="str">
            <v>INE481G01011</v>
          </cell>
          <cell r="H161" t="str">
            <v>UltraTech Cement Limited</v>
          </cell>
          <cell r="I161" t="str">
            <v>ULTRATECH CEMENT LIMITED</v>
          </cell>
          <cell r="J161" t="str">
            <v>23941</v>
          </cell>
          <cell r="K161" t="str">
            <v>Manufacture of clinkers and cement</v>
          </cell>
          <cell r="L161" t="str">
            <v>Equity Stocks</v>
          </cell>
          <cell r="M161">
            <v>4885</v>
          </cell>
          <cell r="N161">
            <v>7433.75</v>
          </cell>
          <cell r="O161">
            <v>36313868.75</v>
          </cell>
          <cell r="P161">
            <v>2033408448.24</v>
          </cell>
          <cell r="Q161">
            <v>1.7858619984308204E-2</v>
          </cell>
          <cell r="R161">
            <v>0</v>
          </cell>
          <cell r="S161" t="str">
            <v/>
          </cell>
          <cell r="T161">
            <v>23198014.829999998</v>
          </cell>
          <cell r="U161">
            <v>23198014.829999998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10</v>
          </cell>
          <cell r="AL161" t="str">
            <v>401</v>
          </cell>
          <cell r="AM161" t="str">
            <v>00000</v>
          </cell>
          <cell r="AN161" t="str">
            <v>Non Infra</v>
          </cell>
        </row>
        <row r="162">
          <cell r="D162" t="str">
            <v>E-TIER I</v>
          </cell>
          <cell r="G162" t="str">
            <v>INE089A01023</v>
          </cell>
          <cell r="H162" t="str">
            <v>Dr. Reddy's Laboratories Limited</v>
          </cell>
          <cell r="I162" t="str">
            <v>DR REDDY LABORATORIES</v>
          </cell>
          <cell r="J162" t="str">
            <v>21002</v>
          </cell>
          <cell r="K162" t="str">
            <v>Manufacture of allopathic pharmaceutical preparations</v>
          </cell>
          <cell r="L162" t="str">
            <v>Equity Stocks</v>
          </cell>
          <cell r="M162">
            <v>4470</v>
          </cell>
          <cell r="N162">
            <v>4675.8500000000004</v>
          </cell>
          <cell r="O162">
            <v>20901049.5</v>
          </cell>
          <cell r="P162">
            <v>2033408448.24</v>
          </cell>
          <cell r="Q162">
            <v>1.0278824954273565E-2</v>
          </cell>
          <cell r="R162">
            <v>0</v>
          </cell>
          <cell r="S162" t="str">
            <v/>
          </cell>
          <cell r="T162">
            <v>17825201.16</v>
          </cell>
          <cell r="U162">
            <v>17825201.16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5</v>
          </cell>
          <cell r="AL162" t="str">
            <v>401</v>
          </cell>
          <cell r="AM162" t="str">
            <v>00000</v>
          </cell>
          <cell r="AN162" t="str">
            <v>Non Infra</v>
          </cell>
        </row>
        <row r="163">
          <cell r="D163" t="str">
            <v>E-TIER I</v>
          </cell>
          <cell r="G163" t="str">
            <v>INE280A01028</v>
          </cell>
          <cell r="H163" t="str">
            <v>Titan Company Limited</v>
          </cell>
          <cell r="I163" t="str">
            <v>TITAN COMPANY LIMITED</v>
          </cell>
          <cell r="J163" t="str">
            <v>32111</v>
          </cell>
          <cell r="K163" t="str">
            <v>Manufacture of jewellery of gold, silver and other precious or base metal</v>
          </cell>
          <cell r="L163" t="str">
            <v>Equity Stocks</v>
          </cell>
          <cell r="M163">
            <v>8340</v>
          </cell>
          <cell r="N163">
            <v>2375.5</v>
          </cell>
          <cell r="O163">
            <v>19811670</v>
          </cell>
          <cell r="P163">
            <v>2033408448.24</v>
          </cell>
          <cell r="Q163">
            <v>9.7430843356374509E-3</v>
          </cell>
          <cell r="R163">
            <v>0</v>
          </cell>
          <cell r="S163" t="str">
            <v/>
          </cell>
          <cell r="T163">
            <v>13080612.58</v>
          </cell>
          <cell r="U163">
            <v>13080612.58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1</v>
          </cell>
          <cell r="AL163" t="str">
            <v>401</v>
          </cell>
          <cell r="AM163" t="str">
            <v>00000</v>
          </cell>
          <cell r="AN163" t="str">
            <v>Non Infra</v>
          </cell>
        </row>
        <row r="164">
          <cell r="D164" t="str">
            <v>E-TIER I</v>
          </cell>
          <cell r="G164" t="str">
            <v>INE296A01024</v>
          </cell>
          <cell r="H164" t="str">
            <v>Bajaj Finance Limited</v>
          </cell>
          <cell r="I164" t="str">
            <v>BAJAJ FINANCE LIMITED</v>
          </cell>
          <cell r="J164" t="str">
            <v>64920</v>
          </cell>
          <cell r="K164" t="str">
            <v>Other credit granting</v>
          </cell>
          <cell r="L164" t="str">
            <v>Equity Stocks</v>
          </cell>
          <cell r="M164">
            <v>6175</v>
          </cell>
          <cell r="N164">
            <v>6997.25</v>
          </cell>
          <cell r="O164">
            <v>43208018.75</v>
          </cell>
          <cell r="P164">
            <v>2033408448.24</v>
          </cell>
          <cell r="Q164">
            <v>2.1249060309254809E-2</v>
          </cell>
          <cell r="R164">
            <v>0</v>
          </cell>
          <cell r="S164" t="str">
            <v/>
          </cell>
          <cell r="T164">
            <v>21460844.059999999</v>
          </cell>
          <cell r="U164">
            <v>21460844.059999999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2</v>
          </cell>
          <cell r="AL164" t="str">
            <v>401</v>
          </cell>
          <cell r="AM164" t="str">
            <v>00000</v>
          </cell>
          <cell r="AN164" t="str">
            <v>Non Infra</v>
          </cell>
        </row>
        <row r="165">
          <cell r="D165" t="str">
            <v>E-TIER I</v>
          </cell>
          <cell r="G165" t="str">
            <v>INE029A01011</v>
          </cell>
          <cell r="H165" t="str">
            <v>Bharat Petroleum Corporation Limited</v>
          </cell>
          <cell r="I165" t="str">
            <v>BHARAT PETROLIUM CORPORATION LIMITE</v>
          </cell>
          <cell r="J165" t="str">
            <v>19201</v>
          </cell>
          <cell r="K165" t="str">
            <v>Production of liquid and gaseous fuels, illuminating oils, lubricating</v>
          </cell>
          <cell r="L165" t="str">
            <v>Equity Stocks</v>
          </cell>
          <cell r="M165">
            <v>34760</v>
          </cell>
          <cell r="N165">
            <v>370</v>
          </cell>
          <cell r="O165">
            <v>12861200</v>
          </cell>
          <cell r="P165">
            <v>2033408448.24</v>
          </cell>
          <cell r="Q165">
            <v>6.3249466732234272E-3</v>
          </cell>
          <cell r="R165">
            <v>0</v>
          </cell>
          <cell r="S165" t="str">
            <v/>
          </cell>
          <cell r="T165">
            <v>15947139.25</v>
          </cell>
          <cell r="U165">
            <v>15947139.25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10</v>
          </cell>
          <cell r="AL165" t="str">
            <v>401</v>
          </cell>
          <cell r="AM165" t="str">
            <v>00000</v>
          </cell>
          <cell r="AN165" t="str">
            <v>Infra</v>
          </cell>
        </row>
        <row r="166">
          <cell r="D166" t="str">
            <v>E-TIER I</v>
          </cell>
          <cell r="G166" t="str">
            <v>INE111A01025</v>
          </cell>
          <cell r="H166" t="str">
            <v>Container Corporation of India Limited</v>
          </cell>
          <cell r="I166" t="str">
            <v>CONTAINER CORPORATION OF INDIA LTD</v>
          </cell>
          <cell r="J166" t="str">
            <v>49120</v>
          </cell>
          <cell r="K166" t="str">
            <v>Freight rail transport</v>
          </cell>
          <cell r="L166" t="str">
            <v>Equity Stocks</v>
          </cell>
          <cell r="M166">
            <v>13750</v>
          </cell>
          <cell r="N166">
            <v>620</v>
          </cell>
          <cell r="O166">
            <v>8525000</v>
          </cell>
          <cell r="P166">
            <v>2033408448.24</v>
          </cell>
          <cell r="Q166">
            <v>4.1924680736812828E-3</v>
          </cell>
          <cell r="R166">
            <v>0</v>
          </cell>
          <cell r="S166" t="str">
            <v/>
          </cell>
          <cell r="T166">
            <v>9541054.9399999995</v>
          </cell>
          <cell r="U166">
            <v>9541054.9399999995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5</v>
          </cell>
          <cell r="AL166" t="str">
            <v>401</v>
          </cell>
          <cell r="AM166" t="str">
            <v>00000</v>
          </cell>
          <cell r="AN166" t="str">
            <v>Infra</v>
          </cell>
        </row>
        <row r="167">
          <cell r="D167" t="str">
            <v>E-TIER I</v>
          </cell>
          <cell r="G167" t="str">
            <v>INE917I01010</v>
          </cell>
          <cell r="H167" t="str">
            <v>Bajaj Auto Limited</v>
          </cell>
          <cell r="I167" t="str">
            <v>BAJAJ AUTO LIMITED</v>
          </cell>
          <cell r="J167" t="str">
            <v>30911</v>
          </cell>
          <cell r="K167" t="str">
            <v>Manufacture of motorcycles, scooters, mopeds etc. and their</v>
          </cell>
          <cell r="L167" t="str">
            <v>Equity Stocks</v>
          </cell>
          <cell r="M167">
            <v>300</v>
          </cell>
          <cell r="N167">
            <v>3240.3</v>
          </cell>
          <cell r="O167">
            <v>972090</v>
          </cell>
          <cell r="P167">
            <v>2033408448.24</v>
          </cell>
          <cell r="Q167">
            <v>4.7805938882637401E-4</v>
          </cell>
          <cell r="R167">
            <v>0</v>
          </cell>
          <cell r="S167" t="str">
            <v/>
          </cell>
          <cell r="T167">
            <v>988814.94</v>
          </cell>
          <cell r="U167">
            <v>988814.94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10</v>
          </cell>
          <cell r="AL167" t="str">
            <v>401</v>
          </cell>
          <cell r="AM167" t="str">
            <v>00000</v>
          </cell>
          <cell r="AN167" t="str">
            <v>Non Infra</v>
          </cell>
        </row>
        <row r="168">
          <cell r="D168" t="str">
            <v>E-TIER I</v>
          </cell>
          <cell r="G168" t="str">
            <v>INE797F01012</v>
          </cell>
          <cell r="H168" t="str">
            <v>Jubilant Foodworks Limited.</v>
          </cell>
          <cell r="I168" t="str">
            <v>JUBILANT FOODWORKS LIMITED</v>
          </cell>
          <cell r="J168">
            <v>56101</v>
          </cell>
          <cell r="K168" t="str">
            <v>Restaurants Without Bars</v>
          </cell>
          <cell r="L168" t="str">
            <v>Equity Stocks</v>
          </cell>
          <cell r="M168">
            <v>545</v>
          </cell>
          <cell r="N168">
            <v>3651</v>
          </cell>
          <cell r="O168">
            <v>1989795</v>
          </cell>
          <cell r="P168">
            <v>2033408448.24</v>
          </cell>
          <cell r="Q168">
            <v>9.7855155550388836E-4</v>
          </cell>
          <cell r="R168">
            <v>0</v>
          </cell>
          <cell r="S168" t="str">
            <v/>
          </cell>
          <cell r="T168">
            <v>2086260</v>
          </cell>
          <cell r="U168">
            <v>2086260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10</v>
          </cell>
          <cell r="AL168" t="str">
            <v>401</v>
          </cell>
          <cell r="AM168" t="str">
            <v>00000</v>
          </cell>
          <cell r="AN168" t="str">
            <v>Non Infra</v>
          </cell>
        </row>
        <row r="169">
          <cell r="D169" t="str">
            <v>E-TIER I</v>
          </cell>
          <cell r="G169" t="str">
            <v>INE123W01016</v>
          </cell>
          <cell r="H169" t="str">
            <v>SBI LIFE INSURANCE COMPANY LIMITED</v>
          </cell>
          <cell r="I169" t="str">
            <v>SBI LIFE INSURANCE CO. LTD.</v>
          </cell>
          <cell r="J169" t="str">
            <v>65110</v>
          </cell>
          <cell r="K169" t="str">
            <v>Life insurance</v>
          </cell>
          <cell r="L169" t="str">
            <v>Equity Stocks</v>
          </cell>
          <cell r="M169">
            <v>17060</v>
          </cell>
          <cell r="N169">
            <v>1160.55</v>
          </cell>
          <cell r="O169">
            <v>19798983</v>
          </cell>
          <cell r="P169">
            <v>2033408448.24</v>
          </cell>
          <cell r="Q169">
            <v>9.7368450579306126E-3</v>
          </cell>
          <cell r="R169">
            <v>0</v>
          </cell>
          <cell r="S169" t="str">
            <v/>
          </cell>
          <cell r="T169">
            <v>13326671.810000001</v>
          </cell>
          <cell r="U169">
            <v>13326671.810000001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1</v>
          </cell>
          <cell r="AL169" t="str">
            <v>401</v>
          </cell>
          <cell r="AM169" t="str">
            <v>00000</v>
          </cell>
          <cell r="AN169" t="str">
            <v>Non Infra</v>
          </cell>
        </row>
        <row r="170">
          <cell r="D170" t="str">
            <v>E-TIER I</v>
          </cell>
          <cell r="G170" t="str">
            <v>IN9002A01032</v>
          </cell>
          <cell r="H170" t="str">
            <v>Reliance industry Right issue Partly paid FV 5</v>
          </cell>
          <cell r="I170" t="str">
            <v>RELIANCE INDUSTRIES LTD.</v>
          </cell>
          <cell r="J170" t="str">
            <v>19209</v>
          </cell>
          <cell r="K170" t="str">
            <v>Manufacture of other petroleum n.e.c.</v>
          </cell>
          <cell r="L170" t="str">
            <v>Equity Stocks</v>
          </cell>
          <cell r="M170">
            <v>2732</v>
          </cell>
          <cell r="N170">
            <v>1776.9</v>
          </cell>
          <cell r="O170">
            <v>4854490.8</v>
          </cell>
          <cell r="P170">
            <v>2033408448.24</v>
          </cell>
          <cell r="Q170">
            <v>2.3873662982967169E-3</v>
          </cell>
          <cell r="R170">
            <v>0</v>
          </cell>
          <cell r="S170" t="str">
            <v/>
          </cell>
          <cell r="T170">
            <v>1717062</v>
          </cell>
          <cell r="U170">
            <v>1717062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10</v>
          </cell>
          <cell r="AL170" t="str">
            <v>401</v>
          </cell>
          <cell r="AM170" t="str">
            <v>00000</v>
          </cell>
          <cell r="AN170" t="str">
            <v>Infra</v>
          </cell>
        </row>
        <row r="171">
          <cell r="D171" t="str">
            <v>E-TIER I</v>
          </cell>
          <cell r="G171" t="str">
            <v>INE216A01030</v>
          </cell>
          <cell r="H171" t="str">
            <v>Britannia Industries Limited</v>
          </cell>
          <cell r="I171" t="str">
            <v>BRITANNIA INDUSTRIES LIMITED</v>
          </cell>
          <cell r="J171" t="str">
            <v>10712</v>
          </cell>
          <cell r="K171" t="str">
            <v>Manufacture of biscuits, cakes, pastries, rusks etc.</v>
          </cell>
          <cell r="L171" t="str">
            <v>Equity Stocks</v>
          </cell>
          <cell r="M171">
            <v>4210</v>
          </cell>
          <cell r="N171">
            <v>3545.5</v>
          </cell>
          <cell r="O171">
            <v>14926555</v>
          </cell>
          <cell r="P171">
            <v>2033408448.24</v>
          </cell>
          <cell r="Q171">
            <v>7.3406575117358035E-3</v>
          </cell>
          <cell r="R171">
            <v>0</v>
          </cell>
          <cell r="S171" t="str">
            <v/>
          </cell>
          <cell r="T171">
            <v>16629325.949999999</v>
          </cell>
          <cell r="U171">
            <v>16629325.949999999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</v>
          </cell>
          <cell r="AL171" t="str">
            <v>401</v>
          </cell>
          <cell r="AM171" t="str">
            <v>00000</v>
          </cell>
          <cell r="AN171" t="str">
            <v>Non Infra</v>
          </cell>
        </row>
        <row r="172">
          <cell r="D172" t="str">
            <v>E-TIER I</v>
          </cell>
          <cell r="G172" t="str">
            <v>INE465A01025</v>
          </cell>
          <cell r="H172" t="str">
            <v>Bharat Forge Limited</v>
          </cell>
          <cell r="I172" t="str">
            <v>BHARAT FORGE LIMITED</v>
          </cell>
          <cell r="J172" t="str">
            <v>25910</v>
          </cell>
          <cell r="K172" t="str">
            <v>Forging, pressing, stamping and roll-forming of metal; powder metallurgy</v>
          </cell>
          <cell r="L172" t="str">
            <v>Equity Stocks</v>
          </cell>
          <cell r="M172">
            <v>19800</v>
          </cell>
          <cell r="N172">
            <v>693.65</v>
          </cell>
          <cell r="O172">
            <v>13734270</v>
          </cell>
          <cell r="P172">
            <v>2033408448.24</v>
          </cell>
          <cell r="Q172">
            <v>6.754309500330632E-3</v>
          </cell>
          <cell r="R172">
            <v>0</v>
          </cell>
          <cell r="S172" t="str">
            <v/>
          </cell>
          <cell r="T172">
            <v>10875635.140000001</v>
          </cell>
          <cell r="U172">
            <v>10875635.140000001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2</v>
          </cell>
          <cell r="AL172" t="str">
            <v>401</v>
          </cell>
          <cell r="AM172" t="str">
            <v>00000</v>
          </cell>
          <cell r="AN172" t="str">
            <v>Non Infra</v>
          </cell>
        </row>
        <row r="173">
          <cell r="D173" t="str">
            <v>E-TIER I</v>
          </cell>
          <cell r="G173" t="str">
            <v>INE192A01025</v>
          </cell>
          <cell r="H173" t="str">
            <v>Tata Consumer Products Limited</v>
          </cell>
          <cell r="I173" t="str">
            <v>TATA CONSUMER PRODUCTS LIMITED</v>
          </cell>
          <cell r="J173" t="str">
            <v>10791</v>
          </cell>
          <cell r="K173" t="str">
            <v>Processing and blending of tea including manufacture of instant tea</v>
          </cell>
          <cell r="L173" t="str">
            <v>Equity Stocks</v>
          </cell>
          <cell r="M173">
            <v>19250</v>
          </cell>
          <cell r="N173">
            <v>778.6</v>
          </cell>
          <cell r="O173">
            <v>14988050</v>
          </cell>
          <cell r="P173">
            <v>2033408448.24</v>
          </cell>
          <cell r="Q173">
            <v>7.3708998371541067E-3</v>
          </cell>
          <cell r="R173">
            <v>0</v>
          </cell>
          <cell r="S173" t="str">
            <v/>
          </cell>
          <cell r="T173">
            <v>11156946.84</v>
          </cell>
          <cell r="U173">
            <v>11156946.84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1</v>
          </cell>
          <cell r="AL173" t="str">
            <v>401</v>
          </cell>
          <cell r="AM173" t="str">
            <v>00000</v>
          </cell>
          <cell r="AN173" t="str">
            <v>Non Infra</v>
          </cell>
        </row>
        <row r="174">
          <cell r="D174" t="str">
            <v>E-TIER I</v>
          </cell>
          <cell r="G174" t="str">
            <v>INE016A01026</v>
          </cell>
          <cell r="H174" t="str">
            <v>Dabur India Limited</v>
          </cell>
          <cell r="I174" t="str">
            <v>DABUR INDIA LIMITED</v>
          </cell>
          <cell r="J174" t="str">
            <v>20236</v>
          </cell>
          <cell r="K174" t="str">
            <v>Manufacture of hair oil, shampoo, hair dye etc.</v>
          </cell>
          <cell r="L174" t="str">
            <v>Equity Stocks</v>
          </cell>
          <cell r="M174">
            <v>18400</v>
          </cell>
          <cell r="N174">
            <v>594.95000000000005</v>
          </cell>
          <cell r="O174">
            <v>10947080</v>
          </cell>
          <cell r="P174">
            <v>2033408448.24</v>
          </cell>
          <cell r="Q174">
            <v>5.3836109560158243E-3</v>
          </cell>
          <cell r="R174">
            <v>0</v>
          </cell>
          <cell r="S174" t="str">
            <v/>
          </cell>
          <cell r="T174">
            <v>9364535.1300000008</v>
          </cell>
          <cell r="U174">
            <v>9364535.1300000008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</v>
          </cell>
          <cell r="AL174" t="str">
            <v>401</v>
          </cell>
          <cell r="AM174" t="str">
            <v>00000</v>
          </cell>
          <cell r="AN174" t="str">
            <v>Non Infra</v>
          </cell>
        </row>
        <row r="175">
          <cell r="D175" t="str">
            <v>E-TIER I</v>
          </cell>
          <cell r="G175" t="str">
            <v>INE070A01015</v>
          </cell>
          <cell r="H175" t="str">
            <v>Shree CEMENT LIMITED</v>
          </cell>
          <cell r="I175" t="str">
            <v>SHREE CEMENT LIMITED</v>
          </cell>
          <cell r="J175" t="str">
            <v>23949</v>
          </cell>
          <cell r="K175" t="str">
            <v>Manufacture of other cement and plaster n.e.c.</v>
          </cell>
          <cell r="L175" t="str">
            <v>Equity Stocks</v>
          </cell>
          <cell r="M175">
            <v>650</v>
          </cell>
          <cell r="N175">
            <v>26102.25</v>
          </cell>
          <cell r="O175">
            <v>16966462.5</v>
          </cell>
          <cell r="P175">
            <v>2033408448.24</v>
          </cell>
          <cell r="Q175">
            <v>8.3438536486288243E-3</v>
          </cell>
          <cell r="R175">
            <v>0</v>
          </cell>
          <cell r="S175" t="str">
            <v/>
          </cell>
          <cell r="T175">
            <v>16252626.93</v>
          </cell>
          <cell r="U175">
            <v>16252626.93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10</v>
          </cell>
          <cell r="AL175" t="str">
            <v>401</v>
          </cell>
          <cell r="AM175" t="str">
            <v>00000</v>
          </cell>
          <cell r="AN175" t="str">
            <v>Non Infra</v>
          </cell>
        </row>
        <row r="176">
          <cell r="D176" t="str">
            <v>E-TIER I</v>
          </cell>
          <cell r="G176" t="str">
            <v>INE298A01020</v>
          </cell>
          <cell r="H176" t="str">
            <v>CUMMINS INDIA LIMITED</v>
          </cell>
          <cell r="I176" t="str">
            <v>CUMMINS INDIA LIMITED FV 2</v>
          </cell>
          <cell r="J176" t="str">
            <v>28110</v>
          </cell>
          <cell r="K176" t="str">
            <v>Manufacture of engines and turbines, except aircraft, vehicle</v>
          </cell>
          <cell r="L176" t="str">
            <v>Equity Stocks</v>
          </cell>
          <cell r="M176">
            <v>9950</v>
          </cell>
          <cell r="N176">
            <v>878.5</v>
          </cell>
          <cell r="O176">
            <v>8741075</v>
          </cell>
          <cell r="P176">
            <v>2033408448.24</v>
          </cell>
          <cell r="Q176">
            <v>4.2987305416015975E-3</v>
          </cell>
          <cell r="R176">
            <v>0</v>
          </cell>
          <cell r="S176" t="str">
            <v/>
          </cell>
          <cell r="T176">
            <v>8503944.3300000001</v>
          </cell>
          <cell r="U176">
            <v>8503944.3300000001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</v>
          </cell>
          <cell r="AL176" t="str">
            <v>401</v>
          </cell>
          <cell r="AM176" t="str">
            <v>00000</v>
          </cell>
          <cell r="AN176" t="str">
            <v>Non Infra</v>
          </cell>
        </row>
        <row r="177">
          <cell r="D177" t="str">
            <v>E-TIER I</v>
          </cell>
          <cell r="G177" t="str">
            <v>INE263A01024</v>
          </cell>
          <cell r="H177" t="str">
            <v>BHARAT ELECTRONICS LIMITED</v>
          </cell>
          <cell r="I177" t="str">
            <v>BHARAT ELECTRONICS LTD</v>
          </cell>
          <cell r="J177" t="str">
            <v>26515</v>
          </cell>
          <cell r="K177" t="str">
            <v>Manufacture of radar equipment, GPS devices, search, detection, navig</v>
          </cell>
          <cell r="L177" t="str">
            <v>Equity Stocks</v>
          </cell>
          <cell r="M177">
            <v>48900</v>
          </cell>
          <cell r="N177">
            <v>203.75</v>
          </cell>
          <cell r="O177">
            <v>9963375</v>
          </cell>
          <cell r="P177">
            <v>2033408448.24</v>
          </cell>
          <cell r="Q177">
            <v>4.8998394831219066E-3</v>
          </cell>
          <cell r="R177">
            <v>0</v>
          </cell>
          <cell r="S177" t="str">
            <v/>
          </cell>
          <cell r="T177">
            <v>6999373.6900000004</v>
          </cell>
          <cell r="U177">
            <v>6999373.6900000004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</v>
          </cell>
          <cell r="AL177" t="str">
            <v>401</v>
          </cell>
          <cell r="AM177" t="str">
            <v>00000</v>
          </cell>
          <cell r="AN177" t="str">
            <v>Non Infra</v>
          </cell>
        </row>
        <row r="178">
          <cell r="D178" t="str">
            <v>E-TIER I</v>
          </cell>
          <cell r="G178" t="str">
            <v>INE155A01022</v>
          </cell>
          <cell r="H178" t="str">
            <v>TATA MOTORS LTD</v>
          </cell>
          <cell r="I178" t="str">
            <v>TATA MOTORS LTD</v>
          </cell>
          <cell r="J178" t="str">
            <v>29102</v>
          </cell>
          <cell r="K178" t="str">
            <v>Manufacture of commercial vehicles such as vans, lorries, over-the-road</v>
          </cell>
          <cell r="L178" t="str">
            <v>Equity Stocks</v>
          </cell>
          <cell r="M178">
            <v>42050</v>
          </cell>
          <cell r="N178">
            <v>458.6</v>
          </cell>
          <cell r="O178">
            <v>19284130</v>
          </cell>
          <cell r="P178">
            <v>2033408448.24</v>
          </cell>
          <cell r="Q178">
            <v>9.4836480180316065E-3</v>
          </cell>
          <cell r="R178">
            <v>0</v>
          </cell>
          <cell r="S178" t="str">
            <v/>
          </cell>
          <cell r="T178">
            <v>12738850.52</v>
          </cell>
          <cell r="U178">
            <v>12738850.52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2</v>
          </cell>
          <cell r="AL178" t="str">
            <v>401</v>
          </cell>
          <cell r="AM178" t="str">
            <v>00000</v>
          </cell>
          <cell r="AN178" t="str">
            <v>Non Infra</v>
          </cell>
        </row>
        <row r="179">
          <cell r="D179" t="str">
            <v>E-TIER I</v>
          </cell>
          <cell r="G179" t="str">
            <v>INE040A01034</v>
          </cell>
          <cell r="H179" t="str">
            <v>HDFC BANK LTD</v>
          </cell>
          <cell r="I179" t="str">
            <v>HDFC BANK LTD</v>
          </cell>
          <cell r="J179" t="str">
            <v>64191</v>
          </cell>
          <cell r="K179" t="str">
            <v>Monetary intermediation of commercial banks, saving banks. postal savings</v>
          </cell>
          <cell r="L179" t="str">
            <v>Equity Stocks</v>
          </cell>
          <cell r="M179">
            <v>109032</v>
          </cell>
          <cell r="N179">
            <v>1493.55</v>
          </cell>
          <cell r="O179">
            <v>162844743.59999999</v>
          </cell>
          <cell r="P179">
            <v>2033408448.24</v>
          </cell>
          <cell r="Q179">
            <v>8.0084620353057412E-2</v>
          </cell>
          <cell r="R179">
            <v>0</v>
          </cell>
          <cell r="S179" t="str">
            <v/>
          </cell>
          <cell r="T179">
            <v>137085538.84</v>
          </cell>
          <cell r="U179">
            <v>137085538.84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2</v>
          </cell>
          <cell r="AL179" t="str">
            <v>401</v>
          </cell>
          <cell r="AM179" t="str">
            <v>00000</v>
          </cell>
          <cell r="AN179" t="str">
            <v>Non Infra</v>
          </cell>
        </row>
        <row r="180">
          <cell r="D180" t="str">
            <v>E-TIER I</v>
          </cell>
          <cell r="G180" t="str">
            <v>INE038A01020</v>
          </cell>
          <cell r="H180" t="str">
            <v>HINDALCO INDUSTRIES LTD.</v>
          </cell>
          <cell r="I180" t="str">
            <v>HINDALCO INDUSTRIES LTD.</v>
          </cell>
          <cell r="J180" t="str">
            <v>24202</v>
          </cell>
          <cell r="K180" t="str">
            <v>Manufacture of Aluminium from alumina and by other methods and products</v>
          </cell>
          <cell r="L180" t="str">
            <v>Equity Stocks</v>
          </cell>
          <cell r="M180">
            <v>34670</v>
          </cell>
          <cell r="N180">
            <v>412.75</v>
          </cell>
          <cell r="O180">
            <v>14310042.5</v>
          </cell>
          <cell r="P180">
            <v>2033408448.24</v>
          </cell>
          <cell r="Q180">
            <v>7.0374658433163982E-3</v>
          </cell>
          <cell r="R180">
            <v>0</v>
          </cell>
          <cell r="S180" t="str">
            <v/>
          </cell>
          <cell r="T180">
            <v>13529776.300000001</v>
          </cell>
          <cell r="U180">
            <v>13529776.300000001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1</v>
          </cell>
          <cell r="AL180" t="str">
            <v>401</v>
          </cell>
          <cell r="AM180" t="str">
            <v>00000</v>
          </cell>
          <cell r="AN180" t="str">
            <v>Non Infra</v>
          </cell>
        </row>
        <row r="181">
          <cell r="D181" t="str">
            <v>E-TIER I</v>
          </cell>
          <cell r="G181" t="str">
            <v>INE081A01012</v>
          </cell>
          <cell r="H181" t="str">
            <v>TATA STEEL LIMITED.</v>
          </cell>
          <cell r="I181" t="str">
            <v>TATA STEEL LTD</v>
          </cell>
          <cell r="J181" t="str">
            <v>24319</v>
          </cell>
          <cell r="K181" t="str">
            <v>Manufacture of other iron and steel casting and products thereof</v>
          </cell>
          <cell r="L181" t="str">
            <v>Equity Stocks</v>
          </cell>
          <cell r="M181">
            <v>19100</v>
          </cell>
          <cell r="N181">
            <v>1071.2</v>
          </cell>
          <cell r="O181">
            <v>20459920</v>
          </cell>
          <cell r="P181">
            <v>2033408448.24</v>
          </cell>
          <cell r="Q181">
            <v>1.0061884034026178E-2</v>
          </cell>
          <cell r="R181">
            <v>0</v>
          </cell>
          <cell r="S181" t="str">
            <v/>
          </cell>
          <cell r="T181">
            <v>24979414.079999998</v>
          </cell>
          <cell r="U181">
            <v>24979414.079999998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10</v>
          </cell>
          <cell r="AL181" t="str">
            <v>401</v>
          </cell>
          <cell r="AM181" t="str">
            <v>00000</v>
          </cell>
          <cell r="AN181" t="str">
            <v>Non Infra</v>
          </cell>
        </row>
        <row r="182">
          <cell r="D182" t="str">
            <v>E-TIER I</v>
          </cell>
          <cell r="G182" t="str">
            <v>INE062A01020</v>
          </cell>
          <cell r="H182" t="str">
            <v>STATE BANK OF INDIA</v>
          </cell>
          <cell r="I182" t="str">
            <v>STATE BANK OF INDIA</v>
          </cell>
          <cell r="J182" t="str">
            <v>64191</v>
          </cell>
          <cell r="K182" t="str">
            <v>Monetary intermediation of commercial banks, saving banks. postal savings</v>
          </cell>
          <cell r="L182" t="str">
            <v>Equity Stocks</v>
          </cell>
          <cell r="M182">
            <v>107420</v>
          </cell>
          <cell r="N182">
            <v>460.55</v>
          </cell>
          <cell r="O182">
            <v>49472281</v>
          </cell>
          <cell r="P182">
            <v>2033408448.24</v>
          </cell>
          <cell r="Q182">
            <v>2.4329731216972333E-2</v>
          </cell>
          <cell r="R182">
            <v>0</v>
          </cell>
          <cell r="S182" t="str">
            <v/>
          </cell>
          <cell r="T182">
            <v>35378430.600000001</v>
          </cell>
          <cell r="U182">
            <v>35379266.210000001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</v>
          </cell>
          <cell r="AL182" t="str">
            <v>401</v>
          </cell>
          <cell r="AM182" t="str">
            <v>00000</v>
          </cell>
          <cell r="AN182" t="str">
            <v>Non Infra</v>
          </cell>
        </row>
        <row r="183">
          <cell r="D183" t="str">
            <v>E-TIER I</v>
          </cell>
          <cell r="G183" t="str">
            <v>INE009A01021</v>
          </cell>
          <cell r="H183" t="str">
            <v>INFOSYS LTD EQ</v>
          </cell>
          <cell r="I183" t="str">
            <v>INFOSYS  LIMITED</v>
          </cell>
          <cell r="J183" t="str">
            <v>62011</v>
          </cell>
          <cell r="K183" t="str">
            <v>Writing , modifying, testing of computer program</v>
          </cell>
          <cell r="L183" t="str">
            <v>Equity Stocks</v>
          </cell>
          <cell r="M183">
            <v>92610</v>
          </cell>
          <cell r="N183">
            <v>1712.65</v>
          </cell>
          <cell r="O183">
            <v>158608516.5</v>
          </cell>
          <cell r="P183">
            <v>2033408448.24</v>
          </cell>
          <cell r="Q183">
            <v>7.8001306937266979E-2</v>
          </cell>
          <cell r="R183">
            <v>0</v>
          </cell>
          <cell r="S183" t="str">
            <v/>
          </cell>
          <cell r="T183">
            <v>89504339.469999999</v>
          </cell>
          <cell r="U183">
            <v>89504339.469999999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5</v>
          </cell>
          <cell r="AL183" t="str">
            <v>401</v>
          </cell>
          <cell r="AM183" t="str">
            <v>00000</v>
          </cell>
          <cell r="AN183" t="str">
            <v>Non Infra</v>
          </cell>
        </row>
        <row r="184">
          <cell r="D184" t="str">
            <v>E-TIER I</v>
          </cell>
          <cell r="G184" t="str">
            <v>INE154A01025</v>
          </cell>
          <cell r="H184" t="str">
            <v>ITC LTD</v>
          </cell>
          <cell r="I184" t="str">
            <v>ITC LTD</v>
          </cell>
          <cell r="J184" t="str">
            <v>12003</v>
          </cell>
          <cell r="K184" t="str">
            <v>Manufacture of cigarettes, cigarette tobacco</v>
          </cell>
          <cell r="L184" t="str">
            <v>Equity Stocks</v>
          </cell>
          <cell r="M184">
            <v>240660</v>
          </cell>
          <cell r="N184">
            <v>221.15</v>
          </cell>
          <cell r="O184">
            <v>53221959</v>
          </cell>
          <cell r="P184">
            <v>2033408448.24</v>
          </cell>
          <cell r="Q184">
            <v>2.6173767029474982E-2</v>
          </cell>
          <cell r="R184">
            <v>0</v>
          </cell>
          <cell r="S184" t="str">
            <v/>
          </cell>
          <cell r="T184">
            <v>57275031.079999998</v>
          </cell>
          <cell r="U184">
            <v>57283921.719999999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</v>
          </cell>
          <cell r="AL184" t="str">
            <v>401</v>
          </cell>
          <cell r="AM184" t="str">
            <v>00000</v>
          </cell>
          <cell r="AN184" t="str">
            <v>Non Infra</v>
          </cell>
        </row>
        <row r="185">
          <cell r="D185" t="str">
            <v>E-TIER I</v>
          </cell>
          <cell r="G185" t="str">
            <v>INE001A01036</v>
          </cell>
          <cell r="H185" t="str">
            <v>HOUSING DEVELOPMENT FINANCE CORPORATION</v>
          </cell>
          <cell r="I185" t="str">
            <v>HOUSING DEVELOPMENT FINANCE CORPORA</v>
          </cell>
          <cell r="J185" t="str">
            <v>64192</v>
          </cell>
          <cell r="K185" t="str">
            <v>Activities of specialized institutions granting credit for house purchases</v>
          </cell>
          <cell r="L185" t="str">
            <v>Equity Stocks</v>
          </cell>
          <cell r="M185">
            <v>37911</v>
          </cell>
          <cell r="N185">
            <v>2673.1</v>
          </cell>
          <cell r="O185">
            <v>101339894.09999999</v>
          </cell>
          <cell r="P185">
            <v>2033408448.24</v>
          </cell>
          <cell r="Q185">
            <v>4.9837451097301137E-2</v>
          </cell>
          <cell r="R185">
            <v>0</v>
          </cell>
          <cell r="S185" t="str">
            <v/>
          </cell>
          <cell r="T185">
            <v>83972697.670000002</v>
          </cell>
          <cell r="U185">
            <v>83978143.859999999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2</v>
          </cell>
          <cell r="AL185" t="str">
            <v>401</v>
          </cell>
          <cell r="AM185" t="str">
            <v>00000</v>
          </cell>
          <cell r="AN185" t="str">
            <v>Infra</v>
          </cell>
        </row>
        <row r="186">
          <cell r="D186" t="str">
            <v>E-TIER I</v>
          </cell>
          <cell r="G186" t="str">
            <v>INE044A01036</v>
          </cell>
          <cell r="H186" t="str">
            <v>SUN PHARMACEUTICALS INDUSTRIES LTD</v>
          </cell>
          <cell r="I186" t="str">
            <v>SUN PHARMACEUTICAL INDS LTD</v>
          </cell>
          <cell r="J186" t="str">
            <v>21001</v>
          </cell>
          <cell r="K186" t="str">
            <v>Manufacture of medicinal substances used in the manufacture of pharmaceuticals:</v>
          </cell>
          <cell r="L186" t="str">
            <v>Equity Stocks</v>
          </cell>
          <cell r="M186">
            <v>46855</v>
          </cell>
          <cell r="N186">
            <v>753.6</v>
          </cell>
          <cell r="O186">
            <v>35309928</v>
          </cell>
          <cell r="P186">
            <v>2033408448.24</v>
          </cell>
          <cell r="Q186">
            <v>1.7364896870848658E-2</v>
          </cell>
          <cell r="R186">
            <v>0</v>
          </cell>
          <cell r="S186" t="str">
            <v/>
          </cell>
          <cell r="T186">
            <v>28163109.280000001</v>
          </cell>
          <cell r="U186">
            <v>28159960.539999999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 t="str">
            <v>401</v>
          </cell>
          <cell r="AM186" t="str">
            <v>00000</v>
          </cell>
          <cell r="AN186" t="str">
            <v>Non Infra</v>
          </cell>
        </row>
        <row r="187">
          <cell r="D187" t="str">
            <v>E-TIER I</v>
          </cell>
          <cell r="G187" t="str">
            <v>INE860A01027</v>
          </cell>
          <cell r="H187" t="str">
            <v>HCL Technologies Limited</v>
          </cell>
          <cell r="I187" t="str">
            <v>HCL TECHNOLOGIES LTD</v>
          </cell>
          <cell r="J187" t="str">
            <v>62011</v>
          </cell>
          <cell r="K187" t="str">
            <v>Writing , modifying, testing of computer program</v>
          </cell>
          <cell r="L187" t="str">
            <v>Equity Stocks</v>
          </cell>
          <cell r="M187">
            <v>27310</v>
          </cell>
          <cell r="N187">
            <v>1138.6500000000001</v>
          </cell>
          <cell r="O187">
            <v>31096531.5</v>
          </cell>
          <cell r="P187">
            <v>2033408448.24</v>
          </cell>
          <cell r="Q187">
            <v>1.5292811204219865E-2</v>
          </cell>
          <cell r="R187">
            <v>0</v>
          </cell>
          <cell r="S187" t="str">
            <v/>
          </cell>
          <cell r="T187">
            <v>19912839.66</v>
          </cell>
          <cell r="U187">
            <v>19912839.66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2</v>
          </cell>
          <cell r="AL187" t="str">
            <v>401</v>
          </cell>
          <cell r="AM187" t="str">
            <v>00000</v>
          </cell>
          <cell r="AN187" t="str">
            <v>Non Infra</v>
          </cell>
        </row>
        <row r="188">
          <cell r="D188" t="str">
            <v>E-TIER I</v>
          </cell>
          <cell r="G188" t="str">
            <v>INE752E01010</v>
          </cell>
          <cell r="H188" t="str">
            <v>POWER GRID CORPORATION OF INDIA LIMITED</v>
          </cell>
          <cell r="I188" t="str">
            <v>POWER GRID CORPN OF INDIA LTD</v>
          </cell>
          <cell r="J188" t="str">
            <v>35107</v>
          </cell>
          <cell r="K188" t="str">
            <v>Transmission of electric energy</v>
          </cell>
          <cell r="L188" t="str">
            <v>Equity Stocks</v>
          </cell>
          <cell r="M188">
            <v>76900</v>
          </cell>
          <cell r="N188">
            <v>206.75</v>
          </cell>
          <cell r="O188">
            <v>15899075</v>
          </cell>
          <cell r="P188">
            <v>2033408448.24</v>
          </cell>
          <cell r="Q188">
            <v>7.8189283681600295E-3</v>
          </cell>
          <cell r="R188">
            <v>0</v>
          </cell>
          <cell r="S188" t="str">
            <v/>
          </cell>
          <cell r="T188">
            <v>9482062.8300000001</v>
          </cell>
          <cell r="U188">
            <v>9482062.8300000001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10</v>
          </cell>
          <cell r="AL188" t="str">
            <v>401</v>
          </cell>
          <cell r="AM188" t="str">
            <v>00000</v>
          </cell>
          <cell r="AN188" t="str">
            <v>Infra</v>
          </cell>
        </row>
        <row r="189">
          <cell r="D189" t="str">
            <v>E-TIER I</v>
          </cell>
          <cell r="G189" t="str">
            <v>INE101A01026</v>
          </cell>
          <cell r="H189" t="str">
            <v>MAHINDRA AND MAHINDRA LTD</v>
          </cell>
          <cell r="I189" t="str">
            <v>MAHINDRA AND MAHINDRA LTD</v>
          </cell>
          <cell r="J189" t="str">
            <v>28211</v>
          </cell>
          <cell r="K189" t="str">
            <v>Manufacture of tractors used in agriculture and forestry</v>
          </cell>
          <cell r="L189" t="str">
            <v>Equity Stocks</v>
          </cell>
          <cell r="M189">
            <v>29548</v>
          </cell>
          <cell r="N189">
            <v>835.5</v>
          </cell>
          <cell r="O189">
            <v>24687354</v>
          </cell>
          <cell r="P189">
            <v>2033408448.24</v>
          </cell>
          <cell r="Q189">
            <v>1.2140873134154595E-2</v>
          </cell>
          <cell r="R189">
            <v>0</v>
          </cell>
          <cell r="S189" t="str">
            <v/>
          </cell>
          <cell r="T189">
            <v>21595158.640000001</v>
          </cell>
          <cell r="U189">
            <v>21599478.640000001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5</v>
          </cell>
          <cell r="AL189" t="str">
            <v>401</v>
          </cell>
          <cell r="AM189" t="str">
            <v>00000</v>
          </cell>
          <cell r="AN189" t="str">
            <v>Non Infra</v>
          </cell>
        </row>
        <row r="190">
          <cell r="D190" t="str">
            <v>E-TIER I</v>
          </cell>
          <cell r="G190" t="str">
            <v>INE018A01030</v>
          </cell>
          <cell r="H190" t="str">
            <v>LARSEN AND TOUBRO LIMITED</v>
          </cell>
          <cell r="I190" t="str">
            <v>LARSEN AND TOUBRO LTD</v>
          </cell>
          <cell r="J190" t="str">
            <v>42909</v>
          </cell>
          <cell r="K190" t="str">
            <v>Other civil engineering projects n.e.c.</v>
          </cell>
          <cell r="L190" t="str">
            <v>Equity Stocks</v>
          </cell>
          <cell r="M190">
            <v>35536</v>
          </cell>
          <cell r="N190">
            <v>1764.75</v>
          </cell>
          <cell r="O190">
            <v>62712156</v>
          </cell>
          <cell r="P190">
            <v>2033408448.24</v>
          </cell>
          <cell r="Q190">
            <v>3.0840904617210573E-2</v>
          </cell>
          <cell r="R190">
            <v>0</v>
          </cell>
          <cell r="S190" t="str">
            <v/>
          </cell>
          <cell r="T190">
            <v>44015800.539999999</v>
          </cell>
          <cell r="U190">
            <v>44018164.07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2</v>
          </cell>
          <cell r="AL190" t="str">
            <v>401</v>
          </cell>
          <cell r="AM190" t="str">
            <v>00000</v>
          </cell>
          <cell r="AN190" t="str">
            <v>Infra</v>
          </cell>
        </row>
        <row r="191">
          <cell r="D191" t="str">
            <v>E-TIER I</v>
          </cell>
          <cell r="G191" t="str">
            <v>INE669C01036</v>
          </cell>
          <cell r="H191" t="str">
            <v>TECH MAHINDRA LIMITED</v>
          </cell>
          <cell r="I191" t="str">
            <v>TECH MAHINDRA  LIMITED</v>
          </cell>
          <cell r="J191" t="str">
            <v>62020</v>
          </cell>
          <cell r="K191" t="str">
            <v>Computer consultancy</v>
          </cell>
          <cell r="L191" t="str">
            <v>Equity Stocks</v>
          </cell>
          <cell r="M191">
            <v>15400</v>
          </cell>
          <cell r="N191">
            <v>1541.45</v>
          </cell>
          <cell r="O191">
            <v>23738330</v>
          </cell>
          <cell r="P191">
            <v>2033408448.24</v>
          </cell>
          <cell r="Q191">
            <v>1.1674157260705057E-2</v>
          </cell>
          <cell r="R191">
            <v>0</v>
          </cell>
          <cell r="S191" t="str">
            <v/>
          </cell>
          <cell r="T191">
            <v>19078682.98</v>
          </cell>
          <cell r="U191">
            <v>19078682.98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</v>
          </cell>
          <cell r="AL191" t="str">
            <v>401</v>
          </cell>
          <cell r="AM191" t="str">
            <v>00000</v>
          </cell>
          <cell r="AN191" t="str">
            <v>Non Infra</v>
          </cell>
        </row>
        <row r="192">
          <cell r="D192" t="str">
            <v>E-TIER I</v>
          </cell>
          <cell r="G192" t="str">
            <v>INE090A01021</v>
          </cell>
          <cell r="H192" t="str">
            <v>ICICI BANK LTD</v>
          </cell>
          <cell r="I192" t="str">
            <v>ICICI BANK LTD</v>
          </cell>
          <cell r="J192" t="str">
            <v>64191</v>
          </cell>
          <cell r="K192" t="str">
            <v>Monetary intermediation of commercial banks, saving banks. postal savings</v>
          </cell>
          <cell r="L192" t="str">
            <v>Equity Stocks</v>
          </cell>
          <cell r="M192">
            <v>209436</v>
          </cell>
          <cell r="N192">
            <v>714.35</v>
          </cell>
          <cell r="O192">
            <v>149610606.59999999</v>
          </cell>
          <cell r="P192">
            <v>2033408448.24</v>
          </cell>
          <cell r="Q192">
            <v>7.3576268815787715E-2</v>
          </cell>
          <cell r="R192">
            <v>0</v>
          </cell>
          <cell r="S192" t="str">
            <v/>
          </cell>
          <cell r="T192">
            <v>103455218.02</v>
          </cell>
          <cell r="U192">
            <v>103458681.36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2</v>
          </cell>
          <cell r="AL192" t="str">
            <v>401</v>
          </cell>
          <cell r="AM192" t="str">
            <v>00000</v>
          </cell>
          <cell r="AN192" t="str">
            <v>Non Infra</v>
          </cell>
        </row>
        <row r="193">
          <cell r="D193" t="str">
            <v>E-TIER I</v>
          </cell>
          <cell r="G193" t="str">
            <v>INE129A01019</v>
          </cell>
          <cell r="H193" t="str">
            <v>GAIL (INDIA) LIMITED</v>
          </cell>
          <cell r="I193" t="str">
            <v>G A I L (INDIA) LTD</v>
          </cell>
          <cell r="J193" t="str">
            <v>35202</v>
          </cell>
          <cell r="K193" t="str">
            <v>Disrtibution and sale of gaseous fuels through mains</v>
          </cell>
          <cell r="L193" t="str">
            <v>Equity Stocks</v>
          </cell>
          <cell r="M193">
            <v>97990</v>
          </cell>
          <cell r="N193">
            <v>129.80000000000001</v>
          </cell>
          <cell r="O193">
            <v>12719102</v>
          </cell>
          <cell r="P193">
            <v>2033408448.24</v>
          </cell>
          <cell r="Q193">
            <v>6.255064992480441E-3</v>
          </cell>
          <cell r="R193">
            <v>0</v>
          </cell>
          <cell r="S193" t="str">
            <v/>
          </cell>
          <cell r="T193">
            <v>13464952.439999999</v>
          </cell>
          <cell r="U193">
            <v>13461790.01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10</v>
          </cell>
          <cell r="AL193" t="str">
            <v>401</v>
          </cell>
          <cell r="AM193" t="str">
            <v>00000</v>
          </cell>
          <cell r="AN193" t="str">
            <v>Infra</v>
          </cell>
        </row>
        <row r="194">
          <cell r="D194" t="str">
            <v>E-TIER I</v>
          </cell>
          <cell r="G194" t="str">
            <v>INE066A01021</v>
          </cell>
          <cell r="H194" t="str">
            <v>EICHER MOTORS LTD</v>
          </cell>
          <cell r="I194" t="str">
            <v>EICHER MOTORS LTD</v>
          </cell>
          <cell r="J194" t="str">
            <v>30911</v>
          </cell>
          <cell r="K194" t="str">
            <v>Manufacture of motorcycles, scooters, mopeds etc. and their</v>
          </cell>
          <cell r="L194" t="str">
            <v>Equity Stocks</v>
          </cell>
          <cell r="M194">
            <v>3790</v>
          </cell>
          <cell r="N194">
            <v>2370.4499999999998</v>
          </cell>
          <cell r="O194">
            <v>8984005.5</v>
          </cell>
          <cell r="P194">
            <v>2033408448.24</v>
          </cell>
          <cell r="Q194">
            <v>4.4182001445779535E-3</v>
          </cell>
          <cell r="R194">
            <v>0</v>
          </cell>
          <cell r="S194" t="str">
            <v/>
          </cell>
          <cell r="T194">
            <v>7248050.2199999997</v>
          </cell>
          <cell r="U194">
            <v>7248050.2199999997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1</v>
          </cell>
          <cell r="AL194" t="str">
            <v>401</v>
          </cell>
          <cell r="AM194" t="str">
            <v>00000</v>
          </cell>
          <cell r="AN194" t="str">
            <v>Non Infra</v>
          </cell>
        </row>
        <row r="195">
          <cell r="D195" t="str">
            <v>E-TIER I</v>
          </cell>
          <cell r="G195" t="str">
            <v>INE733E01010</v>
          </cell>
          <cell r="H195" t="str">
            <v>NTPC LIMITED</v>
          </cell>
          <cell r="I195" t="str">
            <v>NTPC LIMITED</v>
          </cell>
          <cell r="J195" t="str">
            <v>35102</v>
          </cell>
          <cell r="K195" t="str">
            <v>Electric power generation by coal based thermal power plants</v>
          </cell>
          <cell r="L195" t="str">
            <v>Equity Stocks</v>
          </cell>
          <cell r="M195">
            <v>118350</v>
          </cell>
          <cell r="N195">
            <v>127.25</v>
          </cell>
          <cell r="O195">
            <v>15060037.5</v>
          </cell>
          <cell r="P195">
            <v>2033408448.24</v>
          </cell>
          <cell r="Q195">
            <v>7.4063022178525381E-3</v>
          </cell>
          <cell r="R195">
            <v>0</v>
          </cell>
          <cell r="S195" t="str">
            <v/>
          </cell>
          <cell r="T195">
            <v>13770211.67</v>
          </cell>
          <cell r="U195">
            <v>13770211.67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10</v>
          </cell>
          <cell r="AL195" t="str">
            <v>401</v>
          </cell>
          <cell r="AM195" t="str">
            <v>00000</v>
          </cell>
          <cell r="AN195" t="str">
            <v>Infra</v>
          </cell>
        </row>
        <row r="196">
          <cell r="D196" t="str">
            <v>E-TIER I</v>
          </cell>
          <cell r="G196" t="str">
            <v>INE397D01024</v>
          </cell>
          <cell r="H196" t="str">
            <v>BHARTI AIRTEL LTD</v>
          </cell>
          <cell r="I196" t="str">
            <v>BHARTI AIRTEL LTD</v>
          </cell>
          <cell r="J196" t="str">
            <v>61202</v>
          </cell>
          <cell r="K196" t="str">
            <v>Activities of maintaining and operating pageing</v>
          </cell>
          <cell r="L196" t="str">
            <v>Equity Stocks</v>
          </cell>
          <cell r="M196">
            <v>59862</v>
          </cell>
          <cell r="N196">
            <v>728.25</v>
          </cell>
          <cell r="O196">
            <v>43594501.5</v>
          </cell>
          <cell r="P196">
            <v>2033408448.24</v>
          </cell>
          <cell r="Q196">
            <v>2.1439126771472236E-2</v>
          </cell>
          <cell r="R196">
            <v>0</v>
          </cell>
          <cell r="S196" t="str">
            <v/>
          </cell>
          <cell r="T196">
            <v>26498635.43</v>
          </cell>
          <cell r="U196">
            <v>26498635.43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5</v>
          </cell>
          <cell r="AL196" t="str">
            <v>401</v>
          </cell>
          <cell r="AM196" t="str">
            <v>00000</v>
          </cell>
          <cell r="AN196" t="str">
            <v>Infra</v>
          </cell>
        </row>
        <row r="197">
          <cell r="D197" t="str">
            <v>E-TIER I</v>
          </cell>
          <cell r="G197" t="str">
            <v>INE079A01024</v>
          </cell>
          <cell r="H197" t="str">
            <v>AMBUJA CEMENTS LTD</v>
          </cell>
          <cell r="I197" t="str">
            <v>AMBUJA CEMENTS LTD.</v>
          </cell>
          <cell r="J197" t="str">
            <v>23941</v>
          </cell>
          <cell r="K197" t="str">
            <v>Manufacture of clinkers and cement</v>
          </cell>
          <cell r="L197" t="str">
            <v>Equity Stocks</v>
          </cell>
          <cell r="M197">
            <v>22650</v>
          </cell>
          <cell r="N197">
            <v>374.6</v>
          </cell>
          <cell r="O197">
            <v>8484690</v>
          </cell>
          <cell r="P197">
            <v>2033408448.24</v>
          </cell>
          <cell r="Q197">
            <v>4.1726442158454948E-3</v>
          </cell>
          <cell r="R197">
            <v>0</v>
          </cell>
          <cell r="S197" t="str">
            <v/>
          </cell>
          <cell r="T197">
            <v>8040040.0499999998</v>
          </cell>
          <cell r="U197">
            <v>8040040.0499999998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2</v>
          </cell>
          <cell r="AL197" t="str">
            <v>401</v>
          </cell>
          <cell r="AM197" t="str">
            <v>00000</v>
          </cell>
          <cell r="AN197" t="str">
            <v>Non Infra</v>
          </cell>
        </row>
        <row r="198">
          <cell r="D198" t="str">
            <v>E-TIER I</v>
          </cell>
          <cell r="G198" t="str">
            <v>INE256A01028</v>
          </cell>
          <cell r="H198" t="str">
            <v>Zee Entertainment</v>
          </cell>
          <cell r="I198" t="str">
            <v>ZEE ENTERTAINMENT</v>
          </cell>
          <cell r="J198" t="str">
            <v>60200</v>
          </cell>
          <cell r="K198" t="str">
            <v>Television programming and broadcasting activities</v>
          </cell>
          <cell r="L198" t="str">
            <v>Equity Stocks</v>
          </cell>
          <cell r="M198">
            <v>16950</v>
          </cell>
          <cell r="N198">
            <v>324.3</v>
          </cell>
          <cell r="O198">
            <v>5496885</v>
          </cell>
          <cell r="P198">
            <v>2033408448.24</v>
          </cell>
          <cell r="Q198">
            <v>2.7032862014307966E-3</v>
          </cell>
          <cell r="R198">
            <v>0</v>
          </cell>
          <cell r="S198" t="str">
            <v/>
          </cell>
          <cell r="T198">
            <v>5508750</v>
          </cell>
          <cell r="U198">
            <v>5508750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1</v>
          </cell>
          <cell r="AL198" t="str">
            <v>401</v>
          </cell>
          <cell r="AM198" t="str">
            <v>00000</v>
          </cell>
          <cell r="AN198" t="str">
            <v>Non Infra</v>
          </cell>
        </row>
        <row r="199">
          <cell r="D199" t="str">
            <v>E-TIER I</v>
          </cell>
          <cell r="G199" t="str">
            <v>INE059A01026</v>
          </cell>
          <cell r="H199" t="str">
            <v>CIPLA LIMITED</v>
          </cell>
          <cell r="I199" t="str">
            <v>CIPLA  LIMITED</v>
          </cell>
          <cell r="J199" t="str">
            <v>21001</v>
          </cell>
          <cell r="K199" t="str">
            <v>Manufacture of medicinal substances used in the manufacture of pharmaceuticals:</v>
          </cell>
          <cell r="L199" t="str">
            <v>Equity Stocks</v>
          </cell>
          <cell r="M199">
            <v>24670</v>
          </cell>
          <cell r="N199">
            <v>971.3</v>
          </cell>
          <cell r="O199">
            <v>23961971</v>
          </cell>
          <cell r="P199">
            <v>2033408448.24</v>
          </cell>
          <cell r="Q199">
            <v>1.1784140574777334E-2</v>
          </cell>
          <cell r="R199">
            <v>0</v>
          </cell>
          <cell r="S199" t="str">
            <v/>
          </cell>
          <cell r="T199">
            <v>16416555.59</v>
          </cell>
          <cell r="U199">
            <v>16416555.59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2</v>
          </cell>
          <cell r="AL199" t="str">
            <v>401</v>
          </cell>
          <cell r="AM199" t="str">
            <v>00000</v>
          </cell>
          <cell r="AN199" t="str">
            <v>Non Infra</v>
          </cell>
        </row>
        <row r="200">
          <cell r="D200" t="str">
            <v>E-TIER I</v>
          </cell>
          <cell r="G200" t="str">
            <v>INE002A01018</v>
          </cell>
          <cell r="H200" t="str">
            <v>RELIANCE INDUSTRIES LIMITED</v>
          </cell>
          <cell r="I200" t="str">
            <v>RELIANCE INDUSTRIES LTD.</v>
          </cell>
          <cell r="J200" t="str">
            <v>19209</v>
          </cell>
          <cell r="K200" t="str">
            <v>Manufacture of other petroleum n.e.c.</v>
          </cell>
          <cell r="L200" t="str">
            <v>Equity Stocks</v>
          </cell>
          <cell r="M200">
            <v>73287</v>
          </cell>
          <cell r="N200">
            <v>2405.4</v>
          </cell>
          <cell r="O200">
            <v>176284549.80000001</v>
          </cell>
          <cell r="P200">
            <v>2033408448.24</v>
          </cell>
          <cell r="Q200">
            <v>8.6694116940736449E-2</v>
          </cell>
          <cell r="R200">
            <v>0</v>
          </cell>
          <cell r="S200" t="str">
            <v/>
          </cell>
          <cell r="T200">
            <v>116118222.62</v>
          </cell>
          <cell r="U200">
            <v>116117798.98999999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10</v>
          </cell>
          <cell r="AL200" t="str">
            <v>401</v>
          </cell>
          <cell r="AM200" t="str">
            <v>00000</v>
          </cell>
          <cell r="AN200" t="str">
            <v>Infra</v>
          </cell>
        </row>
        <row r="201">
          <cell r="D201" t="str">
            <v>E-TIER I</v>
          </cell>
          <cell r="G201" t="str">
            <v>INE585B01010</v>
          </cell>
          <cell r="H201" t="str">
            <v>MARUTI SUZUKI INDIA LTD.</v>
          </cell>
          <cell r="I201" t="str">
            <v>MARUTI SUZUKI INDIA LTD.</v>
          </cell>
          <cell r="J201" t="str">
            <v>29101</v>
          </cell>
          <cell r="K201" t="str">
            <v>Manufacture of passenger cars</v>
          </cell>
          <cell r="L201" t="str">
            <v>Equity Stocks</v>
          </cell>
          <cell r="M201">
            <v>3731</v>
          </cell>
          <cell r="N201">
            <v>7067.8</v>
          </cell>
          <cell r="O201">
            <v>26369961.800000001</v>
          </cell>
          <cell r="P201">
            <v>2033408448.24</v>
          </cell>
          <cell r="Q201">
            <v>1.2968354598321997E-2</v>
          </cell>
          <cell r="R201">
            <v>0</v>
          </cell>
          <cell r="S201" t="str">
            <v/>
          </cell>
          <cell r="T201">
            <v>27279568.079999998</v>
          </cell>
          <cell r="U201">
            <v>27281133.02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</v>
          </cell>
          <cell r="AL201" t="str">
            <v>401</v>
          </cell>
          <cell r="AM201" t="str">
            <v>00000</v>
          </cell>
          <cell r="AN201" t="str">
            <v>Non Infra</v>
          </cell>
        </row>
        <row r="202">
          <cell r="D202" t="str">
            <v>E-TIER I</v>
          </cell>
          <cell r="G202" t="str">
            <v>INE237A01028</v>
          </cell>
          <cell r="H202" t="str">
            <v>KOTAK MAHINDRA BANK LIMITED</v>
          </cell>
          <cell r="I202" t="str">
            <v>KOTAK MAHINDRA BANK LTD</v>
          </cell>
          <cell r="J202" t="str">
            <v>64191</v>
          </cell>
          <cell r="K202" t="str">
            <v>Monetary intermediation of commercial banks, saving banks. postal savings</v>
          </cell>
          <cell r="L202" t="str">
            <v>Equity Stocks</v>
          </cell>
          <cell r="M202">
            <v>30547</v>
          </cell>
          <cell r="N202">
            <v>1961.9</v>
          </cell>
          <cell r="O202">
            <v>59930159.299999997</v>
          </cell>
          <cell r="P202">
            <v>2033408448.24</v>
          </cell>
          <cell r="Q202">
            <v>2.9472760060514185E-2</v>
          </cell>
          <cell r="R202">
            <v>0</v>
          </cell>
          <cell r="S202" t="str">
            <v/>
          </cell>
          <cell r="T202">
            <v>46062994.229999997</v>
          </cell>
          <cell r="U202">
            <v>46064015.530000001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5</v>
          </cell>
          <cell r="AL202" t="str">
            <v>401</v>
          </cell>
          <cell r="AM202" t="str">
            <v>00000</v>
          </cell>
          <cell r="AN202" t="str">
            <v>Non Infra</v>
          </cell>
        </row>
        <row r="203">
          <cell r="D203" t="str">
            <v>E-TIER I</v>
          </cell>
          <cell r="G203" t="str">
            <v>INE121A01024</v>
          </cell>
          <cell r="H203" t="str">
            <v>CHOLAMANDALAM INVESTMENT AND FINANCE COMPANY</v>
          </cell>
          <cell r="I203" t="str">
            <v>CHOLAMANDALAM INVESTMENT AND FIN. C</v>
          </cell>
          <cell r="J203" t="str">
            <v>64920</v>
          </cell>
          <cell r="K203" t="str">
            <v>Other credit granting</v>
          </cell>
          <cell r="L203" t="str">
            <v>Equity Stocks</v>
          </cell>
          <cell r="M203">
            <v>8680</v>
          </cell>
          <cell r="N203">
            <v>550.5</v>
          </cell>
          <cell r="O203">
            <v>4778340</v>
          </cell>
          <cell r="P203">
            <v>2033408448.24</v>
          </cell>
          <cell r="Q203">
            <v>2.3499164686444835E-3</v>
          </cell>
          <cell r="R203">
            <v>0</v>
          </cell>
          <cell r="S203" t="str">
            <v/>
          </cell>
          <cell r="T203">
            <v>5277440</v>
          </cell>
          <cell r="U203">
            <v>5277440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2</v>
          </cell>
          <cell r="AL203" t="str">
            <v>401</v>
          </cell>
          <cell r="AM203" t="str">
            <v>00000</v>
          </cell>
          <cell r="AN203" t="str">
            <v>Non Infra</v>
          </cell>
        </row>
        <row r="204">
          <cell r="D204" t="str">
            <v>E-TIER I</v>
          </cell>
          <cell r="G204" t="str">
            <v>INE765G01017</v>
          </cell>
          <cell r="H204" t="str">
            <v>ICICI LOMBARD GENERAL INSURANCE CO LTD</v>
          </cell>
          <cell r="I204" t="str">
            <v>ICICI LOMBARD GENERAL INSURANCE CO</v>
          </cell>
          <cell r="J204" t="str">
            <v>65120</v>
          </cell>
          <cell r="K204" t="str">
            <v>Non-life insurance</v>
          </cell>
          <cell r="L204" t="str">
            <v>Equity Stocks</v>
          </cell>
          <cell r="M204">
            <v>3550</v>
          </cell>
          <cell r="N204">
            <v>1437.35</v>
          </cell>
          <cell r="O204">
            <v>5102592.5</v>
          </cell>
          <cell r="P204">
            <v>2033408448.24</v>
          </cell>
          <cell r="Q204">
            <v>2.5093790204405351E-3</v>
          </cell>
          <cell r="R204">
            <v>0</v>
          </cell>
          <cell r="S204" t="str">
            <v/>
          </cell>
          <cell r="T204">
            <v>5353007.37</v>
          </cell>
          <cell r="U204">
            <v>5353007.37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</v>
          </cell>
          <cell r="AL204" t="str">
            <v>401</v>
          </cell>
          <cell r="AM204" t="str">
            <v>00000</v>
          </cell>
          <cell r="AN204" t="str">
            <v>Non Infra</v>
          </cell>
        </row>
        <row r="205">
          <cell r="D205" t="str">
            <v>E-TIER I</v>
          </cell>
          <cell r="G205" t="str">
            <v>INE242A01010</v>
          </cell>
          <cell r="H205" t="str">
            <v>INDIAN OIL CORPORATION LIMITED</v>
          </cell>
          <cell r="I205" t="str">
            <v>INDIAN OIL CORPORATION LIMITED</v>
          </cell>
          <cell r="J205" t="str">
            <v>19201</v>
          </cell>
          <cell r="K205" t="str">
            <v>Production of liquid and gaseous fuels, illuminating oils, lubricating</v>
          </cell>
          <cell r="L205" t="str">
            <v>Equity Stocks</v>
          </cell>
          <cell r="M205">
            <v>53500</v>
          </cell>
          <cell r="N205">
            <v>118.95</v>
          </cell>
          <cell r="O205">
            <v>6363825</v>
          </cell>
          <cell r="P205">
            <v>2033408448.24</v>
          </cell>
          <cell r="Q205">
            <v>3.1296343858058405E-3</v>
          </cell>
          <cell r="R205">
            <v>0</v>
          </cell>
          <cell r="S205" t="str">
            <v/>
          </cell>
          <cell r="T205">
            <v>7465882.2000000002</v>
          </cell>
          <cell r="U205">
            <v>7465882.2000000002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10</v>
          </cell>
          <cell r="AL205" t="str">
            <v>401</v>
          </cell>
          <cell r="AM205" t="str">
            <v>00000</v>
          </cell>
        </row>
        <row r="206">
          <cell r="D206" t="str">
            <v>E-TIER I</v>
          </cell>
          <cell r="G206" t="str">
            <v>INE795G01014</v>
          </cell>
          <cell r="H206" t="str">
            <v>HDFC LIFE INSURANCE COMPANY LTD</v>
          </cell>
          <cell r="I206" t="str">
            <v>HDFC STANDARD LIFE INSURANCE CO. LT</v>
          </cell>
          <cell r="J206" t="str">
            <v>65110</v>
          </cell>
          <cell r="K206" t="str">
            <v>Life insurance</v>
          </cell>
          <cell r="L206" t="str">
            <v>Equity Stocks</v>
          </cell>
          <cell r="M206">
            <v>18450</v>
          </cell>
          <cell r="N206">
            <v>680.8</v>
          </cell>
          <cell r="O206">
            <v>12560760</v>
          </cell>
          <cell r="P206">
            <v>2033408448.24</v>
          </cell>
          <cell r="Q206">
            <v>6.1771947543897846E-3</v>
          </cell>
          <cell r="R206">
            <v>0</v>
          </cell>
          <cell r="S206" t="str">
            <v/>
          </cell>
          <cell r="T206">
            <v>12635372.26</v>
          </cell>
          <cell r="U206">
            <v>12635372.26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10</v>
          </cell>
          <cell r="AL206" t="str">
            <v>401</v>
          </cell>
          <cell r="AM206" t="str">
            <v>00000</v>
          </cell>
          <cell r="AN206" t="str">
            <v>Non Infra</v>
          </cell>
        </row>
        <row r="207">
          <cell r="D207" t="str">
            <v>E-TIER I</v>
          </cell>
          <cell r="G207" t="str">
            <v>INE299U01018</v>
          </cell>
          <cell r="H207" t="str">
            <v>Crompton Greaves Consumer Electricals</v>
          </cell>
          <cell r="I207" t="str">
            <v>CROMPTON GREAVES CONSUMER ELECTRICA</v>
          </cell>
          <cell r="J207" t="str">
            <v>27400</v>
          </cell>
          <cell r="K207" t="str">
            <v>Manufacture of electric lighting equipment</v>
          </cell>
          <cell r="L207" t="str">
            <v>Equity Stocks</v>
          </cell>
          <cell r="M207">
            <v>14700</v>
          </cell>
          <cell r="N207">
            <v>448.25</v>
          </cell>
          <cell r="O207">
            <v>6589275</v>
          </cell>
          <cell r="P207">
            <v>2033408448.24</v>
          </cell>
          <cell r="Q207">
            <v>3.2405073391444266E-3</v>
          </cell>
          <cell r="R207">
            <v>0</v>
          </cell>
          <cell r="S207" t="str">
            <v/>
          </cell>
          <cell r="T207">
            <v>6743189.8799999999</v>
          </cell>
          <cell r="U207">
            <v>6743189.8799999999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</v>
          </cell>
          <cell r="AL207" t="str">
            <v>401</v>
          </cell>
          <cell r="AM207" t="str">
            <v>00000</v>
          </cell>
          <cell r="AN207" t="str">
            <v>Non Infra</v>
          </cell>
        </row>
        <row r="208">
          <cell r="D208" t="str">
            <v>E-TIER I</v>
          </cell>
          <cell r="G208" t="str">
            <v>IN9397D01014</v>
          </cell>
          <cell r="H208" t="str">
            <v>Bharti Airtel partly Paid(14:1)</v>
          </cell>
          <cell r="I208" t="str">
            <v>BHARTI AIRTEL LTD</v>
          </cell>
          <cell r="J208" t="str">
            <v>61202</v>
          </cell>
          <cell r="K208" t="str">
            <v>Activities of maintaining and operating pageing</v>
          </cell>
          <cell r="L208" t="str">
            <v>Equity Stocks</v>
          </cell>
          <cell r="M208">
            <v>5748</v>
          </cell>
          <cell r="N208">
            <v>390.8</v>
          </cell>
          <cell r="O208">
            <v>2246318.4</v>
          </cell>
          <cell r="P208">
            <v>2033408448.24</v>
          </cell>
          <cell r="Q208">
            <v>1.1047059443193925E-3</v>
          </cell>
          <cell r="R208">
            <v>0</v>
          </cell>
          <cell r="S208" t="str">
            <v/>
          </cell>
          <cell r="T208">
            <v>768795</v>
          </cell>
          <cell r="U208">
            <v>768795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5</v>
          </cell>
          <cell r="AL208" t="str">
            <v>401</v>
          </cell>
          <cell r="AM208" t="str">
            <v>00000</v>
          </cell>
          <cell r="AN208" t="str">
            <v>Infra</v>
          </cell>
        </row>
        <row r="209">
          <cell r="D209" t="str">
            <v>E-TIER I</v>
          </cell>
          <cell r="G209" t="str">
            <v>INE226A01021</v>
          </cell>
          <cell r="H209" t="str">
            <v>VOLTAS LTD</v>
          </cell>
          <cell r="I209" t="str">
            <v>VOLTAS LIMITED</v>
          </cell>
          <cell r="J209" t="str">
            <v>28192</v>
          </cell>
          <cell r="K209" t="str">
            <v>Manufacture of air-conditioning machines, including motor vehicles airconditioners</v>
          </cell>
          <cell r="L209" t="str">
            <v>Equity Stocks</v>
          </cell>
          <cell r="M209">
            <v>5625</v>
          </cell>
          <cell r="N209">
            <v>1201</v>
          </cell>
          <cell r="O209">
            <v>6755625</v>
          </cell>
          <cell r="P209">
            <v>2033408448.24</v>
          </cell>
          <cell r="Q209">
            <v>3.3223157924062311E-3</v>
          </cell>
          <cell r="R209">
            <v>0</v>
          </cell>
          <cell r="S209" t="str">
            <v/>
          </cell>
          <cell r="T209">
            <v>5859833.0599999996</v>
          </cell>
          <cell r="U209">
            <v>5859833.0599999996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1</v>
          </cell>
          <cell r="AL209" t="str">
            <v>401</v>
          </cell>
          <cell r="AM209" t="str">
            <v>00000</v>
          </cell>
          <cell r="AN209" t="str">
            <v>Non Infra</v>
          </cell>
        </row>
        <row r="210">
          <cell r="D210" t="str">
            <v>E-TIER I</v>
          </cell>
          <cell r="G210" t="str">
            <v>INE075A01022</v>
          </cell>
          <cell r="H210" t="str">
            <v>WIPRO LTD</v>
          </cell>
          <cell r="I210" t="str">
            <v>WIPRO LTD</v>
          </cell>
          <cell r="J210" t="str">
            <v>62011</v>
          </cell>
          <cell r="K210" t="str">
            <v>Writing , modifying, testing of computer program</v>
          </cell>
          <cell r="L210" t="str">
            <v>Equity Stocks</v>
          </cell>
          <cell r="M210">
            <v>35300</v>
          </cell>
          <cell r="N210">
            <v>637.25</v>
          </cell>
          <cell r="O210">
            <v>22494925</v>
          </cell>
          <cell r="P210">
            <v>2033408448.24</v>
          </cell>
          <cell r="Q210">
            <v>1.1062669194411137E-2</v>
          </cell>
          <cell r="R210">
            <v>0</v>
          </cell>
          <cell r="S210" t="str">
            <v/>
          </cell>
          <cell r="T210">
            <v>21884552.149999999</v>
          </cell>
          <cell r="U210">
            <v>21884552.149999999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2</v>
          </cell>
          <cell r="AL210" t="str">
            <v>401</v>
          </cell>
          <cell r="AM210" t="str">
            <v>00000</v>
          </cell>
          <cell r="AN210" t="str">
            <v>Non Infra</v>
          </cell>
        </row>
        <row r="211">
          <cell r="D211" t="str">
            <v>E-TIER I</v>
          </cell>
          <cell r="G211" t="str">
            <v>INE603J01030</v>
          </cell>
          <cell r="H211" t="str">
            <v>PI INDUSTRIES</v>
          </cell>
          <cell r="I211" t="str">
            <v>PI INDUSTRIES</v>
          </cell>
          <cell r="J211" t="str">
            <v>20211</v>
          </cell>
          <cell r="K211" t="str">
            <v>Manufacture of insecticides, rodenticides, fungicides, herbicides</v>
          </cell>
          <cell r="L211" t="str">
            <v>Equity Stocks</v>
          </cell>
          <cell r="M211">
            <v>3250</v>
          </cell>
          <cell r="N211">
            <v>2869.5</v>
          </cell>
          <cell r="O211">
            <v>9325875</v>
          </cell>
          <cell r="P211">
            <v>2033408448.24</v>
          </cell>
          <cell r="Q211">
            <v>4.5863264746794649E-3</v>
          </cell>
          <cell r="R211">
            <v>0</v>
          </cell>
          <cell r="S211" t="str">
            <v/>
          </cell>
          <cell r="T211">
            <v>10508286.75</v>
          </cell>
          <cell r="U211">
            <v>10508286.75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1</v>
          </cell>
          <cell r="AL211" t="str">
            <v>401</v>
          </cell>
          <cell r="AM211" t="str">
            <v>00000</v>
          </cell>
          <cell r="AN211" t="str">
            <v>Non Infra</v>
          </cell>
        </row>
        <row r="212">
          <cell r="D212" t="str">
            <v>E-TIER I</v>
          </cell>
          <cell r="G212" t="str">
            <v>INE671A01010</v>
          </cell>
          <cell r="H212" t="str">
            <v>Honeywell Automation India Ltd</v>
          </cell>
          <cell r="I212" t="str">
            <v>HONEYWELL AUTOMATION INDIA LTD</v>
          </cell>
          <cell r="J212" t="str">
            <v>46512</v>
          </cell>
          <cell r="K212" t="str">
            <v>Wholesale of software</v>
          </cell>
          <cell r="L212" t="str">
            <v>Equity Stocks</v>
          </cell>
          <cell r="M212">
            <v>250</v>
          </cell>
          <cell r="N212">
            <v>38894.550000000003</v>
          </cell>
          <cell r="O212">
            <v>9723637.5</v>
          </cell>
          <cell r="P212">
            <v>2033408448.24</v>
          </cell>
          <cell r="Q212">
            <v>4.7819401500058751E-3</v>
          </cell>
          <cell r="R212">
            <v>0</v>
          </cell>
          <cell r="S212" t="str">
            <v/>
          </cell>
          <cell r="T212">
            <v>10717225.25</v>
          </cell>
          <cell r="U212">
            <v>10717225.25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10</v>
          </cell>
          <cell r="AL212" t="str">
            <v>401</v>
          </cell>
          <cell r="AM212" t="str">
            <v>00000</v>
          </cell>
        </row>
        <row r="213">
          <cell r="D213" t="str">
            <v>E-TIER I</v>
          </cell>
          <cell r="G213" t="str">
            <v>INF846K01N65</v>
          </cell>
          <cell r="H213" t="str">
            <v>AXIS OVERNIGHT FUND - DIRECT PLAN- GROWTH OPTION</v>
          </cell>
          <cell r="I213" t="str">
            <v>AXIS MUTUAL FUND</v>
          </cell>
          <cell r="J213" t="str">
            <v>64990</v>
          </cell>
          <cell r="K213" t="str">
            <v>Other financial service activities, except insurance and pension funding activities</v>
          </cell>
          <cell r="L213" t="str">
            <v>Mutual Funds</v>
          </cell>
          <cell r="M213">
            <v>52397.525999999998</v>
          </cell>
          <cell r="N213">
            <v>1111.1080999999999</v>
          </cell>
          <cell r="O213">
            <v>58219315.560000002</v>
          </cell>
          <cell r="P213">
            <v>2033408448.24</v>
          </cell>
          <cell r="Q213">
            <v>2.8631392581451726E-2</v>
          </cell>
          <cell r="R213">
            <v>0</v>
          </cell>
          <cell r="S213" t="str">
            <v/>
          </cell>
          <cell r="T213">
            <v>58216315.609999999</v>
          </cell>
          <cell r="U213">
            <v>58216315.609999999</v>
          </cell>
          <cell r="V213">
            <v>0</v>
          </cell>
          <cell r="W213">
            <v>0</v>
          </cell>
          <cell r="X213">
            <v>0</v>
          </cell>
          <cell r="Y213">
            <v>2.7397260273972603E-3</v>
          </cell>
          <cell r="Z213">
            <v>2.7397260273972603E-3</v>
          </cell>
          <cell r="AA213">
            <v>0</v>
          </cell>
          <cell r="AB213">
            <v>3.2500000000000001E-2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3.2500000000000001E-2</v>
          </cell>
          <cell r="AK213">
            <v>0</v>
          </cell>
          <cell r="AL213" t="str">
            <v>304</v>
          </cell>
          <cell r="AM213" t="str">
            <v>00000</v>
          </cell>
          <cell r="AN213" t="str">
            <v>Non Infra</v>
          </cell>
        </row>
        <row r="214">
          <cell r="D214" t="str">
            <v>E-TIER I</v>
          </cell>
          <cell r="G214" t="str">
            <v>INE918I01018</v>
          </cell>
          <cell r="H214" t="str">
            <v>BAJAJ FINSERV LTD</v>
          </cell>
          <cell r="I214" t="str">
            <v>BAJAJ FINANCE LIMITED</v>
          </cell>
          <cell r="J214" t="str">
            <v>64920</v>
          </cell>
          <cell r="K214" t="str">
            <v>Other credit granting</v>
          </cell>
          <cell r="L214" t="str">
            <v>Equity Stocks</v>
          </cell>
          <cell r="M214">
            <v>645</v>
          </cell>
          <cell r="N214">
            <v>17237.349999999999</v>
          </cell>
          <cell r="O214">
            <v>11118090.75</v>
          </cell>
          <cell r="P214">
            <v>2033408448.24</v>
          </cell>
          <cell r="Q214">
            <v>5.4677114967350369E-3</v>
          </cell>
          <cell r="R214">
            <v>0</v>
          </cell>
          <cell r="S214" t="str">
            <v/>
          </cell>
          <cell r="T214">
            <v>11632075.68</v>
          </cell>
          <cell r="U214">
            <v>11632075.68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5</v>
          </cell>
          <cell r="AL214" t="str">
            <v>401</v>
          </cell>
          <cell r="AM214" t="str">
            <v>00000</v>
          </cell>
          <cell r="AN214" t="str">
            <v>Non Infra</v>
          </cell>
        </row>
        <row r="215">
          <cell r="D215" t="str">
            <v>E-TIER I</v>
          </cell>
          <cell r="G215" t="str">
            <v>INE726G01019</v>
          </cell>
          <cell r="H215" t="str">
            <v>ICICI PRUDENTIAL LIFE INSURANCE COMPANY LIMITED</v>
          </cell>
          <cell r="I215" t="str">
            <v>ICICI PRUDENTIAL LIFE INSURANCE CO.</v>
          </cell>
          <cell r="J215" t="str">
            <v>65110</v>
          </cell>
          <cell r="K215" t="str">
            <v>Life insurance</v>
          </cell>
          <cell r="L215" t="str">
            <v>Equity Stocks</v>
          </cell>
          <cell r="M215">
            <v>16420</v>
          </cell>
          <cell r="N215">
            <v>593.04999999999995</v>
          </cell>
          <cell r="O215">
            <v>9737881</v>
          </cell>
          <cell r="P215">
            <v>2033408448.24</v>
          </cell>
          <cell r="Q215">
            <v>4.788944891238424E-3</v>
          </cell>
          <cell r="R215">
            <v>0</v>
          </cell>
          <cell r="S215" t="str">
            <v/>
          </cell>
          <cell r="T215">
            <v>10706046.890000001</v>
          </cell>
          <cell r="U215">
            <v>10706046.890000001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10</v>
          </cell>
          <cell r="AL215" t="str">
            <v>401</v>
          </cell>
          <cell r="AM215" t="str">
            <v>00000</v>
          </cell>
          <cell r="AN215" t="str">
            <v>Non Infra</v>
          </cell>
        </row>
        <row r="216">
          <cell r="D216" t="str">
            <v>E-TIER I</v>
          </cell>
          <cell r="G216" t="str">
            <v>INE208A01029</v>
          </cell>
          <cell r="H216" t="str">
            <v>ASHOK LEYLAND LTD</v>
          </cell>
          <cell r="I216" t="str">
            <v>ASHOK LEYLAND LIMITED</v>
          </cell>
          <cell r="J216" t="str">
            <v>29102</v>
          </cell>
          <cell r="K216" t="str">
            <v>Manufacture of commercial vehicles such as vans, lorries, over-the-road</v>
          </cell>
          <cell r="L216" t="str">
            <v>Equity Stocks</v>
          </cell>
          <cell r="M216">
            <v>113700</v>
          </cell>
          <cell r="N216">
            <v>119.7</v>
          </cell>
          <cell r="O216">
            <v>13609890</v>
          </cell>
          <cell r="P216">
            <v>2033408448.24</v>
          </cell>
          <cell r="Q216">
            <v>6.6931412681893445E-3</v>
          </cell>
          <cell r="R216">
            <v>0</v>
          </cell>
          <cell r="S216" t="str">
            <v/>
          </cell>
          <cell r="T216">
            <v>14561411.01</v>
          </cell>
          <cell r="U216">
            <v>14561411.01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</v>
          </cell>
          <cell r="AL216" t="str">
            <v>401</v>
          </cell>
          <cell r="AM216" t="str">
            <v>00000</v>
          </cell>
          <cell r="AN216" t="str">
            <v>Non Infra</v>
          </cell>
        </row>
        <row r="217">
          <cell r="D217" t="str">
            <v>E-TIER I</v>
          </cell>
          <cell r="G217" t="str">
            <v>INE721A01013</v>
          </cell>
          <cell r="H217" t="str">
            <v>SHRIRAM TRANSPORT FINANCE COMPANY LIMITED</v>
          </cell>
          <cell r="I217" t="str">
            <v>SHRIRAM TRANSPORT FINANCE CO LTD</v>
          </cell>
          <cell r="J217" t="str">
            <v>64920</v>
          </cell>
          <cell r="K217" t="str">
            <v>Other credit granting</v>
          </cell>
          <cell r="L217" t="str">
            <v>Equity Stocks</v>
          </cell>
          <cell r="M217">
            <v>4100</v>
          </cell>
          <cell r="N217">
            <v>1406.7</v>
          </cell>
          <cell r="O217">
            <v>5767470</v>
          </cell>
          <cell r="P217">
            <v>2033408448.24</v>
          </cell>
          <cell r="Q217">
            <v>2.8363558757671073E-3</v>
          </cell>
          <cell r="R217">
            <v>0</v>
          </cell>
          <cell r="S217" t="str">
            <v/>
          </cell>
          <cell r="T217">
            <v>5462788.75</v>
          </cell>
          <cell r="U217">
            <v>5462788.75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10</v>
          </cell>
          <cell r="AL217" t="str">
            <v>401</v>
          </cell>
          <cell r="AM217" t="str">
            <v>00000</v>
          </cell>
          <cell r="AN217" t="str">
            <v>Non Infra</v>
          </cell>
        </row>
        <row r="218">
          <cell r="D218" t="str">
            <v>E-TIER I</v>
          </cell>
          <cell r="G218" t="str">
            <v>INE361B01024</v>
          </cell>
          <cell r="H218" t="str">
            <v>DIVI'S LABORATORIES LTD</v>
          </cell>
          <cell r="I218" t="str">
            <v>DIVIS LABORATORIES LTD</v>
          </cell>
          <cell r="J218" t="str">
            <v>21002</v>
          </cell>
          <cell r="K218" t="str">
            <v>Manufacture of allopathic pharmaceutical preparations</v>
          </cell>
          <cell r="L218" t="str">
            <v>Equity Stocks</v>
          </cell>
          <cell r="M218">
            <v>2190</v>
          </cell>
          <cell r="N218">
            <v>4878.8</v>
          </cell>
          <cell r="O218">
            <v>10684572</v>
          </cell>
          <cell r="P218">
            <v>2033408448.24</v>
          </cell>
          <cell r="Q218">
            <v>5.2545134300233404E-3</v>
          </cell>
          <cell r="R218">
            <v>0</v>
          </cell>
          <cell r="S218" t="str">
            <v/>
          </cell>
          <cell r="T218">
            <v>10850308.57</v>
          </cell>
          <cell r="U218">
            <v>10850308.57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2</v>
          </cell>
          <cell r="AL218" t="str">
            <v>401</v>
          </cell>
          <cell r="AM218" t="str">
            <v>00000</v>
          </cell>
          <cell r="AN218" t="str">
            <v>Non Infra</v>
          </cell>
        </row>
        <row r="219">
          <cell r="D219" t="str">
            <v>E-TIER I</v>
          </cell>
          <cell r="G219" t="str">
            <v>INE628A01036</v>
          </cell>
          <cell r="H219" t="str">
            <v>UPL LIMITED</v>
          </cell>
          <cell r="I219" t="str">
            <v>UPL LIMITED</v>
          </cell>
          <cell r="J219" t="str">
            <v>20211</v>
          </cell>
          <cell r="K219" t="str">
            <v>Manufacture of insecticides, rodenticides, fungicides, herbicides</v>
          </cell>
          <cell r="L219" t="str">
            <v>Equity Stocks</v>
          </cell>
          <cell r="M219">
            <v>14400</v>
          </cell>
          <cell r="N219">
            <v>681.7</v>
          </cell>
          <cell r="O219">
            <v>9816480</v>
          </cell>
          <cell r="P219">
            <v>2033408448.24</v>
          </cell>
          <cell r="Q219">
            <v>4.8275987092000986E-3</v>
          </cell>
          <cell r="R219">
            <v>0</v>
          </cell>
          <cell r="S219" t="str">
            <v/>
          </cell>
          <cell r="T219">
            <v>11159166.24</v>
          </cell>
          <cell r="U219">
            <v>11159166.24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2</v>
          </cell>
          <cell r="AL219" t="str">
            <v>401</v>
          </cell>
          <cell r="AM219" t="str">
            <v>00000</v>
          </cell>
          <cell r="AN219" t="str">
            <v>Non Infra</v>
          </cell>
        </row>
        <row r="220">
          <cell r="D220" t="str">
            <v>E-TIER I</v>
          </cell>
          <cell r="G220" t="str">
            <v>INE203G01027</v>
          </cell>
          <cell r="H220" t="str">
            <v>INDRAPRASTHA GAS</v>
          </cell>
          <cell r="I220" t="str">
            <v>INDRAPRASTHA GAS LIMITED</v>
          </cell>
          <cell r="J220" t="str">
            <v>35202</v>
          </cell>
          <cell r="K220" t="str">
            <v>Disrtibution and sale of gaseous fuels through mains</v>
          </cell>
          <cell r="L220" t="str">
            <v>Equity Stocks</v>
          </cell>
          <cell r="M220">
            <v>21800</v>
          </cell>
          <cell r="N220">
            <v>484.25</v>
          </cell>
          <cell r="O220">
            <v>10556650</v>
          </cell>
          <cell r="P220">
            <v>2033408448.24</v>
          </cell>
          <cell r="Q220">
            <v>5.1916032950178907E-3</v>
          </cell>
          <cell r="R220">
            <v>0</v>
          </cell>
          <cell r="S220" t="str">
            <v/>
          </cell>
          <cell r="T220">
            <v>11759600.640000001</v>
          </cell>
          <cell r="U220">
            <v>11759600.640000001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2</v>
          </cell>
          <cell r="AL220" t="str">
            <v>401</v>
          </cell>
          <cell r="AM220" t="str">
            <v>00000</v>
          </cell>
          <cell r="AN220" t="str">
            <v>Infra</v>
          </cell>
        </row>
        <row r="221">
          <cell r="D221" t="str">
            <v>E-TIER I</v>
          </cell>
          <cell r="G221" t="str">
            <v>INE245A01021</v>
          </cell>
          <cell r="H221" t="str">
            <v>TATA POWER COMPANY LIMITED</v>
          </cell>
          <cell r="I221" t="str">
            <v>TATA POWER COMPANY LIMITED</v>
          </cell>
          <cell r="J221" t="str">
            <v>35102</v>
          </cell>
          <cell r="K221" t="str">
            <v>Electric power generation by coal based thermal power plants</v>
          </cell>
          <cell r="L221" t="str">
            <v>Equity Stocks</v>
          </cell>
          <cell r="M221">
            <v>51700</v>
          </cell>
          <cell r="N221">
            <v>216.8</v>
          </cell>
          <cell r="O221">
            <v>11208560</v>
          </cell>
          <cell r="P221">
            <v>2033408448.24</v>
          </cell>
          <cell r="Q221">
            <v>5.5122029269139101E-3</v>
          </cell>
          <cell r="R221">
            <v>0</v>
          </cell>
          <cell r="S221" t="str">
            <v/>
          </cell>
          <cell r="T221">
            <v>6713942.1799999997</v>
          </cell>
          <cell r="U221">
            <v>6713942.1799999997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1</v>
          </cell>
          <cell r="AL221" t="str">
            <v>401</v>
          </cell>
          <cell r="AM221" t="str">
            <v>00000</v>
          </cell>
          <cell r="AN221" t="str">
            <v>Infra</v>
          </cell>
        </row>
        <row r="222">
          <cell r="D222" t="str">
            <v>E-TIER II</v>
          </cell>
          <cell r="G222" t="str">
            <v>INE237A01028</v>
          </cell>
          <cell r="H222" t="str">
            <v>KOTAK MAHINDRA BANK LIMITED</v>
          </cell>
          <cell r="I222" t="str">
            <v>KOTAK MAHINDRA BANK LTD</v>
          </cell>
          <cell r="J222" t="str">
            <v>64191</v>
          </cell>
          <cell r="K222" t="str">
            <v>Monetary intermediation of commercial banks, saving banks. postal savings</v>
          </cell>
          <cell r="L222" t="str">
            <v>Equity Stocks</v>
          </cell>
          <cell r="M222">
            <v>2402</v>
          </cell>
          <cell r="N222">
            <v>1961.9</v>
          </cell>
          <cell r="O222">
            <v>4712483.8</v>
          </cell>
          <cell r="P222">
            <v>161924614.78</v>
          </cell>
          <cell r="Q222">
            <v>2.910294896426123E-2</v>
          </cell>
          <cell r="R222">
            <v>0</v>
          </cell>
          <cell r="S222" t="str">
            <v/>
          </cell>
          <cell r="T222">
            <v>3509776.13</v>
          </cell>
          <cell r="U222">
            <v>3509874.35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5</v>
          </cell>
          <cell r="AL222" t="str">
            <v>401</v>
          </cell>
          <cell r="AM222" t="str">
            <v>00000</v>
          </cell>
          <cell r="AN222" t="str">
            <v>Non Infra</v>
          </cell>
        </row>
        <row r="223">
          <cell r="D223" t="str">
            <v>E-TIER II</v>
          </cell>
          <cell r="G223" t="str">
            <v>INE002A01018</v>
          </cell>
          <cell r="H223" t="str">
            <v>RELIANCE INDUSTRIES LIMITED</v>
          </cell>
          <cell r="I223" t="str">
            <v>RELIANCE INDUSTRIES LTD.</v>
          </cell>
          <cell r="J223" t="str">
            <v>19209</v>
          </cell>
          <cell r="K223" t="str">
            <v>Manufacture of other petroleum n.e.c.</v>
          </cell>
          <cell r="L223" t="str">
            <v>Equity Stocks</v>
          </cell>
          <cell r="M223">
            <v>5651</v>
          </cell>
          <cell r="N223">
            <v>2405.4</v>
          </cell>
          <cell r="O223">
            <v>13592915.4</v>
          </cell>
          <cell r="P223">
            <v>161924614.78</v>
          </cell>
          <cell r="Q223">
            <v>8.3945948665483064E-2</v>
          </cell>
          <cell r="R223">
            <v>0</v>
          </cell>
          <cell r="S223" t="str">
            <v/>
          </cell>
          <cell r="T223">
            <v>8001467.8899999997</v>
          </cell>
          <cell r="U223">
            <v>8001559.8700000001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10</v>
          </cell>
          <cell r="AL223" t="str">
            <v>401</v>
          </cell>
          <cell r="AM223" t="str">
            <v>00000</v>
          </cell>
          <cell r="AN223" t="str">
            <v>Infra</v>
          </cell>
        </row>
        <row r="224">
          <cell r="D224" t="str">
            <v>E-TIER II</v>
          </cell>
          <cell r="G224" t="str">
            <v>INE397D01024</v>
          </cell>
          <cell r="H224" t="str">
            <v>BHARTI AIRTEL LTD</v>
          </cell>
          <cell r="I224" t="str">
            <v>BHARTI AIRTEL LTD</v>
          </cell>
          <cell r="J224" t="str">
            <v>61202</v>
          </cell>
          <cell r="K224" t="str">
            <v>Activities of maintaining and operating pageing</v>
          </cell>
          <cell r="L224" t="str">
            <v>Equity Stocks</v>
          </cell>
          <cell r="M224">
            <v>4618</v>
          </cell>
          <cell r="N224">
            <v>728.25</v>
          </cell>
          <cell r="O224">
            <v>3363058.5</v>
          </cell>
          <cell r="P224">
            <v>161924614.78</v>
          </cell>
          <cell r="Q224">
            <v>2.076928516747897E-2</v>
          </cell>
          <cell r="R224">
            <v>0</v>
          </cell>
          <cell r="S224" t="str">
            <v/>
          </cell>
          <cell r="T224">
            <v>1910800.95</v>
          </cell>
          <cell r="U224">
            <v>1910800.95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5</v>
          </cell>
          <cell r="AL224" t="str">
            <v>401</v>
          </cell>
          <cell r="AM224" t="str">
            <v>00000</v>
          </cell>
          <cell r="AN224" t="str">
            <v>Infra</v>
          </cell>
        </row>
        <row r="225">
          <cell r="D225" t="str">
            <v>E-TIER II</v>
          </cell>
          <cell r="G225" t="str">
            <v>INE726G01019</v>
          </cell>
          <cell r="H225" t="str">
            <v>ICICI PRUDENTIAL LIFE INSURANCE COMPANY LIMITED</v>
          </cell>
          <cell r="I225" t="str">
            <v>ICICI PRUDENTIAL LIFE INSURANCE CO.</v>
          </cell>
          <cell r="J225" t="str">
            <v>65110</v>
          </cell>
          <cell r="K225" t="str">
            <v>Life insurance</v>
          </cell>
          <cell r="L225" t="str">
            <v>Equity Stocks</v>
          </cell>
          <cell r="M225">
            <v>1290</v>
          </cell>
          <cell r="N225">
            <v>593.04999999999995</v>
          </cell>
          <cell r="O225">
            <v>765034.5</v>
          </cell>
          <cell r="P225">
            <v>161924614.78</v>
          </cell>
          <cell r="Q225">
            <v>4.7246337503375844E-3</v>
          </cell>
          <cell r="R225">
            <v>0</v>
          </cell>
          <cell r="S225" t="str">
            <v/>
          </cell>
          <cell r="T225">
            <v>851473.93</v>
          </cell>
          <cell r="U225">
            <v>851473.93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10</v>
          </cell>
          <cell r="AL225" t="str">
            <v>401</v>
          </cell>
          <cell r="AM225" t="str">
            <v>00000</v>
          </cell>
          <cell r="AN225" t="str">
            <v>Non Infra</v>
          </cell>
        </row>
        <row r="226">
          <cell r="D226" t="str">
            <v>E-TIER II</v>
          </cell>
          <cell r="G226" t="str">
            <v>INE242A01010</v>
          </cell>
          <cell r="H226" t="str">
            <v>INDIAN OIL CORPORATION LIMITED</v>
          </cell>
          <cell r="I226" t="str">
            <v>INDIAN OIL CORPORATION LIMITED</v>
          </cell>
          <cell r="J226" t="str">
            <v>19201</v>
          </cell>
          <cell r="K226" t="str">
            <v>Production of liquid and gaseous fuels, illuminating oils, lubricating</v>
          </cell>
          <cell r="L226" t="str">
            <v>Equity Stocks</v>
          </cell>
          <cell r="M226">
            <v>4170</v>
          </cell>
          <cell r="N226">
            <v>118.95</v>
          </cell>
          <cell r="O226">
            <v>496021.5</v>
          </cell>
          <cell r="P226">
            <v>161924614.78</v>
          </cell>
          <cell r="Q226">
            <v>3.0632865835371788E-3</v>
          </cell>
          <cell r="R226">
            <v>0</v>
          </cell>
          <cell r="S226" t="str">
            <v/>
          </cell>
          <cell r="T226">
            <v>581715</v>
          </cell>
          <cell r="U226">
            <v>581715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10</v>
          </cell>
          <cell r="AL226" t="str">
            <v>401</v>
          </cell>
          <cell r="AM226" t="str">
            <v>00000</v>
          </cell>
        </row>
        <row r="227">
          <cell r="D227" t="str">
            <v>E-TIER II</v>
          </cell>
          <cell r="G227" t="str">
            <v>INE733E01010</v>
          </cell>
          <cell r="H227" t="str">
            <v>NTPC LIMITED</v>
          </cell>
          <cell r="I227" t="str">
            <v>NTPC LIMITED</v>
          </cell>
          <cell r="J227" t="str">
            <v>35102</v>
          </cell>
          <cell r="K227" t="str">
            <v>Electric power generation by coal based thermal power plants</v>
          </cell>
          <cell r="L227" t="str">
            <v>Equity Stocks</v>
          </cell>
          <cell r="M227">
            <v>9450</v>
          </cell>
          <cell r="N227">
            <v>127.25</v>
          </cell>
          <cell r="O227">
            <v>1202512.5</v>
          </cell>
          <cell r="P227">
            <v>161924614.78</v>
          </cell>
          <cell r="Q227">
            <v>7.4263724612456351E-3</v>
          </cell>
          <cell r="R227">
            <v>0</v>
          </cell>
          <cell r="S227" t="str">
            <v/>
          </cell>
          <cell r="T227">
            <v>1014947.16</v>
          </cell>
          <cell r="U227">
            <v>1014947.16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10</v>
          </cell>
          <cell r="AL227" t="str">
            <v>401</v>
          </cell>
          <cell r="AM227" t="str">
            <v>00000</v>
          </cell>
          <cell r="AN227" t="str">
            <v>Infra</v>
          </cell>
        </row>
        <row r="228">
          <cell r="D228" t="str">
            <v>E-TIER II</v>
          </cell>
          <cell r="G228" t="str">
            <v>INE079A01024</v>
          </cell>
          <cell r="H228" t="str">
            <v>AMBUJA CEMENTS LTD</v>
          </cell>
          <cell r="I228" t="str">
            <v>AMBUJA CEMENTS LTD.</v>
          </cell>
          <cell r="J228" t="str">
            <v>23941</v>
          </cell>
          <cell r="K228" t="str">
            <v>Manufacture of clinkers and cement</v>
          </cell>
          <cell r="L228" t="str">
            <v>Equity Stocks</v>
          </cell>
          <cell r="M228">
            <v>1415</v>
          </cell>
          <cell r="N228">
            <v>374.6</v>
          </cell>
          <cell r="O228">
            <v>530059</v>
          </cell>
          <cell r="P228">
            <v>161924614.78</v>
          </cell>
          <cell r="Q228">
            <v>3.2734924255967404E-3</v>
          </cell>
          <cell r="R228">
            <v>0</v>
          </cell>
          <cell r="S228" t="str">
            <v/>
          </cell>
          <cell r="T228">
            <v>442391.8</v>
          </cell>
          <cell r="U228">
            <v>442391.8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2</v>
          </cell>
          <cell r="AL228" t="str">
            <v>401</v>
          </cell>
          <cell r="AM228" t="str">
            <v>00000</v>
          </cell>
          <cell r="AN228" t="str">
            <v>Non Infra</v>
          </cell>
        </row>
        <row r="229">
          <cell r="D229" t="str">
            <v>E-TIER II</v>
          </cell>
          <cell r="G229" t="str">
            <v>INE245A01021</v>
          </cell>
          <cell r="H229" t="str">
            <v>TATA POWER COMPANY LIMITED</v>
          </cell>
          <cell r="I229" t="str">
            <v>TATA POWER COMPANY LIMITED</v>
          </cell>
          <cell r="J229" t="str">
            <v>35102</v>
          </cell>
          <cell r="K229" t="str">
            <v>Electric power generation by coal based thermal power plants</v>
          </cell>
          <cell r="L229" t="str">
            <v>Equity Stocks</v>
          </cell>
          <cell r="M229">
            <v>4000</v>
          </cell>
          <cell r="N229">
            <v>216.8</v>
          </cell>
          <cell r="O229">
            <v>867200</v>
          </cell>
          <cell r="P229">
            <v>161924614.78</v>
          </cell>
          <cell r="Q229">
            <v>5.3555785893221195E-3</v>
          </cell>
          <cell r="R229">
            <v>0</v>
          </cell>
          <cell r="S229" t="str">
            <v/>
          </cell>
          <cell r="T229">
            <v>511000</v>
          </cell>
          <cell r="U229">
            <v>511000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1</v>
          </cell>
          <cell r="AL229" t="str">
            <v>401</v>
          </cell>
          <cell r="AM229" t="str">
            <v>00000</v>
          </cell>
          <cell r="AN229" t="str">
            <v>Infra</v>
          </cell>
        </row>
        <row r="230">
          <cell r="D230" t="str">
            <v>E-TIER II</v>
          </cell>
          <cell r="G230" t="str">
            <v>INE059A01026</v>
          </cell>
          <cell r="H230" t="str">
            <v>CIPLA LIMITED</v>
          </cell>
          <cell r="I230" t="str">
            <v>CIPLA  LIMITED</v>
          </cell>
          <cell r="J230" t="str">
            <v>21001</v>
          </cell>
          <cell r="K230" t="str">
            <v>Manufacture of medicinal substances used in the manufacture of pharmaceuticals:</v>
          </cell>
          <cell r="L230" t="str">
            <v>Equity Stocks</v>
          </cell>
          <cell r="M230">
            <v>1905</v>
          </cell>
          <cell r="N230">
            <v>971.3</v>
          </cell>
          <cell r="O230">
            <v>1850326.5</v>
          </cell>
          <cell r="P230">
            <v>161924614.78</v>
          </cell>
          <cell r="Q230">
            <v>1.1427086008597018E-2</v>
          </cell>
          <cell r="R230">
            <v>0</v>
          </cell>
          <cell r="S230" t="str">
            <v/>
          </cell>
          <cell r="T230">
            <v>1095923.5900000001</v>
          </cell>
          <cell r="U230">
            <v>1095923.5900000001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</v>
          </cell>
          <cell r="AL230" t="str">
            <v>401</v>
          </cell>
          <cell r="AM230" t="str">
            <v>00000</v>
          </cell>
          <cell r="AN230" t="str">
            <v>Non Infra</v>
          </cell>
        </row>
        <row r="231">
          <cell r="D231" t="str">
            <v>E-TIER II</v>
          </cell>
          <cell r="G231" t="str">
            <v>INE585B01010</v>
          </cell>
          <cell r="H231" t="str">
            <v>MARUTI SUZUKI INDIA LTD.</v>
          </cell>
          <cell r="I231" t="str">
            <v>MARUTI SUZUKI INDIA LTD.</v>
          </cell>
          <cell r="J231" t="str">
            <v>29101</v>
          </cell>
          <cell r="K231" t="str">
            <v>Manufacture of passenger cars</v>
          </cell>
          <cell r="L231" t="str">
            <v>Equity Stocks</v>
          </cell>
          <cell r="M231">
            <v>310</v>
          </cell>
          <cell r="N231">
            <v>7067.8</v>
          </cell>
          <cell r="O231">
            <v>2191018</v>
          </cell>
          <cell r="P231">
            <v>161924614.78</v>
          </cell>
          <cell r="Q231">
            <v>1.3531099042457763E-2</v>
          </cell>
          <cell r="R231">
            <v>0</v>
          </cell>
          <cell r="S231" t="str">
            <v/>
          </cell>
          <cell r="T231">
            <v>2214058.7599999998</v>
          </cell>
          <cell r="U231">
            <v>2214264.8199999998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</v>
          </cell>
          <cell r="AL231" t="str">
            <v>401</v>
          </cell>
          <cell r="AM231" t="str">
            <v>00000</v>
          </cell>
          <cell r="AN231" t="str">
            <v>Non Infra</v>
          </cell>
        </row>
        <row r="232">
          <cell r="D232" t="str">
            <v>E-TIER II</v>
          </cell>
          <cell r="G232" t="str">
            <v>INE671A01010</v>
          </cell>
          <cell r="H232" t="str">
            <v>Honeywell Automation India Ltd</v>
          </cell>
          <cell r="I232" t="str">
            <v>HONEYWELL AUTOMATION INDIA LTD</v>
          </cell>
          <cell r="J232" t="str">
            <v>46512</v>
          </cell>
          <cell r="K232" t="str">
            <v>Wholesale of software</v>
          </cell>
          <cell r="L232" t="str">
            <v>Equity Stocks</v>
          </cell>
          <cell r="M232">
            <v>20</v>
          </cell>
          <cell r="N232">
            <v>38894.550000000003</v>
          </cell>
          <cell r="O232">
            <v>777891</v>
          </cell>
          <cell r="P232">
            <v>161924614.78</v>
          </cell>
          <cell r="Q232">
            <v>4.8040318086097471E-3</v>
          </cell>
          <cell r="R232">
            <v>0</v>
          </cell>
          <cell r="S232" t="str">
            <v/>
          </cell>
          <cell r="T232">
            <v>854036.7</v>
          </cell>
          <cell r="U232">
            <v>854036.7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</v>
          </cell>
          <cell r="AL232" t="str">
            <v>401</v>
          </cell>
          <cell r="AM232" t="str">
            <v>00000</v>
          </cell>
        </row>
        <row r="233">
          <cell r="D233" t="str">
            <v>E-TIER II</v>
          </cell>
          <cell r="G233" t="str">
            <v>INE256A01028</v>
          </cell>
          <cell r="H233" t="str">
            <v>Zee Entertainment</v>
          </cell>
          <cell r="I233" t="str">
            <v>ZEE ENTERTAINMENT</v>
          </cell>
          <cell r="J233" t="str">
            <v>60200</v>
          </cell>
          <cell r="K233" t="str">
            <v>Television programming and broadcasting activities</v>
          </cell>
          <cell r="L233" t="str">
            <v>Equity Stocks</v>
          </cell>
          <cell r="M233">
            <v>1320</v>
          </cell>
          <cell r="N233">
            <v>324.3</v>
          </cell>
          <cell r="O233">
            <v>428076</v>
          </cell>
          <cell r="P233">
            <v>161924614.78</v>
          </cell>
          <cell r="Q233">
            <v>2.6436746542927302E-3</v>
          </cell>
          <cell r="R233">
            <v>0</v>
          </cell>
          <cell r="S233" t="str">
            <v/>
          </cell>
          <cell r="T233">
            <v>429000</v>
          </cell>
          <cell r="U233">
            <v>429000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</v>
          </cell>
          <cell r="AL233" t="str">
            <v>401</v>
          </cell>
          <cell r="AM233" t="str">
            <v>00000</v>
          </cell>
          <cell r="AN233" t="str">
            <v>Non Infra</v>
          </cell>
        </row>
        <row r="234">
          <cell r="D234" t="str">
            <v>E-TIER II</v>
          </cell>
          <cell r="G234" t="str">
            <v>INE066A01021</v>
          </cell>
          <cell r="H234" t="str">
            <v>EICHER MOTORS LTD</v>
          </cell>
          <cell r="I234" t="str">
            <v>EICHER MOTORS LTD</v>
          </cell>
          <cell r="J234" t="str">
            <v>30911</v>
          </cell>
          <cell r="K234" t="str">
            <v>Manufacture of motorcycles, scooters, mopeds etc. and their</v>
          </cell>
          <cell r="L234" t="str">
            <v>Equity Stocks</v>
          </cell>
          <cell r="M234">
            <v>285</v>
          </cell>
          <cell r="N234">
            <v>2370.4499999999998</v>
          </cell>
          <cell r="O234">
            <v>675578.25</v>
          </cell>
          <cell r="P234">
            <v>161924614.78</v>
          </cell>
          <cell r="Q234">
            <v>4.1721775958391445E-3</v>
          </cell>
          <cell r="R234">
            <v>0</v>
          </cell>
          <cell r="S234" t="str">
            <v/>
          </cell>
          <cell r="T234">
            <v>539768.17000000004</v>
          </cell>
          <cell r="U234">
            <v>539768.17000000004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1</v>
          </cell>
          <cell r="AL234" t="str">
            <v>401</v>
          </cell>
          <cell r="AM234" t="str">
            <v>00000</v>
          </cell>
          <cell r="AN234" t="str">
            <v>Non Infra</v>
          </cell>
        </row>
        <row r="235">
          <cell r="D235" t="str">
            <v>E-TIER II</v>
          </cell>
          <cell r="G235" t="str">
            <v>INE121A01024</v>
          </cell>
          <cell r="H235" t="str">
            <v>CHOLAMANDALAM INVESTMENT AND FINANCE COMPANY</v>
          </cell>
          <cell r="I235" t="str">
            <v>CHOLAMANDALAM INVESTMENT AND FIN. C</v>
          </cell>
          <cell r="J235" t="str">
            <v>64920</v>
          </cell>
          <cell r="K235" t="str">
            <v>Other credit granting</v>
          </cell>
          <cell r="L235" t="str">
            <v>Equity Stocks</v>
          </cell>
          <cell r="M235">
            <v>670</v>
          </cell>
          <cell r="N235">
            <v>550.5</v>
          </cell>
          <cell r="O235">
            <v>368835</v>
          </cell>
          <cell r="P235">
            <v>161924614.78</v>
          </cell>
          <cell r="Q235">
            <v>2.2778192216243356E-3</v>
          </cell>
          <cell r="R235">
            <v>0</v>
          </cell>
          <cell r="S235" t="str">
            <v/>
          </cell>
          <cell r="T235">
            <v>407360</v>
          </cell>
          <cell r="U235">
            <v>407360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2</v>
          </cell>
          <cell r="AL235" t="str">
            <v>401</v>
          </cell>
          <cell r="AM235" t="str">
            <v>00000</v>
          </cell>
          <cell r="AN235" t="str">
            <v>Non Infra</v>
          </cell>
        </row>
        <row r="236">
          <cell r="D236" t="str">
            <v>E-TIER II</v>
          </cell>
          <cell r="G236" t="str">
            <v>INE129A01019</v>
          </cell>
          <cell r="H236" t="str">
            <v>GAIL (INDIA) LIMITED</v>
          </cell>
          <cell r="I236" t="str">
            <v>G A I L (INDIA) LTD</v>
          </cell>
          <cell r="J236" t="str">
            <v>35202</v>
          </cell>
          <cell r="K236" t="str">
            <v>Disrtibution and sale of gaseous fuels through mains</v>
          </cell>
          <cell r="L236" t="str">
            <v>Equity Stocks</v>
          </cell>
          <cell r="M236">
            <v>7320</v>
          </cell>
          <cell r="N236">
            <v>129.80000000000001</v>
          </cell>
          <cell r="O236">
            <v>950136</v>
          </cell>
          <cell r="P236">
            <v>161924614.78</v>
          </cell>
          <cell r="Q236">
            <v>5.8677675490592263E-3</v>
          </cell>
          <cell r="R236">
            <v>0</v>
          </cell>
          <cell r="S236" t="str">
            <v/>
          </cell>
          <cell r="T236">
            <v>937842.37</v>
          </cell>
          <cell r="U236">
            <v>937808.35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10</v>
          </cell>
          <cell r="AL236" t="str">
            <v>401</v>
          </cell>
          <cell r="AM236" t="str">
            <v>00000</v>
          </cell>
          <cell r="AN236" t="str">
            <v>Infra</v>
          </cell>
        </row>
        <row r="237">
          <cell r="D237" t="str">
            <v>E-TIER II</v>
          </cell>
          <cell r="G237" t="str">
            <v>INE669C01036</v>
          </cell>
          <cell r="H237" t="str">
            <v>TECH MAHINDRA LIMITED</v>
          </cell>
          <cell r="I237" t="str">
            <v>TECH MAHINDRA  LIMITED</v>
          </cell>
          <cell r="J237" t="str">
            <v>62020</v>
          </cell>
          <cell r="K237" t="str">
            <v>Computer consultancy</v>
          </cell>
          <cell r="L237" t="str">
            <v>Equity Stocks</v>
          </cell>
          <cell r="M237">
            <v>840</v>
          </cell>
          <cell r="N237">
            <v>1541.45</v>
          </cell>
          <cell r="O237">
            <v>1294818</v>
          </cell>
          <cell r="P237">
            <v>161924614.78</v>
          </cell>
          <cell r="Q237">
            <v>7.9964247669152312E-3</v>
          </cell>
          <cell r="R237">
            <v>0</v>
          </cell>
          <cell r="S237" t="str">
            <v/>
          </cell>
          <cell r="T237">
            <v>1145157.02</v>
          </cell>
          <cell r="U237">
            <v>1145157.02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5</v>
          </cell>
          <cell r="AL237" t="str">
            <v>401</v>
          </cell>
          <cell r="AM237" t="str">
            <v>00000</v>
          </cell>
          <cell r="AN237" t="str">
            <v>Non Infra</v>
          </cell>
        </row>
        <row r="238">
          <cell r="D238" t="str">
            <v>E-TIER II</v>
          </cell>
          <cell r="G238" t="str">
            <v>INE090A01021</v>
          </cell>
          <cell r="H238" t="str">
            <v>ICICI BANK LTD</v>
          </cell>
          <cell r="I238" t="str">
            <v>ICICI BANK LTD</v>
          </cell>
          <cell r="J238" t="str">
            <v>64191</v>
          </cell>
          <cell r="K238" t="str">
            <v>Monetary intermediation of commercial banks, saving banks. postal savings</v>
          </cell>
          <cell r="L238" t="str">
            <v>Equity Stocks</v>
          </cell>
          <cell r="M238">
            <v>16597</v>
          </cell>
          <cell r="N238">
            <v>714.35</v>
          </cell>
          <cell r="O238">
            <v>11856066.949999999</v>
          </cell>
          <cell r="P238">
            <v>161924614.78</v>
          </cell>
          <cell r="Q238">
            <v>7.3219670561565489E-2</v>
          </cell>
          <cell r="R238">
            <v>0</v>
          </cell>
          <cell r="S238" t="str">
            <v/>
          </cell>
          <cell r="T238">
            <v>7103219.8499999996</v>
          </cell>
          <cell r="U238">
            <v>7103697.9699999997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2</v>
          </cell>
          <cell r="AL238" t="str">
            <v>401</v>
          </cell>
          <cell r="AM238" t="str">
            <v>00000</v>
          </cell>
          <cell r="AN238" t="str">
            <v>Non Infra</v>
          </cell>
        </row>
        <row r="239">
          <cell r="D239" t="str">
            <v>E-TIER II</v>
          </cell>
          <cell r="G239" t="str">
            <v>INE299U01018</v>
          </cell>
          <cell r="H239" t="str">
            <v>Crompton Greaves Consumer Electricals</v>
          </cell>
          <cell r="I239" t="str">
            <v>CROMPTON GREAVES CONSUMER ELECTRICA</v>
          </cell>
          <cell r="J239" t="str">
            <v>27400</v>
          </cell>
          <cell r="K239" t="str">
            <v>Manufacture of electric lighting equipment</v>
          </cell>
          <cell r="L239" t="str">
            <v>Equity Stocks</v>
          </cell>
          <cell r="M239">
            <v>1130</v>
          </cell>
          <cell r="N239">
            <v>448.25</v>
          </cell>
          <cell r="O239">
            <v>506522.5</v>
          </cell>
          <cell r="P239">
            <v>161924614.78</v>
          </cell>
          <cell r="Q239">
            <v>3.128137749088922E-3</v>
          </cell>
          <cell r="R239">
            <v>0</v>
          </cell>
          <cell r="S239" t="str">
            <v/>
          </cell>
          <cell r="T239">
            <v>516412.83</v>
          </cell>
          <cell r="U239">
            <v>516412.83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2</v>
          </cell>
          <cell r="AL239" t="str">
            <v>401</v>
          </cell>
          <cell r="AM239" t="str">
            <v>00000</v>
          </cell>
          <cell r="AN239" t="str">
            <v>Non Infra</v>
          </cell>
        </row>
        <row r="240">
          <cell r="D240" t="str">
            <v>E-TIER II</v>
          </cell>
          <cell r="G240" t="str">
            <v>INE018A01030</v>
          </cell>
          <cell r="H240" t="str">
            <v>LARSEN AND TOUBRO LIMITED</v>
          </cell>
          <cell r="I240" t="str">
            <v>LARSEN AND TOUBRO LTD</v>
          </cell>
          <cell r="J240" t="str">
            <v>42909</v>
          </cell>
          <cell r="K240" t="str">
            <v>Other civil engineering projects n.e.c.</v>
          </cell>
          <cell r="L240" t="str">
            <v>Equity Stocks</v>
          </cell>
          <cell r="M240">
            <v>3375</v>
          </cell>
          <cell r="N240">
            <v>1764.75</v>
          </cell>
          <cell r="O240">
            <v>5956031.25</v>
          </cell>
          <cell r="P240">
            <v>161924614.78</v>
          </cell>
          <cell r="Q240">
            <v>3.6782741512723087E-2</v>
          </cell>
          <cell r="R240">
            <v>0</v>
          </cell>
          <cell r="S240" t="str">
            <v/>
          </cell>
          <cell r="T240">
            <v>3846141.41</v>
          </cell>
          <cell r="U240">
            <v>3845840.2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</v>
          </cell>
          <cell r="AL240" t="str">
            <v>401</v>
          </cell>
          <cell r="AM240" t="str">
            <v>00000</v>
          </cell>
          <cell r="AN240" t="str">
            <v>Infra</v>
          </cell>
        </row>
        <row r="241">
          <cell r="D241" t="str">
            <v>E-TIER II</v>
          </cell>
          <cell r="G241" t="str">
            <v>IN9397D01014</v>
          </cell>
          <cell r="H241" t="str">
            <v>Bharti Airtel partly Paid(14:1)</v>
          </cell>
          <cell r="I241" t="str">
            <v>BHARTI AIRTEL LTD</v>
          </cell>
          <cell r="J241" t="str">
            <v>61202</v>
          </cell>
          <cell r="K241" t="str">
            <v>Activities of maintaining and operating pageing</v>
          </cell>
          <cell r="L241" t="str">
            <v>Equity Stocks</v>
          </cell>
          <cell r="M241">
            <v>441</v>
          </cell>
          <cell r="N241">
            <v>390.8</v>
          </cell>
          <cell r="O241">
            <v>172342.8</v>
          </cell>
          <cell r="P241">
            <v>161924614.78</v>
          </cell>
          <cell r="Q241">
            <v>1.0643397252119743E-3</v>
          </cell>
          <cell r="R241">
            <v>0</v>
          </cell>
          <cell r="S241" t="str">
            <v/>
          </cell>
          <cell r="T241">
            <v>58983.75</v>
          </cell>
          <cell r="U241">
            <v>58983.75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5</v>
          </cell>
          <cell r="AL241" t="str">
            <v>401</v>
          </cell>
          <cell r="AM241" t="str">
            <v>00000</v>
          </cell>
          <cell r="AN241" t="str">
            <v>Infra</v>
          </cell>
        </row>
        <row r="242">
          <cell r="D242" t="str">
            <v>E-TIER II</v>
          </cell>
          <cell r="G242" t="str">
            <v>INE101A01026</v>
          </cell>
          <cell r="H242" t="str">
            <v>MAHINDRA AND MAHINDRA LTD</v>
          </cell>
          <cell r="I242" t="str">
            <v>MAHINDRA AND MAHINDRA LTD</v>
          </cell>
          <cell r="J242" t="str">
            <v>28211</v>
          </cell>
          <cell r="K242" t="str">
            <v>Manufacture of tractors used in agriculture and forestry</v>
          </cell>
          <cell r="L242" t="str">
            <v>Equity Stocks</v>
          </cell>
          <cell r="M242">
            <v>2285</v>
          </cell>
          <cell r="N242">
            <v>835.5</v>
          </cell>
          <cell r="O242">
            <v>1909117.5</v>
          </cell>
          <cell r="P242">
            <v>161924614.78</v>
          </cell>
          <cell r="Q242">
            <v>1.1790162370272337E-2</v>
          </cell>
          <cell r="R242">
            <v>0</v>
          </cell>
          <cell r="S242" t="str">
            <v/>
          </cell>
          <cell r="T242">
            <v>1695057.67</v>
          </cell>
          <cell r="U242">
            <v>1695719.61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5</v>
          </cell>
          <cell r="AL242" t="str">
            <v>401</v>
          </cell>
          <cell r="AM242" t="str">
            <v>00000</v>
          </cell>
          <cell r="AN242" t="str">
            <v>Non Infra</v>
          </cell>
        </row>
        <row r="243">
          <cell r="D243" t="str">
            <v>E-TIER II</v>
          </cell>
          <cell r="G243" t="str">
            <v>INE860A01027</v>
          </cell>
          <cell r="H243" t="str">
            <v>HCL Technologies Limited</v>
          </cell>
          <cell r="I243" t="str">
            <v>HCL TECHNOLOGIES LTD</v>
          </cell>
          <cell r="J243" t="str">
            <v>62011</v>
          </cell>
          <cell r="K243" t="str">
            <v>Writing , modifying, testing of computer program</v>
          </cell>
          <cell r="L243" t="str">
            <v>Equity Stocks</v>
          </cell>
          <cell r="M243">
            <v>2140</v>
          </cell>
          <cell r="N243">
            <v>1138.6500000000001</v>
          </cell>
          <cell r="O243">
            <v>2436711</v>
          </cell>
          <cell r="P243">
            <v>161924614.78</v>
          </cell>
          <cell r="Q243">
            <v>1.5048428574683683E-2</v>
          </cell>
          <cell r="R243">
            <v>0</v>
          </cell>
          <cell r="S243" t="str">
            <v/>
          </cell>
          <cell r="T243">
            <v>1473920.49</v>
          </cell>
          <cell r="U243">
            <v>1473920.49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</v>
          </cell>
          <cell r="AL243" t="str">
            <v>401</v>
          </cell>
          <cell r="AM243" t="str">
            <v>00000</v>
          </cell>
          <cell r="AN243" t="str">
            <v>Non Infra</v>
          </cell>
        </row>
        <row r="244">
          <cell r="D244" t="str">
            <v>E-TIER II</v>
          </cell>
          <cell r="G244" t="str">
            <v>INE752E01010</v>
          </cell>
          <cell r="H244" t="str">
            <v>POWER GRID CORPORATION OF INDIA LIMITED</v>
          </cell>
          <cell r="I244" t="str">
            <v>POWER GRID CORPN OF INDIA LTD</v>
          </cell>
          <cell r="J244" t="str">
            <v>35107</v>
          </cell>
          <cell r="K244" t="str">
            <v>Transmission of electric energy</v>
          </cell>
          <cell r="L244" t="str">
            <v>Equity Stocks</v>
          </cell>
          <cell r="M244">
            <v>5891</v>
          </cell>
          <cell r="N244">
            <v>206.75</v>
          </cell>
          <cell r="O244">
            <v>1217964.25</v>
          </cell>
          <cell r="P244">
            <v>161924614.78</v>
          </cell>
          <cell r="Q244">
            <v>7.5217980395061957E-3</v>
          </cell>
          <cell r="R244">
            <v>0</v>
          </cell>
          <cell r="S244" t="str">
            <v/>
          </cell>
          <cell r="T244">
            <v>722466.62</v>
          </cell>
          <cell r="U244">
            <v>722466.62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10</v>
          </cell>
          <cell r="AL244" t="str">
            <v>401</v>
          </cell>
          <cell r="AM244" t="str">
            <v>00000</v>
          </cell>
          <cell r="AN244" t="str">
            <v>Infra</v>
          </cell>
        </row>
        <row r="245">
          <cell r="D245" t="str">
            <v>E-TIER II</v>
          </cell>
          <cell r="G245" t="str">
            <v>INF846K01N65</v>
          </cell>
          <cell r="H245" t="str">
            <v>AXIS OVERNIGHT FUND - DIRECT PLAN- GROWTH OPTION</v>
          </cell>
          <cell r="I245" t="str">
            <v>AXIS MUTUAL FUND</v>
          </cell>
          <cell r="J245" t="str">
            <v>64990</v>
          </cell>
          <cell r="K245" t="str">
            <v>Other financial service activities, except insurance and pension funding activities</v>
          </cell>
          <cell r="L245" t="str">
            <v>Mutual Funds</v>
          </cell>
          <cell r="M245">
            <v>7122.0829999999996</v>
          </cell>
          <cell r="N245">
            <v>1111.1080999999999</v>
          </cell>
          <cell r="O245">
            <v>7913404.1100000003</v>
          </cell>
          <cell r="P245">
            <v>161924614.78</v>
          </cell>
          <cell r="Q245">
            <v>4.8870915152409669E-2</v>
          </cell>
          <cell r="R245">
            <v>0</v>
          </cell>
          <cell r="S245" t="str">
            <v/>
          </cell>
          <cell r="T245">
            <v>7912664.6699999999</v>
          </cell>
          <cell r="U245">
            <v>7912664.6699999999</v>
          </cell>
          <cell r="V245">
            <v>0</v>
          </cell>
          <cell r="W245">
            <v>0</v>
          </cell>
          <cell r="X245">
            <v>0</v>
          </cell>
          <cell r="Y245">
            <v>2.7397260273972603E-3</v>
          </cell>
          <cell r="Z245">
            <v>2.7397260273972603E-3</v>
          </cell>
          <cell r="AA245">
            <v>0</v>
          </cell>
          <cell r="AB245">
            <v>3.2500000000000001E-2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3.2500000000000001E-2</v>
          </cell>
          <cell r="AK245">
            <v>0</v>
          </cell>
          <cell r="AL245" t="str">
            <v>304</v>
          </cell>
          <cell r="AM245" t="str">
            <v>00000</v>
          </cell>
          <cell r="AN245" t="str">
            <v>Non Infra</v>
          </cell>
        </row>
        <row r="246">
          <cell r="D246" t="str">
            <v>E-TIER II</v>
          </cell>
          <cell r="G246" t="str">
            <v>INE044A01036</v>
          </cell>
          <cell r="H246" t="str">
            <v>SUN PHARMACEUTICALS INDUSTRIES LTD</v>
          </cell>
          <cell r="I246" t="str">
            <v>SUN PHARMACEUTICAL INDS LTD</v>
          </cell>
          <cell r="J246" t="str">
            <v>21001</v>
          </cell>
          <cell r="K246" t="str">
            <v>Manufacture of medicinal substances used in the manufacture of pharmaceuticals:</v>
          </cell>
          <cell r="L246" t="str">
            <v>Equity Stocks</v>
          </cell>
          <cell r="M246">
            <v>3808</v>
          </cell>
          <cell r="N246">
            <v>753.6</v>
          </cell>
          <cell r="O246">
            <v>2869708.7999999998</v>
          </cell>
          <cell r="P246">
            <v>161924614.78</v>
          </cell>
          <cell r="Q246">
            <v>1.7722498854784677E-2</v>
          </cell>
          <cell r="R246">
            <v>0</v>
          </cell>
          <cell r="S246" t="str">
            <v/>
          </cell>
          <cell r="T246">
            <v>2118423.2599999998</v>
          </cell>
          <cell r="U246">
            <v>2118423.2599999998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1</v>
          </cell>
          <cell r="AL246" t="str">
            <v>401</v>
          </cell>
          <cell r="AM246" t="str">
            <v>00000</v>
          </cell>
          <cell r="AN246" t="str">
            <v>Non Infra</v>
          </cell>
        </row>
        <row r="247">
          <cell r="D247" t="str">
            <v>E-TIER II</v>
          </cell>
          <cell r="G247" t="str">
            <v>INE001A01036</v>
          </cell>
          <cell r="H247" t="str">
            <v>HOUSING DEVELOPMENT FINANCE CORPORATION</v>
          </cell>
          <cell r="I247" t="str">
            <v>HOUSING DEVELOPMENT FINANCE CORPORA</v>
          </cell>
          <cell r="J247" t="str">
            <v>64192</v>
          </cell>
          <cell r="K247" t="str">
            <v>Activities of specialized institutions granting credit for house purchases</v>
          </cell>
          <cell r="L247" t="str">
            <v>Equity Stocks</v>
          </cell>
          <cell r="M247">
            <v>3117</v>
          </cell>
          <cell r="N247">
            <v>2673.1</v>
          </cell>
          <cell r="O247">
            <v>8332052.7000000002</v>
          </cell>
          <cell r="P247">
            <v>161924614.78</v>
          </cell>
          <cell r="Q247">
            <v>5.1456368825211665E-2</v>
          </cell>
          <cell r="R247">
            <v>0</v>
          </cell>
          <cell r="S247" t="str">
            <v/>
          </cell>
          <cell r="T247">
            <v>6433852.1900000004</v>
          </cell>
          <cell r="U247">
            <v>6434607.96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2</v>
          </cell>
          <cell r="AL247" t="str">
            <v>401</v>
          </cell>
          <cell r="AM247" t="str">
            <v>00000</v>
          </cell>
          <cell r="AN247" t="str">
            <v>Infra</v>
          </cell>
        </row>
        <row r="248">
          <cell r="D248" t="str">
            <v>E-TIER II</v>
          </cell>
          <cell r="G248" t="str">
            <v>INE009A01021</v>
          </cell>
          <cell r="H248" t="str">
            <v>INFOSYS LTD EQ</v>
          </cell>
          <cell r="I248" t="str">
            <v>INFOSYS  LIMITED</v>
          </cell>
          <cell r="J248" t="str">
            <v>62011</v>
          </cell>
          <cell r="K248" t="str">
            <v>Writing , modifying, testing of computer program</v>
          </cell>
          <cell r="L248" t="str">
            <v>Equity Stocks</v>
          </cell>
          <cell r="M248">
            <v>7380</v>
          </cell>
          <cell r="N248">
            <v>1712.65</v>
          </cell>
          <cell r="O248">
            <v>12639357</v>
          </cell>
          <cell r="P248">
            <v>161924614.78</v>
          </cell>
          <cell r="Q248">
            <v>7.80570453551645E-2</v>
          </cell>
          <cell r="R248">
            <v>0</v>
          </cell>
          <cell r="S248" t="str">
            <v/>
          </cell>
          <cell r="T248">
            <v>5823498.9000000004</v>
          </cell>
          <cell r="U248">
            <v>5823498.9000000004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5</v>
          </cell>
          <cell r="AL248" t="str">
            <v>401</v>
          </cell>
          <cell r="AM248" t="str">
            <v>00000</v>
          </cell>
          <cell r="AN248" t="str">
            <v>Non Infra</v>
          </cell>
        </row>
        <row r="249">
          <cell r="D249" t="str">
            <v>E-TIER II</v>
          </cell>
          <cell r="G249" t="str">
            <v>INE154A01025</v>
          </cell>
          <cell r="H249" t="str">
            <v>ITC LTD</v>
          </cell>
          <cell r="I249" t="str">
            <v>ITC LTD</v>
          </cell>
          <cell r="J249" t="str">
            <v>12003</v>
          </cell>
          <cell r="K249" t="str">
            <v>Manufacture of cigarettes, cigarette tobacco</v>
          </cell>
          <cell r="L249" t="str">
            <v>Equity Stocks</v>
          </cell>
          <cell r="M249">
            <v>18553</v>
          </cell>
          <cell r="N249">
            <v>221.15</v>
          </cell>
          <cell r="O249">
            <v>4102995.95</v>
          </cell>
          <cell r="P249">
            <v>161924614.78</v>
          </cell>
          <cell r="Q249">
            <v>2.5338926731890418E-2</v>
          </cell>
          <cell r="R249">
            <v>0</v>
          </cell>
          <cell r="S249" t="str">
            <v/>
          </cell>
          <cell r="T249">
            <v>4511237.0999999996</v>
          </cell>
          <cell r="U249">
            <v>4511423.1399999997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</v>
          </cell>
          <cell r="AL249" t="str">
            <v>401</v>
          </cell>
          <cell r="AM249" t="str">
            <v>00000</v>
          </cell>
          <cell r="AN249" t="str">
            <v>Non Infra</v>
          </cell>
        </row>
        <row r="250">
          <cell r="D250" t="str">
            <v>E-TIER II</v>
          </cell>
          <cell r="G250" t="str">
            <v>INE062A01020</v>
          </cell>
          <cell r="H250" t="str">
            <v>STATE BANK OF INDIA</v>
          </cell>
          <cell r="I250" t="str">
            <v>STATE BANK OF INDIA</v>
          </cell>
          <cell r="J250" t="str">
            <v>64191</v>
          </cell>
          <cell r="K250" t="str">
            <v>Monetary intermediation of commercial banks, saving banks. postal savings</v>
          </cell>
          <cell r="L250" t="str">
            <v>Equity Stocks</v>
          </cell>
          <cell r="M250">
            <v>7948</v>
          </cell>
          <cell r="N250">
            <v>460.55</v>
          </cell>
          <cell r="O250">
            <v>3660451.4</v>
          </cell>
          <cell r="P250">
            <v>161924614.78</v>
          </cell>
          <cell r="Q250">
            <v>2.260589846067133E-2</v>
          </cell>
          <cell r="R250">
            <v>0</v>
          </cell>
          <cell r="S250" t="str">
            <v/>
          </cell>
          <cell r="T250">
            <v>2420819.94</v>
          </cell>
          <cell r="U250">
            <v>2420813.4500000002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1</v>
          </cell>
          <cell r="AL250" t="str">
            <v>401</v>
          </cell>
          <cell r="AM250" t="str">
            <v>00000</v>
          </cell>
          <cell r="AN250" t="str">
            <v>Non Infra</v>
          </cell>
        </row>
        <row r="251">
          <cell r="D251" t="str">
            <v>E-TIER II</v>
          </cell>
          <cell r="G251" t="str">
            <v>INE040A01034</v>
          </cell>
          <cell r="H251" t="str">
            <v>HDFC BANK LTD</v>
          </cell>
          <cell r="I251" t="str">
            <v>HDFC BANK LTD</v>
          </cell>
          <cell r="J251" t="str">
            <v>64191</v>
          </cell>
          <cell r="K251" t="str">
            <v>Monetary intermediation of commercial banks, saving banks. postal savings</v>
          </cell>
          <cell r="L251" t="str">
            <v>Equity Stocks</v>
          </cell>
          <cell r="M251">
            <v>8420</v>
          </cell>
          <cell r="N251">
            <v>1493.55</v>
          </cell>
          <cell r="O251">
            <v>12575691</v>
          </cell>
          <cell r="P251">
            <v>161924614.78</v>
          </cell>
          <cell r="Q251">
            <v>7.7663862391064195E-2</v>
          </cell>
          <cell r="R251">
            <v>0</v>
          </cell>
          <cell r="S251" t="str">
            <v/>
          </cell>
          <cell r="T251">
            <v>9655107.9900000002</v>
          </cell>
          <cell r="U251">
            <v>9655107.9900000002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</v>
          </cell>
          <cell r="AL251" t="str">
            <v>401</v>
          </cell>
          <cell r="AM251" t="str">
            <v>00000</v>
          </cell>
          <cell r="AN251" t="str">
            <v>Non Infra</v>
          </cell>
        </row>
        <row r="252">
          <cell r="D252" t="str">
            <v>E-TIER II</v>
          </cell>
          <cell r="G252" t="str">
            <v>INE081A01012</v>
          </cell>
          <cell r="H252" t="str">
            <v>TATA STEEL LIMITED.</v>
          </cell>
          <cell r="I252" t="str">
            <v>TATA STEEL LTD</v>
          </cell>
          <cell r="J252" t="str">
            <v>24319</v>
          </cell>
          <cell r="K252" t="str">
            <v>Manufacture of other iron and steel casting and products thereof</v>
          </cell>
          <cell r="L252" t="str">
            <v>Equity Stocks</v>
          </cell>
          <cell r="M252">
            <v>1450</v>
          </cell>
          <cell r="N252">
            <v>1071.2</v>
          </cell>
          <cell r="O252">
            <v>1553240</v>
          </cell>
          <cell r="P252">
            <v>161924614.78</v>
          </cell>
          <cell r="Q252">
            <v>9.5923649539652774E-3</v>
          </cell>
          <cell r="R252">
            <v>0</v>
          </cell>
          <cell r="S252" t="str">
            <v/>
          </cell>
          <cell r="T252">
            <v>1948438.49</v>
          </cell>
          <cell r="U252">
            <v>1948438.49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10</v>
          </cell>
          <cell r="AL252" t="str">
            <v>401</v>
          </cell>
          <cell r="AM252" t="str">
            <v>00000</v>
          </cell>
          <cell r="AN252" t="str">
            <v>Non Infra</v>
          </cell>
        </row>
        <row r="253">
          <cell r="D253" t="str">
            <v>E-TIER II</v>
          </cell>
          <cell r="G253" t="str">
            <v>INE038A01020</v>
          </cell>
          <cell r="H253" t="str">
            <v>HINDALCO INDUSTRIES LTD.</v>
          </cell>
          <cell r="I253" t="str">
            <v>HINDALCO INDUSTRIES LTD.</v>
          </cell>
          <cell r="J253" t="str">
            <v>24202</v>
          </cell>
          <cell r="K253" t="str">
            <v>Manufacture of Aluminium from alumina and by other methods and products</v>
          </cell>
          <cell r="L253" t="str">
            <v>Equity Stocks</v>
          </cell>
          <cell r="M253">
            <v>2425</v>
          </cell>
          <cell r="N253">
            <v>412.75</v>
          </cell>
          <cell r="O253">
            <v>1000918.75</v>
          </cell>
          <cell r="P253">
            <v>161924614.78</v>
          </cell>
          <cell r="Q253">
            <v>6.1813872545561106E-3</v>
          </cell>
          <cell r="R253">
            <v>0</v>
          </cell>
          <cell r="S253" t="str">
            <v/>
          </cell>
          <cell r="T253">
            <v>983823</v>
          </cell>
          <cell r="U253">
            <v>983823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</v>
          </cell>
          <cell r="AL253" t="str">
            <v>401</v>
          </cell>
          <cell r="AM253" t="str">
            <v>00000</v>
          </cell>
          <cell r="AN253" t="str">
            <v>Non Infra</v>
          </cell>
        </row>
        <row r="254">
          <cell r="D254" t="str">
            <v>E-TIER II</v>
          </cell>
          <cell r="G254" t="str">
            <v>INE155A01022</v>
          </cell>
          <cell r="H254" t="str">
            <v>TATA MOTORS LTD</v>
          </cell>
          <cell r="I254" t="str">
            <v>TATA MOTORS LTD</v>
          </cell>
          <cell r="J254" t="str">
            <v>29102</v>
          </cell>
          <cell r="K254" t="str">
            <v>Manufacture of commercial vehicles such as vans, lorries, over-the-road</v>
          </cell>
          <cell r="L254" t="str">
            <v>Equity Stocks</v>
          </cell>
          <cell r="M254">
            <v>3220</v>
          </cell>
          <cell r="N254">
            <v>458.6</v>
          </cell>
          <cell r="O254">
            <v>1476692</v>
          </cell>
          <cell r="P254">
            <v>161924614.78</v>
          </cell>
          <cell r="Q254">
            <v>9.1196264509032041E-3</v>
          </cell>
          <cell r="R254">
            <v>0</v>
          </cell>
          <cell r="S254" t="str">
            <v/>
          </cell>
          <cell r="T254">
            <v>1001646.64</v>
          </cell>
          <cell r="U254">
            <v>1001646.64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2</v>
          </cell>
          <cell r="AL254" t="str">
            <v>401</v>
          </cell>
          <cell r="AM254" t="str">
            <v>00000</v>
          </cell>
          <cell r="AN254" t="str">
            <v>Non Infra</v>
          </cell>
        </row>
        <row r="255">
          <cell r="D255" t="str">
            <v>E-TIER II</v>
          </cell>
          <cell r="G255" t="str">
            <v>INE263A01024</v>
          </cell>
          <cell r="H255" t="str">
            <v>BHARAT ELECTRONICS LIMITED</v>
          </cell>
          <cell r="I255" t="str">
            <v>BHARAT ELECTRONICS LTD</v>
          </cell>
          <cell r="J255" t="str">
            <v>26515</v>
          </cell>
          <cell r="K255" t="str">
            <v>Manufacture of radar equipment, GPS devices, search, detection, navig</v>
          </cell>
          <cell r="L255" t="str">
            <v>Equity Stocks</v>
          </cell>
          <cell r="M255">
            <v>4940</v>
          </cell>
          <cell r="N255">
            <v>203.75</v>
          </cell>
          <cell r="O255">
            <v>1006525</v>
          </cell>
          <cell r="P255">
            <v>161924614.78</v>
          </cell>
          <cell r="Q255">
            <v>6.2160098473448408E-3</v>
          </cell>
          <cell r="R255">
            <v>0</v>
          </cell>
          <cell r="S255" t="str">
            <v/>
          </cell>
          <cell r="T255">
            <v>694776.42</v>
          </cell>
          <cell r="U255">
            <v>694776.42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1</v>
          </cell>
          <cell r="AL255" t="str">
            <v>401</v>
          </cell>
          <cell r="AM255" t="str">
            <v>00000</v>
          </cell>
          <cell r="AN255" t="str">
            <v>Non Infra</v>
          </cell>
        </row>
        <row r="256">
          <cell r="D256" t="str">
            <v>E-TIER II</v>
          </cell>
          <cell r="G256" t="str">
            <v>INE298A01020</v>
          </cell>
          <cell r="H256" t="str">
            <v>CUMMINS INDIA LIMITED</v>
          </cell>
          <cell r="I256" t="str">
            <v>CUMMINS INDIA LIMITED FV 2</v>
          </cell>
          <cell r="J256" t="str">
            <v>28110</v>
          </cell>
          <cell r="K256" t="str">
            <v>Manufacture of engines and turbines, except aircraft, vehicle</v>
          </cell>
          <cell r="L256" t="str">
            <v>Equity Stocks</v>
          </cell>
          <cell r="M256">
            <v>768</v>
          </cell>
          <cell r="N256">
            <v>878.5</v>
          </cell>
          <cell r="O256">
            <v>674688</v>
          </cell>
          <cell r="P256">
            <v>161924614.78</v>
          </cell>
          <cell r="Q256">
            <v>4.1666796670578434E-3</v>
          </cell>
          <cell r="R256">
            <v>0</v>
          </cell>
          <cell r="S256" t="str">
            <v/>
          </cell>
          <cell r="T256">
            <v>643078.99</v>
          </cell>
          <cell r="U256">
            <v>643078.99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</v>
          </cell>
          <cell r="AL256" t="str">
            <v>401</v>
          </cell>
          <cell r="AM256" t="str">
            <v>00000</v>
          </cell>
          <cell r="AN256" t="str">
            <v>Non Infra</v>
          </cell>
        </row>
        <row r="257">
          <cell r="D257" t="str">
            <v>E-TIER II</v>
          </cell>
          <cell r="G257" t="str">
            <v>INE208A01029</v>
          </cell>
          <cell r="H257" t="str">
            <v>ASHOK LEYLAND LTD</v>
          </cell>
          <cell r="I257" t="str">
            <v>ASHOK LEYLAND LIMITED</v>
          </cell>
          <cell r="J257" t="str">
            <v>29102</v>
          </cell>
          <cell r="K257" t="str">
            <v>Manufacture of commercial vehicles such as vans, lorries, over-the-road</v>
          </cell>
          <cell r="L257" t="str">
            <v>Equity Stocks</v>
          </cell>
          <cell r="M257">
            <v>8720</v>
          </cell>
          <cell r="N257">
            <v>119.7</v>
          </cell>
          <cell r="O257">
            <v>1043784</v>
          </cell>
          <cell r="P257">
            <v>161924614.78</v>
          </cell>
          <cell r="Q257">
            <v>6.4461107498581631E-3</v>
          </cell>
          <cell r="R257">
            <v>0</v>
          </cell>
          <cell r="S257" t="str">
            <v/>
          </cell>
          <cell r="T257">
            <v>1117039.8999999999</v>
          </cell>
          <cell r="U257">
            <v>1117039.8999999999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1</v>
          </cell>
          <cell r="AL257" t="str">
            <v>401</v>
          </cell>
          <cell r="AM257" t="str">
            <v>00000</v>
          </cell>
          <cell r="AN257" t="str">
            <v>Non Infra</v>
          </cell>
        </row>
        <row r="258">
          <cell r="D258" t="str">
            <v>E-TIER II</v>
          </cell>
          <cell r="G258" t="str">
            <v>INE070A01015</v>
          </cell>
          <cell r="H258" t="str">
            <v>Shree CEMENT LIMITED</v>
          </cell>
          <cell r="I258" t="str">
            <v>SHREE CEMENT LIMITED</v>
          </cell>
          <cell r="J258" t="str">
            <v>23949</v>
          </cell>
          <cell r="K258" t="str">
            <v>Manufacture of other cement and plaster n.e.c.</v>
          </cell>
          <cell r="L258" t="str">
            <v>Equity Stocks</v>
          </cell>
          <cell r="M258">
            <v>48</v>
          </cell>
          <cell r="N258">
            <v>26102.25</v>
          </cell>
          <cell r="O258">
            <v>1252908</v>
          </cell>
          <cell r="P258">
            <v>161924614.78</v>
          </cell>
          <cell r="Q258">
            <v>7.737600621760145E-3</v>
          </cell>
          <cell r="R258">
            <v>0</v>
          </cell>
          <cell r="S258" t="str">
            <v/>
          </cell>
          <cell r="T258">
            <v>1122951.1000000001</v>
          </cell>
          <cell r="U258">
            <v>1122951.1000000001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10</v>
          </cell>
          <cell r="AL258" t="str">
            <v>401</v>
          </cell>
          <cell r="AM258" t="str">
            <v>00000</v>
          </cell>
          <cell r="AN258" t="str">
            <v>Non Infra</v>
          </cell>
        </row>
        <row r="259">
          <cell r="D259" t="str">
            <v>E-TIER II</v>
          </cell>
          <cell r="G259" t="str">
            <v>INE016A01026</v>
          </cell>
          <cell r="H259" t="str">
            <v>Dabur India Limited</v>
          </cell>
          <cell r="I259" t="str">
            <v>DABUR INDIA LIMITED</v>
          </cell>
          <cell r="J259" t="str">
            <v>20236</v>
          </cell>
          <cell r="K259" t="str">
            <v>Manufacture of hair oil, shampoo, hair dye etc.</v>
          </cell>
          <cell r="L259" t="str">
            <v>Equity Stocks</v>
          </cell>
          <cell r="M259">
            <v>1365</v>
          </cell>
          <cell r="N259">
            <v>594.95000000000005</v>
          </cell>
          <cell r="O259">
            <v>812106.75</v>
          </cell>
          <cell r="P259">
            <v>161924614.78</v>
          </cell>
          <cell r="Q259">
            <v>5.0153384715682326E-3</v>
          </cell>
          <cell r="R259">
            <v>0</v>
          </cell>
          <cell r="S259" t="str">
            <v/>
          </cell>
          <cell r="T259">
            <v>706752.29</v>
          </cell>
          <cell r="U259">
            <v>706752.29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1</v>
          </cell>
          <cell r="AL259" t="str">
            <v>401</v>
          </cell>
          <cell r="AM259" t="str">
            <v>00000</v>
          </cell>
          <cell r="AN259" t="str">
            <v>Non Infra</v>
          </cell>
        </row>
        <row r="260">
          <cell r="D260" t="str">
            <v>E-TIER II</v>
          </cell>
          <cell r="G260" t="str">
            <v>INE628A01036</v>
          </cell>
          <cell r="H260" t="str">
            <v>UPL LIMITED</v>
          </cell>
          <cell r="I260" t="str">
            <v>UPL LIMITED</v>
          </cell>
          <cell r="J260" t="str">
            <v>20211</v>
          </cell>
          <cell r="K260" t="str">
            <v>Manufacture of insecticides, rodenticides, fungicides, herbicides</v>
          </cell>
          <cell r="L260" t="str">
            <v>Equity Stocks</v>
          </cell>
          <cell r="M260">
            <v>1075</v>
          </cell>
          <cell r="N260">
            <v>681.7</v>
          </cell>
          <cell r="O260">
            <v>732827.5</v>
          </cell>
          <cell r="P260">
            <v>161924614.78</v>
          </cell>
          <cell r="Q260">
            <v>4.5257325515065212E-3</v>
          </cell>
          <cell r="R260">
            <v>0</v>
          </cell>
          <cell r="S260" t="str">
            <v/>
          </cell>
          <cell r="T260">
            <v>810185.52</v>
          </cell>
          <cell r="U260">
            <v>810185.52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2</v>
          </cell>
          <cell r="AL260" t="str">
            <v>401</v>
          </cell>
          <cell r="AM260" t="str">
            <v>00000</v>
          </cell>
          <cell r="AN260" t="str">
            <v>Non Infra</v>
          </cell>
        </row>
        <row r="261">
          <cell r="D261" t="str">
            <v>E-TIER II</v>
          </cell>
          <cell r="G261" t="str">
            <v>INE192A01025</v>
          </cell>
          <cell r="H261" t="str">
            <v>Tata Consumer Products Limited</v>
          </cell>
          <cell r="I261" t="str">
            <v>TATA CONSUMER PRODUCTS LIMITED</v>
          </cell>
          <cell r="J261" t="str">
            <v>10791</v>
          </cell>
          <cell r="K261" t="str">
            <v>Processing and blending of tea including manufacture of instant tea</v>
          </cell>
          <cell r="L261" t="str">
            <v>Equity Stocks</v>
          </cell>
          <cell r="M261">
            <v>1510</v>
          </cell>
          <cell r="N261">
            <v>778.6</v>
          </cell>
          <cell r="O261">
            <v>1175686</v>
          </cell>
          <cell r="P261">
            <v>161924614.78</v>
          </cell>
          <cell r="Q261">
            <v>7.2606996879217775E-3</v>
          </cell>
          <cell r="R261">
            <v>0</v>
          </cell>
          <cell r="S261" t="str">
            <v/>
          </cell>
          <cell r="T261">
            <v>767792.95</v>
          </cell>
          <cell r="U261">
            <v>767792.95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1</v>
          </cell>
          <cell r="AL261" t="str">
            <v>401</v>
          </cell>
          <cell r="AM261" t="str">
            <v>00000</v>
          </cell>
          <cell r="AN261" t="str">
            <v>Non Infra</v>
          </cell>
        </row>
        <row r="262">
          <cell r="D262" t="str">
            <v>E-TIER II</v>
          </cell>
          <cell r="G262" t="str">
            <v>INE465A01025</v>
          </cell>
          <cell r="H262" t="str">
            <v>Bharat Forge Limited</v>
          </cell>
          <cell r="I262" t="str">
            <v>BHARAT FORGE LIMITED</v>
          </cell>
          <cell r="J262" t="str">
            <v>25910</v>
          </cell>
          <cell r="K262" t="str">
            <v>Forging, pressing, stamping and roll-forming of metal; powder metallurgy</v>
          </cell>
          <cell r="L262" t="str">
            <v>Equity Stocks</v>
          </cell>
          <cell r="M262">
            <v>1560</v>
          </cell>
          <cell r="N262">
            <v>693.65</v>
          </cell>
          <cell r="O262">
            <v>1082094</v>
          </cell>
          <cell r="P262">
            <v>161924614.78</v>
          </cell>
          <cell r="Q262">
            <v>6.6827023270686452E-3</v>
          </cell>
          <cell r="R262">
            <v>0</v>
          </cell>
          <cell r="S262" t="str">
            <v/>
          </cell>
          <cell r="T262">
            <v>731389.06</v>
          </cell>
          <cell r="U262">
            <v>731389.06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2</v>
          </cell>
          <cell r="AL262" t="str">
            <v>401</v>
          </cell>
          <cell r="AM262" t="str">
            <v>00000</v>
          </cell>
          <cell r="AN262" t="str">
            <v>Non Infra</v>
          </cell>
        </row>
        <row r="263">
          <cell r="D263" t="str">
            <v>E-TIER II</v>
          </cell>
          <cell r="G263" t="str">
            <v>INE918I01018</v>
          </cell>
          <cell r="H263" t="str">
            <v>BAJAJ FINSERV LTD</v>
          </cell>
          <cell r="I263" t="str">
            <v>BAJAJ FINANCE LIMITED</v>
          </cell>
          <cell r="J263" t="str">
            <v>64920</v>
          </cell>
          <cell r="K263" t="str">
            <v>Other credit granting</v>
          </cell>
          <cell r="L263" t="str">
            <v>Equity Stocks</v>
          </cell>
          <cell r="M263">
            <v>51</v>
          </cell>
          <cell r="N263">
            <v>17237.349999999999</v>
          </cell>
          <cell r="O263">
            <v>879104.85</v>
          </cell>
          <cell r="P263">
            <v>161924614.78</v>
          </cell>
          <cell r="Q263">
            <v>5.4290995300152597E-3</v>
          </cell>
          <cell r="R263">
            <v>0</v>
          </cell>
          <cell r="S263" t="str">
            <v/>
          </cell>
          <cell r="T263">
            <v>919571.45</v>
          </cell>
          <cell r="U263">
            <v>919571.45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5</v>
          </cell>
          <cell r="AL263" t="str">
            <v>401</v>
          </cell>
          <cell r="AM263" t="str">
            <v>00000</v>
          </cell>
          <cell r="AN263" t="str">
            <v>Non Infra</v>
          </cell>
        </row>
        <row r="264">
          <cell r="D264" t="str">
            <v>E-TIER II</v>
          </cell>
          <cell r="G264" t="str">
            <v>INE216A01030</v>
          </cell>
          <cell r="H264" t="str">
            <v>Britannia Industries Limited</v>
          </cell>
          <cell r="I264" t="str">
            <v>BRITANNIA INDUSTRIES LIMITED</v>
          </cell>
          <cell r="J264" t="str">
            <v>10712</v>
          </cell>
          <cell r="K264" t="str">
            <v>Manufacture of biscuits, cakes, pastries, rusks etc.</v>
          </cell>
          <cell r="L264" t="str">
            <v>Equity Stocks</v>
          </cell>
          <cell r="M264">
            <v>332</v>
          </cell>
          <cell r="N264">
            <v>3545.5</v>
          </cell>
          <cell r="O264">
            <v>1177106</v>
          </cell>
          <cell r="P264">
            <v>161924614.78</v>
          </cell>
          <cell r="Q264">
            <v>7.2694692008332595E-3</v>
          </cell>
          <cell r="R264">
            <v>0</v>
          </cell>
          <cell r="S264" t="str">
            <v/>
          </cell>
          <cell r="T264">
            <v>1311536.7</v>
          </cell>
          <cell r="U264">
            <v>1311536.7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1</v>
          </cell>
          <cell r="AL264" t="str">
            <v>401</v>
          </cell>
          <cell r="AM264" t="str">
            <v>00000</v>
          </cell>
          <cell r="AN264" t="str">
            <v>Non Infra</v>
          </cell>
        </row>
        <row r="265">
          <cell r="D265" t="str">
            <v>E-TIER II</v>
          </cell>
          <cell r="G265" t="str">
            <v>IN9002A01032</v>
          </cell>
          <cell r="H265" t="str">
            <v>Reliance industry Right issue Partly paid FV 5</v>
          </cell>
          <cell r="I265" t="str">
            <v>RELIANCE INDUSTRIES LTD.</v>
          </cell>
          <cell r="J265" t="str">
            <v>19209</v>
          </cell>
          <cell r="K265" t="str">
            <v>Manufacture of other petroleum n.e.c.</v>
          </cell>
          <cell r="L265" t="str">
            <v>Equity Stocks</v>
          </cell>
          <cell r="M265">
            <v>264</v>
          </cell>
          <cell r="N265">
            <v>1776.9</v>
          </cell>
          <cell r="O265">
            <v>469101.6</v>
          </cell>
          <cell r="P265">
            <v>161924614.78</v>
          </cell>
          <cell r="Q265">
            <v>2.8970369985894247E-3</v>
          </cell>
          <cell r="R265">
            <v>0</v>
          </cell>
          <cell r="S265" t="str">
            <v/>
          </cell>
          <cell r="T265">
            <v>165924</v>
          </cell>
          <cell r="U265">
            <v>165924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10</v>
          </cell>
          <cell r="AL265" t="str">
            <v>401</v>
          </cell>
          <cell r="AM265" t="str">
            <v>00000</v>
          </cell>
          <cell r="AN265" t="str">
            <v>Infra</v>
          </cell>
        </row>
        <row r="266">
          <cell r="D266" t="str">
            <v>E-TIER II</v>
          </cell>
          <cell r="G266" t="str">
            <v>INE603J01030</v>
          </cell>
          <cell r="H266" t="str">
            <v>PI INDUSTRIES</v>
          </cell>
          <cell r="I266" t="str">
            <v>PI INDUSTRIES</v>
          </cell>
          <cell r="J266" t="str">
            <v>20211</v>
          </cell>
          <cell r="K266" t="str">
            <v>Manufacture of insecticides, rodenticides, fungicides, herbicides</v>
          </cell>
          <cell r="L266" t="str">
            <v>Equity Stocks</v>
          </cell>
          <cell r="M266">
            <v>250</v>
          </cell>
          <cell r="N266">
            <v>2869.5</v>
          </cell>
          <cell r="O266">
            <v>717375</v>
          </cell>
          <cell r="P266">
            <v>161924614.78</v>
          </cell>
          <cell r="Q266">
            <v>4.4303023414609729E-3</v>
          </cell>
          <cell r="R266">
            <v>0</v>
          </cell>
          <cell r="S266" t="str">
            <v/>
          </cell>
          <cell r="T266">
            <v>806863.35</v>
          </cell>
          <cell r="U266">
            <v>806863.35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1</v>
          </cell>
          <cell r="AL266" t="str">
            <v>401</v>
          </cell>
          <cell r="AM266" t="str">
            <v>00000</v>
          </cell>
          <cell r="AN266" t="str">
            <v>Non Infra</v>
          </cell>
        </row>
        <row r="267">
          <cell r="D267" t="str">
            <v>E-TIER II</v>
          </cell>
          <cell r="G267" t="str">
            <v>INE123W01016</v>
          </cell>
          <cell r="H267" t="str">
            <v>SBI LIFE INSURANCE COMPANY LIMITED</v>
          </cell>
          <cell r="I267" t="str">
            <v>SBI LIFE INSURANCE CO. LTD.</v>
          </cell>
          <cell r="J267" t="str">
            <v>65110</v>
          </cell>
          <cell r="K267" t="str">
            <v>Life insurance</v>
          </cell>
          <cell r="L267" t="str">
            <v>Equity Stocks</v>
          </cell>
          <cell r="M267">
            <v>1365</v>
          </cell>
          <cell r="N267">
            <v>1160.55</v>
          </cell>
          <cell r="O267">
            <v>1584150.75</v>
          </cell>
          <cell r="P267">
            <v>161924614.78</v>
          </cell>
          <cell r="Q267">
            <v>9.7832608844079533E-3</v>
          </cell>
          <cell r="R267">
            <v>0</v>
          </cell>
          <cell r="S267" t="str">
            <v/>
          </cell>
          <cell r="T267">
            <v>1088220.1000000001</v>
          </cell>
          <cell r="U267">
            <v>1088220.1000000001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1</v>
          </cell>
          <cell r="AL267" t="str">
            <v>401</v>
          </cell>
          <cell r="AM267" t="str">
            <v>00000</v>
          </cell>
          <cell r="AN267" t="str">
            <v>Non Infra</v>
          </cell>
        </row>
        <row r="268">
          <cell r="D268" t="str">
            <v>E-TIER II</v>
          </cell>
          <cell r="G268" t="str">
            <v>INE797F01012</v>
          </cell>
          <cell r="H268" t="str">
            <v>Jubilant Foodworks Limited.</v>
          </cell>
          <cell r="I268" t="str">
            <v>JUBILANT FOODWORKS LIMITED</v>
          </cell>
          <cell r="J268" t="str">
            <v>64191</v>
          </cell>
          <cell r="K268" t="str">
            <v>Monetary intermediation of commercial banks, saving banks. postal savings</v>
          </cell>
          <cell r="L268" t="str">
            <v>Equity Stocks</v>
          </cell>
          <cell r="M268">
            <v>43</v>
          </cell>
          <cell r="N268">
            <v>3651</v>
          </cell>
          <cell r="O268">
            <v>156993</v>
          </cell>
          <cell r="P268">
            <v>161924614.78</v>
          </cell>
          <cell r="Q268">
            <v>9.6954376092417839E-4</v>
          </cell>
          <cell r="R268">
            <v>0</v>
          </cell>
          <cell r="S268" t="str">
            <v/>
          </cell>
          <cell r="T268">
            <v>164594.35</v>
          </cell>
          <cell r="U268">
            <v>164594.35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10</v>
          </cell>
          <cell r="AL268" t="str">
            <v>401</v>
          </cell>
          <cell r="AM268" t="str">
            <v>00000</v>
          </cell>
          <cell r="AN268" t="str">
            <v>Non Infra</v>
          </cell>
        </row>
        <row r="269">
          <cell r="D269" t="str">
            <v>E-TIER II</v>
          </cell>
          <cell r="G269" t="str">
            <v>INE226A01021</v>
          </cell>
          <cell r="H269" t="str">
            <v>VOLTAS LTD</v>
          </cell>
          <cell r="I269" t="str">
            <v>VOLTAS LIMITED</v>
          </cell>
          <cell r="J269" t="str">
            <v>28192</v>
          </cell>
          <cell r="K269" t="str">
            <v>Manufacture of air-conditioning machines, including motor vehicles airconditioners</v>
          </cell>
          <cell r="L269" t="str">
            <v>Equity Stocks</v>
          </cell>
          <cell r="M269">
            <v>425</v>
          </cell>
          <cell r="N269">
            <v>1201</v>
          </cell>
          <cell r="O269">
            <v>510425</v>
          </cell>
          <cell r="P269">
            <v>161924614.78</v>
          </cell>
          <cell r="Q269">
            <v>3.1522384703122032E-3</v>
          </cell>
          <cell r="R269">
            <v>0</v>
          </cell>
          <cell r="S269" t="str">
            <v/>
          </cell>
          <cell r="T269">
            <v>415195.55</v>
          </cell>
          <cell r="U269">
            <v>415195.55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1</v>
          </cell>
          <cell r="AL269" t="str">
            <v>401</v>
          </cell>
          <cell r="AM269" t="str">
            <v>00000</v>
          </cell>
          <cell r="AN269" t="str">
            <v>Non Infra</v>
          </cell>
        </row>
        <row r="270">
          <cell r="D270" t="str">
            <v>E-TIER II</v>
          </cell>
          <cell r="G270" t="str">
            <v>INE917I01010</v>
          </cell>
          <cell r="H270" t="str">
            <v>Bajaj Auto Limited</v>
          </cell>
          <cell r="I270" t="str">
            <v>BAJAJ AUTO LIMITED</v>
          </cell>
          <cell r="J270" t="str">
            <v>30911</v>
          </cell>
          <cell r="K270" t="str">
            <v>Manufacture of motorcycles, scooters, mopeds etc. and their</v>
          </cell>
          <cell r="L270" t="str">
            <v>Equity Stocks</v>
          </cell>
          <cell r="M270">
            <v>25</v>
          </cell>
          <cell r="N270">
            <v>3240.3</v>
          </cell>
          <cell r="O270">
            <v>81007.5</v>
          </cell>
          <cell r="P270">
            <v>161924614.78</v>
          </cell>
          <cell r="Q270">
            <v>5.002790966034497E-4</v>
          </cell>
          <cell r="R270">
            <v>0</v>
          </cell>
          <cell r="S270" t="str">
            <v/>
          </cell>
          <cell r="T270">
            <v>82558.600000000006</v>
          </cell>
          <cell r="U270">
            <v>82558.600000000006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10</v>
          </cell>
          <cell r="AL270" t="str">
            <v>401</v>
          </cell>
          <cell r="AM270" t="str">
            <v>00000</v>
          </cell>
          <cell r="AN270" t="str">
            <v>Non Infra</v>
          </cell>
        </row>
        <row r="271">
          <cell r="D271" t="str">
            <v>E-TIER II</v>
          </cell>
          <cell r="G271" t="str">
            <v>INE111A01025</v>
          </cell>
          <cell r="H271" t="str">
            <v>Container Corporation of India Limited</v>
          </cell>
          <cell r="I271" t="str">
            <v>CONTAINER CORPORATION OF INDIA LTD</v>
          </cell>
          <cell r="J271" t="str">
            <v>49120</v>
          </cell>
          <cell r="K271" t="str">
            <v>Freight rail transport</v>
          </cell>
          <cell r="L271" t="str">
            <v>Equity Stocks</v>
          </cell>
          <cell r="M271">
            <v>930</v>
          </cell>
          <cell r="N271">
            <v>620</v>
          </cell>
          <cell r="O271">
            <v>576600</v>
          </cell>
          <cell r="P271">
            <v>161924614.78</v>
          </cell>
          <cell r="Q271">
            <v>3.5609162991272303E-3</v>
          </cell>
          <cell r="R271">
            <v>0</v>
          </cell>
          <cell r="S271" t="str">
            <v/>
          </cell>
          <cell r="T271">
            <v>627462.80000000005</v>
          </cell>
          <cell r="U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5</v>
          </cell>
          <cell r="AL271" t="str">
            <v>401</v>
          </cell>
          <cell r="AM271" t="str">
            <v>00000</v>
          </cell>
          <cell r="AN271" t="str">
            <v>Infra</v>
          </cell>
        </row>
        <row r="272">
          <cell r="D272" t="str">
            <v>E-TIER II</v>
          </cell>
          <cell r="G272" t="str">
            <v>INE795G01014</v>
          </cell>
          <cell r="H272" t="str">
            <v>HDFC LIFE INSURANCE COMPANY LTD</v>
          </cell>
          <cell r="I272" t="str">
            <v>HDFC STANDARD LIFE INSURANCE CO. LT</v>
          </cell>
          <cell r="J272" t="str">
            <v>65110</v>
          </cell>
          <cell r="K272" t="str">
            <v>Life insurance</v>
          </cell>
          <cell r="L272" t="str">
            <v>Equity Stocks</v>
          </cell>
          <cell r="M272">
            <v>1090</v>
          </cell>
          <cell r="N272">
            <v>680.8</v>
          </cell>
          <cell r="O272">
            <v>742072</v>
          </cell>
          <cell r="P272">
            <v>161924614.78</v>
          </cell>
          <cell r="Q272">
            <v>4.5828239332742667E-3</v>
          </cell>
          <cell r="R272">
            <v>0</v>
          </cell>
          <cell r="S272" t="str">
            <v/>
          </cell>
          <cell r="T272">
            <v>752682.63</v>
          </cell>
          <cell r="U272">
            <v>752682.63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10</v>
          </cell>
          <cell r="AL272" t="str">
            <v>401</v>
          </cell>
          <cell r="AM272" t="str">
            <v>00000</v>
          </cell>
          <cell r="AN272" t="str">
            <v>Non Infra</v>
          </cell>
        </row>
        <row r="273">
          <cell r="D273" t="str">
            <v>E-TIER II</v>
          </cell>
          <cell r="G273" t="str">
            <v>INE029A01011</v>
          </cell>
          <cell r="H273" t="str">
            <v>Bharat Petroleum Corporation Limited</v>
          </cell>
          <cell r="I273" t="str">
            <v>BHARAT PETROLIUM CORPORATION LIMITE</v>
          </cell>
          <cell r="J273" t="str">
            <v>19201</v>
          </cell>
          <cell r="K273" t="str">
            <v>Production of liquid and gaseous fuels, illuminating oils, lubricating</v>
          </cell>
          <cell r="L273" t="str">
            <v>Equity Stocks</v>
          </cell>
          <cell r="M273">
            <v>2875</v>
          </cell>
          <cell r="N273">
            <v>370</v>
          </cell>
          <cell r="O273">
            <v>1063750</v>
          </cell>
          <cell r="P273">
            <v>161924614.78</v>
          </cell>
          <cell r="Q273">
            <v>6.5694150419642579E-3</v>
          </cell>
          <cell r="R273">
            <v>0</v>
          </cell>
          <cell r="S273" t="str">
            <v/>
          </cell>
          <cell r="T273">
            <v>1260437.1200000001</v>
          </cell>
          <cell r="U273">
            <v>1260437.1200000001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10</v>
          </cell>
          <cell r="AL273" t="str">
            <v>401</v>
          </cell>
          <cell r="AM273" t="str">
            <v>00000</v>
          </cell>
          <cell r="AN273" t="str">
            <v>Infra</v>
          </cell>
        </row>
        <row r="274">
          <cell r="D274" t="str">
            <v>E-TIER II</v>
          </cell>
          <cell r="G274" t="str">
            <v>INE030A01027</v>
          </cell>
          <cell r="H274" t="str">
            <v>HINDUSTAN UNILEVER LIMITED</v>
          </cell>
          <cell r="I274" t="str">
            <v>HINDUSTAN LEVER LTD.</v>
          </cell>
          <cell r="J274" t="str">
            <v>20231</v>
          </cell>
          <cell r="K274" t="str">
            <v>Manufacture of soap all forms</v>
          </cell>
          <cell r="L274" t="str">
            <v>Equity Stocks</v>
          </cell>
          <cell r="M274">
            <v>2084</v>
          </cell>
          <cell r="N274">
            <v>2317.5500000000002</v>
          </cell>
          <cell r="O274">
            <v>4829774.2</v>
          </cell>
          <cell r="P274">
            <v>161924614.78</v>
          </cell>
          <cell r="Q274">
            <v>2.9827300849608357E-2</v>
          </cell>
          <cell r="R274">
            <v>0</v>
          </cell>
          <cell r="S274" t="str">
            <v/>
          </cell>
          <cell r="T274">
            <v>3845494.67</v>
          </cell>
          <cell r="U274">
            <v>3846062.29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1</v>
          </cell>
          <cell r="AL274" t="str">
            <v>401</v>
          </cell>
          <cell r="AM274" t="str">
            <v>00000</v>
          </cell>
          <cell r="AN274" t="str">
            <v>Non Infra</v>
          </cell>
        </row>
        <row r="275">
          <cell r="D275" t="str">
            <v>E-TIER II</v>
          </cell>
          <cell r="G275" t="str">
            <v>INE296A01024</v>
          </cell>
          <cell r="H275" t="str">
            <v>Bajaj Finance Limited</v>
          </cell>
          <cell r="I275" t="str">
            <v>BAJAJ FINANCE LIMITED</v>
          </cell>
          <cell r="J275" t="str">
            <v>64920</v>
          </cell>
          <cell r="K275" t="str">
            <v>Other credit granting</v>
          </cell>
          <cell r="L275" t="str">
            <v>Equity Stocks</v>
          </cell>
          <cell r="M275">
            <v>489</v>
          </cell>
          <cell r="N275">
            <v>6997.25</v>
          </cell>
          <cell r="O275">
            <v>3421655.25</v>
          </cell>
          <cell r="P275">
            <v>161924614.78</v>
          </cell>
          <cell r="Q275">
            <v>2.1131161896842277E-2</v>
          </cell>
          <cell r="R275">
            <v>0</v>
          </cell>
          <cell r="S275" t="str">
            <v/>
          </cell>
          <cell r="T275">
            <v>1545572.45</v>
          </cell>
          <cell r="U275">
            <v>1545572.45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2</v>
          </cell>
          <cell r="AL275" t="str">
            <v>401</v>
          </cell>
          <cell r="AM275" t="str">
            <v>00000</v>
          </cell>
          <cell r="AN275" t="str">
            <v>Non Infra</v>
          </cell>
        </row>
        <row r="276">
          <cell r="D276" t="str">
            <v>E-TIER II</v>
          </cell>
          <cell r="G276" t="str">
            <v>INE280A01028</v>
          </cell>
          <cell r="H276" t="str">
            <v>Titan Company Limited</v>
          </cell>
          <cell r="I276" t="str">
            <v>TITAN COMPANY LIMITED</v>
          </cell>
          <cell r="J276" t="str">
            <v>32111</v>
          </cell>
          <cell r="K276" t="str">
            <v>Manufacture of jewellery of gold, silver and other precious or base metal</v>
          </cell>
          <cell r="L276" t="str">
            <v>Equity Stocks</v>
          </cell>
          <cell r="M276">
            <v>815</v>
          </cell>
          <cell r="N276">
            <v>2375.5</v>
          </cell>
          <cell r="O276">
            <v>1936032.5</v>
          </cell>
          <cell r="P276">
            <v>161924614.78</v>
          </cell>
          <cell r="Q276">
            <v>1.1956381694224834E-2</v>
          </cell>
          <cell r="R276">
            <v>0</v>
          </cell>
          <cell r="S276" t="str">
            <v/>
          </cell>
          <cell r="T276">
            <v>1362312.19</v>
          </cell>
          <cell r="U276">
            <v>1362312.19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</v>
          </cell>
          <cell r="AL276" t="str">
            <v>401</v>
          </cell>
          <cell r="AM276" t="str">
            <v>00000</v>
          </cell>
          <cell r="AN276" t="str">
            <v>Non Infra</v>
          </cell>
        </row>
        <row r="277">
          <cell r="D277" t="str">
            <v>E-TIER II</v>
          </cell>
          <cell r="G277" t="str">
            <v>INE765G01017</v>
          </cell>
          <cell r="H277" t="str">
            <v>ICICI LOMBARD GENERAL INSURANCE CO LTD</v>
          </cell>
          <cell r="I277" t="str">
            <v>ICICI LOMBARD GENERAL INSURANCE CO</v>
          </cell>
          <cell r="J277" t="str">
            <v>65120</v>
          </cell>
          <cell r="K277" t="str">
            <v>Non-life insurance</v>
          </cell>
          <cell r="L277" t="str">
            <v>Equity Stocks</v>
          </cell>
          <cell r="M277">
            <v>280</v>
          </cell>
          <cell r="N277">
            <v>1437.35</v>
          </cell>
          <cell r="O277">
            <v>402458</v>
          </cell>
          <cell r="P277">
            <v>161924614.78</v>
          </cell>
          <cell r="Q277">
            <v>2.4854652305136087E-3</v>
          </cell>
          <cell r="R277">
            <v>0</v>
          </cell>
          <cell r="S277" t="str">
            <v/>
          </cell>
          <cell r="T277">
            <v>422237.14</v>
          </cell>
          <cell r="U277">
            <v>422237.14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</v>
          </cell>
          <cell r="AL277" t="str">
            <v>401</v>
          </cell>
          <cell r="AM277" t="str">
            <v>00000</v>
          </cell>
          <cell r="AN277" t="str">
            <v>Non Infra</v>
          </cell>
        </row>
        <row r="278">
          <cell r="D278" t="str">
            <v>E-TIER II</v>
          </cell>
          <cell r="G278" t="str">
            <v>INE089A01023</v>
          </cell>
          <cell r="H278" t="str">
            <v>Dr. Reddy's Laboratories Limited</v>
          </cell>
          <cell r="I278" t="str">
            <v>DR REDDY LABORATORIES</v>
          </cell>
          <cell r="J278" t="str">
            <v>21002</v>
          </cell>
          <cell r="K278" t="str">
            <v>Manufacture of allopathic pharmaceutical preparations</v>
          </cell>
          <cell r="L278" t="str">
            <v>Equity Stocks</v>
          </cell>
          <cell r="M278">
            <v>324</v>
          </cell>
          <cell r="N278">
            <v>4675.8500000000004</v>
          </cell>
          <cell r="O278">
            <v>1514975.4</v>
          </cell>
          <cell r="P278">
            <v>161924614.78</v>
          </cell>
          <cell r="Q278">
            <v>9.3560537541394293E-3</v>
          </cell>
          <cell r="R278">
            <v>0</v>
          </cell>
          <cell r="S278" t="str">
            <v/>
          </cell>
          <cell r="T278">
            <v>1158684.02</v>
          </cell>
          <cell r="U278">
            <v>1158684.02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5</v>
          </cell>
          <cell r="AL278" t="str">
            <v>401</v>
          </cell>
          <cell r="AM278" t="str">
            <v>00000</v>
          </cell>
          <cell r="AN278" t="str">
            <v>Non Infra</v>
          </cell>
        </row>
        <row r="279">
          <cell r="D279" t="str">
            <v>E-TIER II</v>
          </cell>
          <cell r="G279" t="str">
            <v>INE361B01024</v>
          </cell>
          <cell r="H279" t="str">
            <v>DIVI'S LABORATORIES LTD</v>
          </cell>
          <cell r="I279" t="str">
            <v>DIVIS LABORATORIES LTD</v>
          </cell>
          <cell r="J279" t="str">
            <v>21002</v>
          </cell>
          <cell r="K279" t="str">
            <v>Manufacture of allopathic pharmaceutical preparations</v>
          </cell>
          <cell r="L279" t="str">
            <v>Equity Stocks</v>
          </cell>
          <cell r="M279">
            <v>170</v>
          </cell>
          <cell r="N279">
            <v>4878.8</v>
          </cell>
          <cell r="O279">
            <v>829396</v>
          </cell>
          <cell r="P279">
            <v>161924614.78</v>
          </cell>
          <cell r="Q279">
            <v>5.1221119230505175E-3</v>
          </cell>
          <cell r="R279">
            <v>0</v>
          </cell>
          <cell r="S279" t="str">
            <v/>
          </cell>
          <cell r="T279">
            <v>842324.53</v>
          </cell>
          <cell r="U279">
            <v>842324.53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</v>
          </cell>
          <cell r="AL279" t="str">
            <v>401</v>
          </cell>
          <cell r="AM279" t="str">
            <v>00000</v>
          </cell>
          <cell r="AN279" t="str">
            <v>Non Infra</v>
          </cell>
        </row>
        <row r="280">
          <cell r="D280" t="str">
            <v>E-TIER II</v>
          </cell>
          <cell r="G280" t="str">
            <v>INE481G01011</v>
          </cell>
          <cell r="H280" t="str">
            <v>UltraTech Cement Limited</v>
          </cell>
          <cell r="I280" t="str">
            <v>ULTRATECH CEMENT LIMITED</v>
          </cell>
          <cell r="J280" t="str">
            <v>23941</v>
          </cell>
          <cell r="K280" t="str">
            <v>Manufacture of clinkers and cement</v>
          </cell>
          <cell r="L280" t="str">
            <v>Equity Stocks</v>
          </cell>
          <cell r="M280">
            <v>390</v>
          </cell>
          <cell r="N280">
            <v>7433.75</v>
          </cell>
          <cell r="O280">
            <v>2899162.5</v>
          </cell>
          <cell r="P280">
            <v>161924614.78</v>
          </cell>
          <cell r="Q280">
            <v>1.7904396462137442E-2</v>
          </cell>
          <cell r="R280">
            <v>0</v>
          </cell>
          <cell r="S280" t="str">
            <v/>
          </cell>
          <cell r="T280">
            <v>1662849.11</v>
          </cell>
          <cell r="U280">
            <v>1662849.11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10</v>
          </cell>
          <cell r="AL280" t="str">
            <v>401</v>
          </cell>
          <cell r="AM280" t="str">
            <v>00000</v>
          </cell>
          <cell r="AN280" t="str">
            <v>Non Infra</v>
          </cell>
        </row>
        <row r="281">
          <cell r="D281" t="str">
            <v>E-TIER II</v>
          </cell>
          <cell r="G281" t="str">
            <v>INE075A01022</v>
          </cell>
          <cell r="H281" t="str">
            <v>WIPRO LTD</v>
          </cell>
          <cell r="I281" t="str">
            <v>WIPRO LTD</v>
          </cell>
          <cell r="J281" t="str">
            <v>62011</v>
          </cell>
          <cell r="K281" t="str">
            <v>Writing , modifying, testing of computer program</v>
          </cell>
          <cell r="L281" t="str">
            <v>Equity Stocks</v>
          </cell>
          <cell r="M281">
            <v>2660</v>
          </cell>
          <cell r="N281">
            <v>637.25</v>
          </cell>
          <cell r="O281">
            <v>1695085</v>
          </cell>
          <cell r="P281">
            <v>161924614.78</v>
          </cell>
          <cell r="Q281">
            <v>1.0468359009549221E-2</v>
          </cell>
          <cell r="R281">
            <v>0</v>
          </cell>
          <cell r="S281" t="str">
            <v/>
          </cell>
          <cell r="T281">
            <v>1714593.66</v>
          </cell>
          <cell r="U281">
            <v>1714593.66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</v>
          </cell>
          <cell r="AL281" t="str">
            <v>401</v>
          </cell>
          <cell r="AM281" t="str">
            <v>00000</v>
          </cell>
          <cell r="AN281" t="str">
            <v>Non Infra</v>
          </cell>
        </row>
        <row r="282">
          <cell r="D282" t="str">
            <v>E-TIER II</v>
          </cell>
          <cell r="G282" t="str">
            <v>INE095A01012</v>
          </cell>
          <cell r="H282" t="str">
            <v>IndusInd Bank Limited</v>
          </cell>
          <cell r="I282" t="str">
            <v>INDUS IND BANK LTD</v>
          </cell>
          <cell r="J282" t="str">
            <v>64191</v>
          </cell>
          <cell r="K282" t="str">
            <v>Monetary intermediation of commercial banks, saving banks. postal savings</v>
          </cell>
          <cell r="L282" t="str">
            <v>Equity Stocks</v>
          </cell>
          <cell r="M282">
            <v>300</v>
          </cell>
          <cell r="N282">
            <v>883</v>
          </cell>
          <cell r="O282">
            <v>264900</v>
          </cell>
          <cell r="P282">
            <v>161924614.78</v>
          </cell>
          <cell r="Q282">
            <v>1.6359464579236962E-3</v>
          </cell>
          <cell r="R282">
            <v>0</v>
          </cell>
          <cell r="S282" t="str">
            <v/>
          </cell>
          <cell r="T282">
            <v>300000</v>
          </cell>
          <cell r="U282">
            <v>300000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10</v>
          </cell>
          <cell r="AL282" t="str">
            <v>401</v>
          </cell>
          <cell r="AM282" t="str">
            <v>00000</v>
          </cell>
          <cell r="AN282" t="str">
            <v>Non Infra</v>
          </cell>
        </row>
        <row r="283">
          <cell r="D283" t="str">
            <v>E-TIER II</v>
          </cell>
          <cell r="G283" t="str">
            <v>INE021A01026</v>
          </cell>
          <cell r="H283" t="str">
            <v>ASIAN PAINTS LTD.</v>
          </cell>
          <cell r="I283" t="str">
            <v>ASIAN PAINT LIMITED</v>
          </cell>
          <cell r="J283" t="str">
            <v>20221</v>
          </cell>
          <cell r="K283" t="str">
            <v>Manufacture of paints and varnishes, enamels or lacquers</v>
          </cell>
          <cell r="L283" t="str">
            <v>Equity Stocks</v>
          </cell>
          <cell r="M283">
            <v>728</v>
          </cell>
          <cell r="N283">
            <v>3143.65</v>
          </cell>
          <cell r="O283">
            <v>2288577.2000000002</v>
          </cell>
          <cell r="P283">
            <v>161924614.78</v>
          </cell>
          <cell r="Q283">
            <v>1.4133596693185847E-2</v>
          </cell>
          <cell r="R283">
            <v>0</v>
          </cell>
          <cell r="S283" t="str">
            <v/>
          </cell>
          <cell r="T283">
            <v>1264366.1100000001</v>
          </cell>
          <cell r="U283">
            <v>1264326.53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1</v>
          </cell>
          <cell r="AL283" t="str">
            <v>401</v>
          </cell>
          <cell r="AM283" t="str">
            <v>00000</v>
          </cell>
          <cell r="AN283" t="str">
            <v>Non Infra</v>
          </cell>
        </row>
        <row r="284">
          <cell r="D284" t="str">
            <v>E-TIER II</v>
          </cell>
          <cell r="G284" t="str">
            <v>INE467B01029</v>
          </cell>
          <cell r="H284" t="str">
            <v>TATA CONSULTANCY SERVICES LIMITED</v>
          </cell>
          <cell r="I284" t="str">
            <v>TATA CONSULTANCY SERVICES LIMITED</v>
          </cell>
          <cell r="J284" t="str">
            <v>62020</v>
          </cell>
          <cell r="K284" t="str">
            <v>Computer consultancy</v>
          </cell>
          <cell r="L284" t="str">
            <v>Equity Stocks</v>
          </cell>
          <cell r="M284">
            <v>1842</v>
          </cell>
          <cell r="N284">
            <v>3529.15</v>
          </cell>
          <cell r="O284">
            <v>6500694.2999999998</v>
          </cell>
          <cell r="P284">
            <v>161924614.78</v>
          </cell>
          <cell r="Q284">
            <v>4.014642436440076E-2</v>
          </cell>
          <cell r="R284">
            <v>0</v>
          </cell>
          <cell r="S284" t="str">
            <v/>
          </cell>
          <cell r="T284">
            <v>3955776.93</v>
          </cell>
          <cell r="U284">
            <v>3955776.93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1</v>
          </cell>
          <cell r="AL284" t="str">
            <v>401</v>
          </cell>
          <cell r="AM284" t="str">
            <v>00000</v>
          </cell>
          <cell r="AN284" t="str">
            <v>Non Infra</v>
          </cell>
        </row>
        <row r="285">
          <cell r="D285" t="str">
            <v>E-TIER II</v>
          </cell>
          <cell r="G285" t="str">
            <v>INE238A01034</v>
          </cell>
          <cell r="H285" t="str">
            <v>AXIS BANK</v>
          </cell>
          <cell r="I285" t="str">
            <v>AXIS BANK LTD.</v>
          </cell>
          <cell r="J285" t="str">
            <v>64191</v>
          </cell>
          <cell r="K285" t="str">
            <v>Monetary intermediation of commercial banks, saving banks. postal savings</v>
          </cell>
          <cell r="L285" t="str">
            <v>Equity Stocks</v>
          </cell>
          <cell r="M285">
            <v>4855</v>
          </cell>
          <cell r="N285">
            <v>655.65</v>
          </cell>
          <cell r="O285">
            <v>3183180.75</v>
          </cell>
          <cell r="P285">
            <v>161924614.78</v>
          </cell>
          <cell r="Q285">
            <v>1.9658411751201945E-2</v>
          </cell>
          <cell r="R285">
            <v>0</v>
          </cell>
          <cell r="S285" t="str">
            <v/>
          </cell>
          <cell r="T285">
            <v>2907147.42</v>
          </cell>
          <cell r="U285">
            <v>2907147.42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2</v>
          </cell>
          <cell r="AL285" t="str">
            <v>401</v>
          </cell>
          <cell r="AM285" t="str">
            <v>00000</v>
          </cell>
          <cell r="AN285" t="str">
            <v>Non Infra</v>
          </cell>
        </row>
        <row r="286">
          <cell r="D286" t="str">
            <v>E-TIER II</v>
          </cell>
          <cell r="G286" t="str">
            <v>INE203G01027</v>
          </cell>
          <cell r="H286" t="str">
            <v>INDRAPRASTHA GAS</v>
          </cell>
          <cell r="I286" t="str">
            <v>INDRAPRASTHA GAS LIMITED</v>
          </cell>
          <cell r="J286" t="str">
            <v>35202</v>
          </cell>
          <cell r="K286" t="str">
            <v>Disrtibution and sale of gaseous fuels through mains</v>
          </cell>
          <cell r="L286" t="str">
            <v>Equity Stocks</v>
          </cell>
          <cell r="M286">
            <v>1780</v>
          </cell>
          <cell r="N286">
            <v>484.25</v>
          </cell>
          <cell r="O286">
            <v>861965</v>
          </cell>
          <cell r="P286">
            <v>161924614.78</v>
          </cell>
          <cell r="Q286">
            <v>5.3232487301026763E-3</v>
          </cell>
          <cell r="R286">
            <v>0</v>
          </cell>
          <cell r="S286" t="str">
            <v/>
          </cell>
          <cell r="T286">
            <v>952072.54</v>
          </cell>
          <cell r="U286">
            <v>952072.54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2</v>
          </cell>
          <cell r="AL286" t="str">
            <v>401</v>
          </cell>
          <cell r="AM286" t="str">
            <v>00000</v>
          </cell>
          <cell r="AN286" t="str">
            <v>Infra</v>
          </cell>
        </row>
        <row r="287">
          <cell r="D287" t="str">
            <v>E-TIER II</v>
          </cell>
          <cell r="G287" t="str">
            <v>INE239A01016</v>
          </cell>
          <cell r="H287" t="str">
            <v>NESTLE INDIA LTD</v>
          </cell>
          <cell r="I287" t="str">
            <v>NESTLE INDIA LTD</v>
          </cell>
          <cell r="J287" t="str">
            <v>10502</v>
          </cell>
          <cell r="K287" t="str">
            <v>Manufacture of milk-powder, ice-cream powder and condensed milk except</v>
          </cell>
          <cell r="L287" t="str">
            <v>Equity Stocks</v>
          </cell>
          <cell r="M287">
            <v>96</v>
          </cell>
          <cell r="N287">
            <v>19152.55</v>
          </cell>
          <cell r="O287">
            <v>1838644.8</v>
          </cell>
          <cell r="P287">
            <v>161924614.78</v>
          </cell>
          <cell r="Q287">
            <v>1.1354943178330778E-2</v>
          </cell>
          <cell r="R287">
            <v>0</v>
          </cell>
          <cell r="S287" t="str">
            <v/>
          </cell>
          <cell r="T287">
            <v>1669976.7</v>
          </cell>
          <cell r="U287">
            <v>1669976.7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10</v>
          </cell>
          <cell r="AL287" t="str">
            <v>401</v>
          </cell>
          <cell r="AM287" t="str">
            <v>00000</v>
          </cell>
          <cell r="AN287" t="str">
            <v>Non Infra</v>
          </cell>
        </row>
        <row r="288">
          <cell r="D288" t="str">
            <v>G-TIER I</v>
          </cell>
          <cell r="G288" t="str">
            <v>INE261F08AJ5</v>
          </cell>
          <cell r="H288" t="str">
            <v>8.65% Nabard (GOI Service) 8 Jun 2028</v>
          </cell>
          <cell r="I288" t="str">
            <v>NABARD</v>
          </cell>
          <cell r="J288" t="str">
            <v>64199</v>
          </cell>
          <cell r="K288" t="str">
            <v>Other monetary intermediation services n.e.c.</v>
          </cell>
          <cell r="L288" t="str">
            <v>Bonds / Debentures</v>
          </cell>
          <cell r="M288">
            <v>3</v>
          </cell>
          <cell r="N288">
            <v>110.6489</v>
          </cell>
          <cell r="O288">
            <v>3319467</v>
          </cell>
          <cell r="P288">
            <v>1422294707.8</v>
          </cell>
          <cell r="Q288">
            <v>2.3338812847968331E-3</v>
          </cell>
          <cell r="R288">
            <v>8.6500000000000007E-2</v>
          </cell>
          <cell r="S288" t="str">
            <v>Half Yly</v>
          </cell>
          <cell r="T288">
            <v>3353400</v>
          </cell>
          <cell r="U288">
            <v>3353400</v>
          </cell>
          <cell r="V288">
            <v>0</v>
          </cell>
          <cell r="W288">
            <v>0</v>
          </cell>
          <cell r="X288">
            <v>46912</v>
          </cell>
          <cell r="Y288">
            <v>6.5260273972602736</v>
          </cell>
          <cell r="Z288">
            <v>4.843280867023025</v>
          </cell>
          <cell r="AA288">
            <v>0</v>
          </cell>
          <cell r="AB288">
            <v>6.7199999999999996E-2</v>
          </cell>
          <cell r="AC288">
            <v>0</v>
          </cell>
          <cell r="AD288">
            <v>0</v>
          </cell>
          <cell r="AE288" t="str">
            <v>AAA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6.7199999999999996E-2</v>
          </cell>
          <cell r="AK288">
            <v>1000000</v>
          </cell>
          <cell r="AL288" t="str">
            <v>103</v>
          </cell>
          <cell r="AM288" t="str">
            <v>AAA0000</v>
          </cell>
          <cell r="AN288" t="str">
            <v>Infra</v>
          </cell>
          <cell r="AO288" t="str">
            <v>CRISIL AAA</v>
          </cell>
        </row>
        <row r="289">
          <cell r="D289" t="str">
            <v>G-TIER I</v>
          </cell>
          <cell r="G289" t="str">
            <v>IN0020170174</v>
          </cell>
          <cell r="H289" t="str">
            <v>7.17% GOI 08-Jan-2028</v>
          </cell>
          <cell r="I289" t="str">
            <v>GOVERMENT OF INDIA</v>
          </cell>
          <cell r="J289" t="str">
            <v/>
          </cell>
          <cell r="K289" t="str">
            <v>GOI</v>
          </cell>
          <cell r="L289" t="str">
            <v>Central Government Securities</v>
          </cell>
          <cell r="M289">
            <v>55000</v>
          </cell>
          <cell r="N289">
            <v>105.4935</v>
          </cell>
          <cell r="O289">
            <v>5802142.5</v>
          </cell>
          <cell r="P289">
            <v>1422294707.8</v>
          </cell>
          <cell r="Q289">
            <v>4.079423531691777E-3</v>
          </cell>
          <cell r="R289">
            <v>7.17E-2</v>
          </cell>
          <cell r="S289" t="str">
            <v>Half Yly</v>
          </cell>
          <cell r="T289">
            <v>5794101.3499999996</v>
          </cell>
          <cell r="U289">
            <v>5794101.3499999996</v>
          </cell>
          <cell r="V289">
            <v>0</v>
          </cell>
          <cell r="W289">
            <v>0</v>
          </cell>
          <cell r="X289">
            <v>46760</v>
          </cell>
          <cell r="Y289">
            <v>6.1095890410958908</v>
          </cell>
          <cell r="Z289">
            <v>4.8058985417720415</v>
          </cell>
          <cell r="AA289">
            <v>0</v>
          </cell>
          <cell r="AB289">
            <v>6.0777738834240848E-2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6.0777738834240848E-2</v>
          </cell>
          <cell r="AK289">
            <v>100</v>
          </cell>
          <cell r="AL289" t="str">
            <v>101</v>
          </cell>
          <cell r="AM289" t="str">
            <v>00000</v>
          </cell>
          <cell r="AN289" t="str">
            <v>Non Infra</v>
          </cell>
        </row>
        <row r="290">
          <cell r="D290" t="str">
            <v>G-TIER I</v>
          </cell>
          <cell r="G290" t="str">
            <v>IN0020200153</v>
          </cell>
          <cell r="H290" t="str">
            <v>05.77% GOI 03-Aug-2030</v>
          </cell>
          <cell r="I290" t="str">
            <v>GOVERMENT OF INDIA</v>
          </cell>
          <cell r="J290" t="str">
            <v/>
          </cell>
          <cell r="K290" t="str">
            <v>GOI</v>
          </cell>
          <cell r="L290" t="str">
            <v>Central Government Securities</v>
          </cell>
          <cell r="M290">
            <v>120000</v>
          </cell>
          <cell r="N290">
            <v>96.575199999999995</v>
          </cell>
          <cell r="O290">
            <v>11589024</v>
          </cell>
          <cell r="P290">
            <v>1422294707.8</v>
          </cell>
          <cell r="Q290">
            <v>8.1481172196202975E-3</v>
          </cell>
          <cell r="R290">
            <v>5.7699999999999994E-2</v>
          </cell>
          <cell r="S290" t="str">
            <v>Half Yly</v>
          </cell>
          <cell r="T290">
            <v>11872800</v>
          </cell>
          <cell r="U290">
            <v>11872800</v>
          </cell>
          <cell r="V290">
            <v>0</v>
          </cell>
          <cell r="W290">
            <v>0</v>
          </cell>
          <cell r="X290">
            <v>47698</v>
          </cell>
          <cell r="Y290">
            <v>8.6794520547945204</v>
          </cell>
          <cell r="Z290">
            <v>6.5733115973005241</v>
          </cell>
          <cell r="AA290">
            <v>0</v>
          </cell>
          <cell r="AB290">
            <v>6.2866645450715658E-2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6.2866645450715658E-2</v>
          </cell>
          <cell r="AK290">
            <v>100</v>
          </cell>
          <cell r="AL290" t="str">
            <v>101</v>
          </cell>
          <cell r="AM290" t="str">
            <v>00000</v>
          </cell>
          <cell r="AN290" t="str">
            <v>Non Infra</v>
          </cell>
        </row>
        <row r="291">
          <cell r="D291" t="str">
            <v>G-TIER I</v>
          </cell>
          <cell r="G291" t="str">
            <v>IN0020200245</v>
          </cell>
          <cell r="H291" t="str">
            <v>6.22% GOI 2035 (16-Mar-2035)</v>
          </cell>
          <cell r="I291" t="str">
            <v>GOVERMENT OF INDIA</v>
          </cell>
          <cell r="J291" t="str">
            <v/>
          </cell>
          <cell r="K291" t="str">
            <v>GOI</v>
          </cell>
          <cell r="L291" t="str">
            <v>Central Government Securities</v>
          </cell>
          <cell r="M291">
            <v>425400</v>
          </cell>
          <cell r="N291">
            <v>95.5398</v>
          </cell>
          <cell r="O291">
            <v>40642630.920000002</v>
          </cell>
          <cell r="P291">
            <v>1422294707.8</v>
          </cell>
          <cell r="Q291">
            <v>2.8575393480065651E-2</v>
          </cell>
          <cell r="R291">
            <v>6.2199999999999998E-2</v>
          </cell>
          <cell r="S291" t="str">
            <v>Half Yly</v>
          </cell>
          <cell r="T291">
            <v>41819580</v>
          </cell>
          <cell r="U291">
            <v>41819580</v>
          </cell>
          <cell r="V291">
            <v>0</v>
          </cell>
          <cell r="W291">
            <v>0</v>
          </cell>
          <cell r="X291">
            <v>49384</v>
          </cell>
          <cell r="Y291">
            <v>13.298630136986301</v>
          </cell>
          <cell r="Z291">
            <v>8.7186279228246164</v>
          </cell>
          <cell r="AA291">
            <v>0</v>
          </cell>
          <cell r="AB291">
            <v>6.7315396934528454E-2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6.7315396934528454E-2</v>
          </cell>
          <cell r="AK291">
            <v>100</v>
          </cell>
          <cell r="AL291" t="str">
            <v>101</v>
          </cell>
          <cell r="AM291" t="str">
            <v>00000</v>
          </cell>
          <cell r="AN291" t="str">
            <v>Non Infra</v>
          </cell>
        </row>
        <row r="292">
          <cell r="D292" t="str">
            <v>G-TIER I</v>
          </cell>
          <cell r="G292" t="str">
            <v>IN0020160092</v>
          </cell>
          <cell r="H292" t="str">
            <v>6.62% GOI 2051 (28-NOV-2051)  2051.</v>
          </cell>
          <cell r="I292" t="str">
            <v>GOVERMENT OF INDIA</v>
          </cell>
          <cell r="J292" t="str">
            <v/>
          </cell>
          <cell r="K292" t="str">
            <v>GOI</v>
          </cell>
          <cell r="L292" t="str">
            <v>Central Government Securities</v>
          </cell>
          <cell r="M292">
            <v>300000</v>
          </cell>
          <cell r="N292">
            <v>96.699799999999996</v>
          </cell>
          <cell r="O292">
            <v>29009940</v>
          </cell>
          <cell r="P292">
            <v>1422294707.8</v>
          </cell>
          <cell r="Q292">
            <v>2.0396574522078104E-2</v>
          </cell>
          <cell r="R292">
            <v>6.6199999999999995E-2</v>
          </cell>
          <cell r="S292" t="str">
            <v>Half Yly</v>
          </cell>
          <cell r="T292">
            <v>30447000</v>
          </cell>
          <cell r="U292">
            <v>30447000</v>
          </cell>
          <cell r="V292">
            <v>0</v>
          </cell>
          <cell r="W292">
            <v>0</v>
          </cell>
          <cell r="X292">
            <v>55485</v>
          </cell>
          <cell r="Y292">
            <v>30.013698630136986</v>
          </cell>
          <cell r="Z292">
            <v>12.701938671719891</v>
          </cell>
          <cell r="AA292">
            <v>0</v>
          </cell>
          <cell r="AB292">
            <v>6.8814144478097E-2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6.8814144478097E-2</v>
          </cell>
          <cell r="AK292">
            <v>100</v>
          </cell>
          <cell r="AL292" t="str">
            <v>101</v>
          </cell>
          <cell r="AM292" t="str">
            <v>00000</v>
          </cell>
          <cell r="AN292" t="str">
            <v>Non Infra</v>
          </cell>
        </row>
        <row r="293">
          <cell r="D293" t="str">
            <v>G-TIER I</v>
          </cell>
          <cell r="G293" t="str">
            <v>IN0020140011</v>
          </cell>
          <cell r="H293" t="str">
            <v>8.60% GS 2028 (02-JUN-2028)</v>
          </cell>
          <cell r="I293" t="str">
            <v>GOVERMENT OF INDIA</v>
          </cell>
          <cell r="J293" t="str">
            <v/>
          </cell>
          <cell r="K293" t="str">
            <v>GOI</v>
          </cell>
          <cell r="L293" t="str">
            <v>Central Government Securities</v>
          </cell>
          <cell r="M293">
            <v>180000</v>
          </cell>
          <cell r="N293">
            <v>112.8283</v>
          </cell>
          <cell r="O293">
            <v>20309094</v>
          </cell>
          <cell r="P293">
            <v>1422294707.8</v>
          </cell>
          <cell r="Q293">
            <v>1.4279103963913379E-2</v>
          </cell>
          <cell r="R293">
            <v>8.5999999999999993E-2</v>
          </cell>
          <cell r="S293" t="str">
            <v>Half Yly</v>
          </cell>
          <cell r="T293">
            <v>20547000</v>
          </cell>
          <cell r="U293">
            <v>20547000</v>
          </cell>
          <cell r="V293">
            <v>0</v>
          </cell>
          <cell r="W293">
            <v>0</v>
          </cell>
          <cell r="X293">
            <v>46906</v>
          </cell>
          <cell r="Y293">
            <v>6.5095890410958903</v>
          </cell>
          <cell r="Z293">
            <v>4.8692994788535255</v>
          </cell>
          <cell r="AA293">
            <v>0</v>
          </cell>
          <cell r="AB293">
            <v>6.1755145286687088E-2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6.1755145286687088E-2</v>
          </cell>
          <cell r="AK293">
            <v>100</v>
          </cell>
          <cell r="AL293" t="str">
            <v>101</v>
          </cell>
          <cell r="AM293" t="str">
            <v>00000</v>
          </cell>
          <cell r="AN293" t="str">
            <v>Non Infra</v>
          </cell>
        </row>
        <row r="294">
          <cell r="D294" t="str">
            <v>G-TIER I</v>
          </cell>
          <cell r="G294" t="str">
            <v>IN0020020247</v>
          </cell>
          <cell r="H294" t="str">
            <v>6.01% GOVT 25-March-2028</v>
          </cell>
          <cell r="I294" t="str">
            <v>GOVERMENT OF INDIA</v>
          </cell>
          <cell r="J294" t="str">
            <v/>
          </cell>
          <cell r="K294" t="str">
            <v>GOI</v>
          </cell>
          <cell r="L294" t="str">
            <v>Central Government Securities</v>
          </cell>
          <cell r="M294">
            <v>15000</v>
          </cell>
          <cell r="N294">
            <v>99.591700000000003</v>
          </cell>
          <cell r="O294">
            <v>1493875.5</v>
          </cell>
          <cell r="P294">
            <v>1422294707.8</v>
          </cell>
          <cell r="Q294">
            <v>1.05032767949388E-3</v>
          </cell>
          <cell r="R294">
            <v>6.0100000000000001E-2</v>
          </cell>
          <cell r="S294" t="str">
            <v>Half Yly</v>
          </cell>
          <cell r="T294">
            <v>1448850</v>
          </cell>
          <cell r="U294">
            <v>1448850</v>
          </cell>
          <cell r="V294">
            <v>0</v>
          </cell>
          <cell r="W294">
            <v>0</v>
          </cell>
          <cell r="X294">
            <v>46837</v>
          </cell>
          <cell r="Y294">
            <v>6.3205479452054796</v>
          </cell>
          <cell r="Z294">
            <v>5.136151320739387</v>
          </cell>
          <cell r="AA294">
            <v>0</v>
          </cell>
          <cell r="AB294">
            <v>6.0867946444594943E-2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6.0867946444594943E-2</v>
          </cell>
          <cell r="AK294">
            <v>100</v>
          </cell>
          <cell r="AL294" t="str">
            <v>101</v>
          </cell>
          <cell r="AM294" t="str">
            <v>00000</v>
          </cell>
          <cell r="AN294" t="str">
            <v>Non Infra</v>
          </cell>
        </row>
        <row r="295">
          <cell r="D295" t="str">
            <v>G-TIER I</v>
          </cell>
          <cell r="G295" t="str">
            <v>IN0020130012</v>
          </cell>
          <cell r="H295" t="str">
            <v>07.16 GOVT 20-May-2023.</v>
          </cell>
          <cell r="I295" t="str">
            <v>GOVERMENT OF INDIA</v>
          </cell>
          <cell r="J295" t="str">
            <v/>
          </cell>
          <cell r="K295" t="str">
            <v>GOI</v>
          </cell>
          <cell r="L295" t="str">
            <v>Central Government Securities</v>
          </cell>
          <cell r="M295">
            <v>30000</v>
          </cell>
          <cell r="N295">
            <v>103.70010000000001</v>
          </cell>
          <cell r="O295">
            <v>3111003</v>
          </cell>
          <cell r="P295">
            <v>1422294707.8</v>
          </cell>
          <cell r="Q295">
            <v>2.1873125048831039E-3</v>
          </cell>
          <cell r="R295">
            <v>7.1599999999999997E-2</v>
          </cell>
          <cell r="S295" t="str">
            <v>Half Yly</v>
          </cell>
          <cell r="T295">
            <v>3102675</v>
          </cell>
          <cell r="U295">
            <v>3102675</v>
          </cell>
          <cell r="V295">
            <v>0</v>
          </cell>
          <cell r="W295">
            <v>0</v>
          </cell>
          <cell r="X295">
            <v>45066</v>
          </cell>
          <cell r="Y295">
            <v>1.4684931506849315</v>
          </cell>
          <cell r="Z295">
            <v>1.3904844033302803</v>
          </cell>
          <cell r="AA295">
            <v>0</v>
          </cell>
          <cell r="AB295">
            <v>4.5320979716440286E-2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4.5320979716440286E-2</v>
          </cell>
          <cell r="AK295">
            <v>100</v>
          </cell>
          <cell r="AL295" t="str">
            <v>101</v>
          </cell>
          <cell r="AM295" t="str">
            <v>00000</v>
          </cell>
          <cell r="AN295" t="str">
            <v>Non Infra</v>
          </cell>
        </row>
        <row r="296">
          <cell r="D296" t="str">
            <v>G-TIER I</v>
          </cell>
          <cell r="G296" t="str">
            <v>IN0020210020</v>
          </cell>
          <cell r="H296" t="str">
            <v>6.64% GOI 16-june-2035</v>
          </cell>
          <cell r="I296" t="str">
            <v>GOVERMENT OF INDIA</v>
          </cell>
          <cell r="J296" t="str">
            <v/>
          </cell>
          <cell r="K296" t="str">
            <v>GOI</v>
          </cell>
          <cell r="L296" t="str">
            <v>Central Government Securities</v>
          </cell>
          <cell r="M296">
            <v>500000</v>
          </cell>
          <cell r="N296">
            <v>98.962199999999996</v>
          </cell>
          <cell r="O296">
            <v>49481100</v>
          </cell>
          <cell r="P296">
            <v>1422294707.8</v>
          </cell>
          <cell r="Q296">
            <v>3.4789625334778314E-2</v>
          </cell>
          <cell r="R296">
            <v>6.6400000000000001E-2</v>
          </cell>
          <cell r="S296" t="str">
            <v>Half Yly</v>
          </cell>
          <cell r="T296">
            <v>49758724.490000002</v>
          </cell>
          <cell r="U296">
            <v>49758724.490000002</v>
          </cell>
          <cell r="V296">
            <v>0</v>
          </cell>
          <cell r="W296">
            <v>0</v>
          </cell>
          <cell r="X296">
            <v>49476</v>
          </cell>
          <cell r="Y296">
            <v>13.550684931506849</v>
          </cell>
          <cell r="Z296">
            <v>8.5531013848420141</v>
          </cell>
          <cell r="AA296">
            <v>0</v>
          </cell>
          <cell r="AB296">
            <v>6.75765467425994E-2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6.75765467425994E-2</v>
          </cell>
          <cell r="AK296">
            <v>100</v>
          </cell>
          <cell r="AL296" t="str">
            <v>101</v>
          </cell>
          <cell r="AM296" t="str">
            <v>00000</v>
          </cell>
          <cell r="AN296" t="str">
            <v>Non Infra</v>
          </cell>
        </row>
        <row r="297">
          <cell r="D297" t="str">
            <v>G-TIER I</v>
          </cell>
          <cell r="G297" t="str">
            <v>IN0020210152</v>
          </cell>
          <cell r="H297" t="str">
            <v>06.67 GOI 15 DEC- 2035</v>
          </cell>
          <cell r="I297" t="str">
            <v>GOVERMENT OF INDIA</v>
          </cell>
          <cell r="J297" t="str">
            <v/>
          </cell>
          <cell r="K297" t="str">
            <v>GOI</v>
          </cell>
          <cell r="L297" t="str">
            <v>Central Government Securities</v>
          </cell>
          <cell r="M297">
            <v>950000</v>
          </cell>
          <cell r="N297">
            <v>99.398899999999998</v>
          </cell>
          <cell r="O297">
            <v>94428955</v>
          </cell>
          <cell r="P297">
            <v>1422294707.8</v>
          </cell>
          <cell r="Q297">
            <v>6.6391975222956673E-2</v>
          </cell>
          <cell r="R297">
            <v>6.6699999999999995E-2</v>
          </cell>
          <cell r="S297" t="str">
            <v>Half Yly</v>
          </cell>
          <cell r="T297">
            <v>94031500</v>
          </cell>
          <cell r="U297">
            <v>94031500</v>
          </cell>
          <cell r="V297">
            <v>0</v>
          </cell>
          <cell r="W297">
            <v>0</v>
          </cell>
          <cell r="X297">
            <v>49658</v>
          </cell>
          <cell r="Y297">
            <v>14.049315068493151</v>
          </cell>
          <cell r="Z297">
            <v>8.739751561279709</v>
          </cell>
          <cell r="AA297">
            <v>0</v>
          </cell>
          <cell r="AB297">
            <v>6.7363948223083142E-2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6.7363948223083142E-2</v>
          </cell>
          <cell r="AK297">
            <v>100</v>
          </cell>
          <cell r="AL297" t="str">
            <v>101</v>
          </cell>
          <cell r="AM297" t="str">
            <v>00000</v>
          </cell>
          <cell r="AN297" t="str">
            <v>Non Infra</v>
          </cell>
        </row>
        <row r="298">
          <cell r="D298" t="str">
            <v>G-TIER I</v>
          </cell>
          <cell r="G298" t="str">
            <v>IN3120150203</v>
          </cell>
          <cell r="H298" t="str">
            <v>8.69% Tamil Nadu SDL 24.02.2026</v>
          </cell>
          <cell r="I298" t="str">
            <v>TAMIL NADU SDL</v>
          </cell>
          <cell r="J298" t="str">
            <v/>
          </cell>
          <cell r="K298" t="str">
            <v>SDL</v>
          </cell>
          <cell r="L298" t="str">
            <v>State Development loans</v>
          </cell>
          <cell r="M298">
            <v>10500</v>
          </cell>
          <cell r="N298">
            <v>109.9046</v>
          </cell>
          <cell r="O298">
            <v>1153998.3</v>
          </cell>
          <cell r="P298">
            <v>1422294707.8</v>
          </cell>
          <cell r="Q298">
            <v>8.1136370238275033E-4</v>
          </cell>
          <cell r="R298">
            <v>8.6899999999999991E-2</v>
          </cell>
          <cell r="S298" t="str">
            <v>Half Yly</v>
          </cell>
          <cell r="T298">
            <v>1108794.55</v>
          </cell>
          <cell r="U298">
            <v>1108794.55</v>
          </cell>
          <cell r="V298">
            <v>0</v>
          </cell>
          <cell r="W298">
            <v>0</v>
          </cell>
          <cell r="X298">
            <v>46077</v>
          </cell>
          <cell r="Y298">
            <v>4.2383561643835614</v>
          </cell>
          <cell r="Z298">
            <v>3.4860942398462789</v>
          </cell>
          <cell r="AA298">
            <v>0</v>
          </cell>
          <cell r="AB298">
            <v>6.0014685810338531E-2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6.0014685810338531E-2</v>
          </cell>
          <cell r="AK298">
            <v>100</v>
          </cell>
          <cell r="AL298" t="str">
            <v>102</v>
          </cell>
          <cell r="AM298" t="str">
            <v>00000</v>
          </cell>
          <cell r="AN298" t="str">
            <v>Non Infra</v>
          </cell>
        </row>
        <row r="299">
          <cell r="D299" t="str">
            <v>G-TIER I</v>
          </cell>
          <cell r="G299" t="str">
            <v>IN1920170157</v>
          </cell>
          <cell r="H299" t="str">
            <v>8.00% Karnataka SDL 2028 (17-JAN-2028)</v>
          </cell>
          <cell r="I299" t="str">
            <v>KARNATAKA SDL</v>
          </cell>
          <cell r="J299" t="str">
            <v/>
          </cell>
          <cell r="K299" t="str">
            <v>SDL</v>
          </cell>
          <cell r="L299" t="str">
            <v>State Development loans</v>
          </cell>
          <cell r="M299">
            <v>37000</v>
          </cell>
          <cell r="N299">
            <v>107.0548</v>
          </cell>
          <cell r="O299">
            <v>3961027.6</v>
          </cell>
          <cell r="P299">
            <v>1422294707.8</v>
          </cell>
          <cell r="Q299">
            <v>2.7849555920283937E-3</v>
          </cell>
          <cell r="R299">
            <v>0.08</v>
          </cell>
          <cell r="S299" t="str">
            <v>Half Yly</v>
          </cell>
          <cell r="T299">
            <v>3819262.5</v>
          </cell>
          <cell r="U299">
            <v>3819262.5</v>
          </cell>
          <cell r="V299">
            <v>0</v>
          </cell>
          <cell r="W299">
            <v>0</v>
          </cell>
          <cell r="X299">
            <v>46769</v>
          </cell>
          <cell r="Y299">
            <v>6.1342465753424653</v>
          </cell>
          <cell r="Z299">
            <v>4.7209845799556556</v>
          </cell>
          <cell r="AA299">
            <v>0</v>
          </cell>
          <cell r="AB299">
            <v>6.5804604439665779E-2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6.5804604439665779E-2</v>
          </cell>
          <cell r="AK299">
            <v>100</v>
          </cell>
          <cell r="AL299" t="str">
            <v>102</v>
          </cell>
          <cell r="AM299" t="str">
            <v>00000</v>
          </cell>
          <cell r="AN299" t="str">
            <v>Non Infra</v>
          </cell>
        </row>
        <row r="300">
          <cell r="D300" t="str">
            <v>G-TIER I</v>
          </cell>
          <cell r="G300" t="str">
            <v>IN2020170147</v>
          </cell>
          <cell r="H300" t="str">
            <v>8.13 % KERALA SDL 21.03.2028</v>
          </cell>
          <cell r="I300" t="str">
            <v>KERALA SDL</v>
          </cell>
          <cell r="J300" t="str">
            <v/>
          </cell>
          <cell r="K300" t="str">
            <v>SDL</v>
          </cell>
          <cell r="L300" t="str">
            <v>State Development loans</v>
          </cell>
          <cell r="M300">
            <v>156600</v>
          </cell>
          <cell r="N300">
            <v>107.6664</v>
          </cell>
          <cell r="O300">
            <v>16860558.239999998</v>
          </cell>
          <cell r="P300">
            <v>1422294707.8</v>
          </cell>
          <cell r="Q300">
            <v>1.1854475832283624E-2</v>
          </cell>
          <cell r="R300">
            <v>8.1300000000000011E-2</v>
          </cell>
          <cell r="S300" t="str">
            <v>Half Yly</v>
          </cell>
          <cell r="T300">
            <v>16522066</v>
          </cell>
          <cell r="U300">
            <v>16522066</v>
          </cell>
          <cell r="V300">
            <v>0</v>
          </cell>
          <cell r="W300">
            <v>0</v>
          </cell>
          <cell r="X300">
            <v>46833</v>
          </cell>
          <cell r="Y300">
            <v>6.3095890410958901</v>
          </cell>
          <cell r="Z300">
            <v>4.8787240463311496</v>
          </cell>
          <cell r="AA300">
            <v>0</v>
          </cell>
          <cell r="AB300">
            <v>6.6205342846830786E-2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6.6205342846830786E-2</v>
          </cell>
          <cell r="AK300">
            <v>100</v>
          </cell>
          <cell r="AL300" t="str">
            <v>102</v>
          </cell>
          <cell r="AM300" t="str">
            <v>00000</v>
          </cell>
          <cell r="AN300" t="str">
            <v>Non Infra</v>
          </cell>
        </row>
        <row r="301">
          <cell r="D301" t="str">
            <v>G-TIER I</v>
          </cell>
          <cell r="G301" t="str">
            <v>IN2020180039</v>
          </cell>
          <cell r="H301" t="str">
            <v>8.33 % KERALA SDL 30.05.2028</v>
          </cell>
          <cell r="I301" t="str">
            <v>KERALA SDL</v>
          </cell>
          <cell r="J301" t="str">
            <v/>
          </cell>
          <cell r="K301" t="str">
            <v>SDL</v>
          </cell>
          <cell r="L301" t="str">
            <v>State Development loans</v>
          </cell>
          <cell r="M301">
            <v>55000</v>
          </cell>
          <cell r="N301">
            <v>108.6375</v>
          </cell>
          <cell r="O301">
            <v>5975062.5</v>
          </cell>
          <cell r="P301">
            <v>1422294707.8</v>
          </cell>
          <cell r="Q301">
            <v>4.201001710287036E-3</v>
          </cell>
          <cell r="R301">
            <v>8.3299999999999999E-2</v>
          </cell>
          <cell r="S301" t="str">
            <v>Half Yly</v>
          </cell>
          <cell r="T301">
            <v>5508800</v>
          </cell>
          <cell r="U301">
            <v>5508800</v>
          </cell>
          <cell r="V301">
            <v>0</v>
          </cell>
          <cell r="W301">
            <v>0</v>
          </cell>
          <cell r="X301">
            <v>46903</v>
          </cell>
          <cell r="Y301">
            <v>6.5013698630136982</v>
          </cell>
          <cell r="Z301">
            <v>5.0430501395236043</v>
          </cell>
          <cell r="AA301">
            <v>0</v>
          </cell>
          <cell r="AB301">
            <v>6.6706103806438696E-2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6.6706103806438696E-2</v>
          </cell>
          <cell r="AK301">
            <v>100</v>
          </cell>
          <cell r="AL301" t="str">
            <v>102</v>
          </cell>
          <cell r="AM301" t="str">
            <v>00000</v>
          </cell>
          <cell r="AN301" t="str">
            <v>Non Infra</v>
          </cell>
        </row>
        <row r="302">
          <cell r="D302" t="str">
            <v>G-TIER I</v>
          </cell>
          <cell r="G302" t="str">
            <v>IN2220170103</v>
          </cell>
          <cell r="H302" t="str">
            <v>7.33% MAHARASHTRA SDL 2027</v>
          </cell>
          <cell r="I302" t="str">
            <v>MAHARASHTRA SDL</v>
          </cell>
          <cell r="J302" t="str">
            <v/>
          </cell>
          <cell r="K302" t="str">
            <v>SDL</v>
          </cell>
          <cell r="L302" t="str">
            <v>State Development loans</v>
          </cell>
          <cell r="M302">
            <v>68000</v>
          </cell>
          <cell r="N302">
            <v>104.81480000000001</v>
          </cell>
          <cell r="O302">
            <v>7127406.4000000004</v>
          </cell>
          <cell r="P302">
            <v>1422294707.8</v>
          </cell>
          <cell r="Q302">
            <v>5.0112022219534558E-3</v>
          </cell>
          <cell r="R302">
            <v>7.3300000000000004E-2</v>
          </cell>
          <cell r="S302" t="str">
            <v>Half Yly</v>
          </cell>
          <cell r="T302">
            <v>6331480</v>
          </cell>
          <cell r="U302">
            <v>6331480</v>
          </cell>
          <cell r="V302">
            <v>0</v>
          </cell>
          <cell r="W302">
            <v>0</v>
          </cell>
          <cell r="X302">
            <v>46643</v>
          </cell>
          <cell r="Y302">
            <v>5.7890410958904113</v>
          </cell>
          <cell r="Z302">
            <v>4.6295357568355646</v>
          </cell>
          <cell r="AA302">
            <v>0</v>
          </cell>
          <cell r="AB302">
            <v>6.3205998148846962E-2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6.3205998148846962E-2</v>
          </cell>
          <cell r="AK302">
            <v>100</v>
          </cell>
          <cell r="AL302" t="str">
            <v>102</v>
          </cell>
          <cell r="AM302" t="str">
            <v>00000</v>
          </cell>
          <cell r="AN302" t="str">
            <v>Non Infra</v>
          </cell>
        </row>
        <row r="303">
          <cell r="D303" t="str">
            <v>G-TIER I</v>
          </cell>
          <cell r="G303" t="str">
            <v>IN3120180010</v>
          </cell>
          <cell r="H303" t="str">
            <v>SDL TAMIL NADU 8.05% 2028</v>
          </cell>
          <cell r="I303" t="str">
            <v>TAMIL NADU SDL</v>
          </cell>
          <cell r="J303" t="str">
            <v/>
          </cell>
          <cell r="K303" t="str">
            <v>SDL</v>
          </cell>
          <cell r="L303" t="str">
            <v>State Development loans</v>
          </cell>
          <cell r="M303">
            <v>151000</v>
          </cell>
          <cell r="N303">
            <v>107.2794</v>
          </cell>
          <cell r="O303">
            <v>16199189.4</v>
          </cell>
          <cell r="P303">
            <v>1422294707.8</v>
          </cell>
          <cell r="Q303">
            <v>1.138947456610933E-2</v>
          </cell>
          <cell r="R303">
            <v>8.0500000000000002E-2</v>
          </cell>
          <cell r="S303" t="str">
            <v>Half Yly</v>
          </cell>
          <cell r="T303">
            <v>14855250</v>
          </cell>
          <cell r="U303">
            <v>14855250</v>
          </cell>
          <cell r="V303">
            <v>0</v>
          </cell>
          <cell r="W303">
            <v>0</v>
          </cell>
          <cell r="X303">
            <v>46861</v>
          </cell>
          <cell r="Y303">
            <v>6.3863013698630136</v>
          </cell>
          <cell r="Z303">
            <v>4.9580838090011925</v>
          </cell>
          <cell r="AA303">
            <v>0</v>
          </cell>
          <cell r="AB303">
            <v>6.6305139527889051E-2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6.6305139527889051E-2</v>
          </cell>
          <cell r="AK303">
            <v>100</v>
          </cell>
          <cell r="AL303" t="str">
            <v>102</v>
          </cell>
          <cell r="AM303" t="str">
            <v>00000</v>
          </cell>
          <cell r="AN303" t="str">
            <v>Non Infra</v>
          </cell>
        </row>
        <row r="304">
          <cell r="D304" t="str">
            <v>G-TIER I</v>
          </cell>
          <cell r="G304" t="str">
            <v>IN1920180156</v>
          </cell>
          <cell r="H304" t="str">
            <v>8.22 % KARNATAK 30.01.2031</v>
          </cell>
          <cell r="I304" t="str">
            <v>KARNATAKA SDL</v>
          </cell>
          <cell r="J304" t="str">
            <v/>
          </cell>
          <cell r="K304" t="str">
            <v>SDL</v>
          </cell>
          <cell r="L304" t="str">
            <v>State Development loans</v>
          </cell>
          <cell r="M304">
            <v>90000</v>
          </cell>
          <cell r="N304">
            <v>108.98269999999999</v>
          </cell>
          <cell r="O304">
            <v>9808443</v>
          </cell>
          <cell r="P304">
            <v>1422294707.8</v>
          </cell>
          <cell r="Q304">
            <v>6.8962100092263313E-3</v>
          </cell>
          <cell r="R304">
            <v>8.2200000000000009E-2</v>
          </cell>
          <cell r="S304" t="str">
            <v>Half Yly</v>
          </cell>
          <cell r="T304">
            <v>9010800</v>
          </cell>
          <cell r="U304">
            <v>9010800</v>
          </cell>
          <cell r="V304">
            <v>0</v>
          </cell>
          <cell r="W304">
            <v>0</v>
          </cell>
          <cell r="X304">
            <v>47878</v>
          </cell>
          <cell r="Y304">
            <v>9.1726027397260275</v>
          </cell>
          <cell r="Z304">
            <v>6.3533884711304864</v>
          </cell>
          <cell r="AA304">
            <v>0</v>
          </cell>
          <cell r="AB304">
            <v>6.8802551034071097E-2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6.8802551034071097E-2</v>
          </cell>
          <cell r="AK304">
            <v>100</v>
          </cell>
          <cell r="AL304" t="str">
            <v>102</v>
          </cell>
          <cell r="AM304" t="str">
            <v>00000</v>
          </cell>
          <cell r="AN304" t="str">
            <v>Non Infra</v>
          </cell>
        </row>
        <row r="305">
          <cell r="D305" t="str">
            <v>G-TIER I</v>
          </cell>
          <cell r="G305" t="str">
            <v>IN1020180411</v>
          </cell>
          <cell r="H305" t="str">
            <v>8.39% ANDHRA PRADESH SDL 06.02.2031</v>
          </cell>
          <cell r="I305" t="str">
            <v>ANDHRA PRADESH SDL</v>
          </cell>
          <cell r="J305" t="str">
            <v/>
          </cell>
          <cell r="K305" t="str">
            <v>SDL</v>
          </cell>
          <cell r="L305" t="str">
            <v>State Development loans</v>
          </cell>
          <cell r="M305">
            <v>55000</v>
          </cell>
          <cell r="N305">
            <v>109.9935</v>
          </cell>
          <cell r="O305">
            <v>6049642.5</v>
          </cell>
          <cell r="P305">
            <v>1422294707.8</v>
          </cell>
          <cell r="Q305">
            <v>4.2534381002918616E-3</v>
          </cell>
          <cell r="R305">
            <v>8.3900000000000002E-2</v>
          </cell>
          <cell r="S305" t="str">
            <v>Half Yly</v>
          </cell>
          <cell r="T305">
            <v>5504950</v>
          </cell>
          <cell r="U305">
            <v>5504950</v>
          </cell>
          <cell r="V305">
            <v>0</v>
          </cell>
          <cell r="W305">
            <v>0</v>
          </cell>
          <cell r="X305">
            <v>47885</v>
          </cell>
          <cell r="Y305">
            <v>9.1917808219178081</v>
          </cell>
          <cell r="Z305">
            <v>6.3422848007581214</v>
          </cell>
          <cell r="AA305">
            <v>0</v>
          </cell>
          <cell r="AB305">
            <v>6.9002887803942994E-2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6.9002887803942994E-2</v>
          </cell>
          <cell r="AK305">
            <v>100</v>
          </cell>
          <cell r="AL305" t="str">
            <v>102</v>
          </cell>
          <cell r="AM305" t="str">
            <v>00000</v>
          </cell>
          <cell r="AN305" t="str">
            <v>Non Infra</v>
          </cell>
        </row>
        <row r="306">
          <cell r="D306" t="str">
            <v>G-TIER I</v>
          </cell>
          <cell r="G306" t="str">
            <v>IN4520180204</v>
          </cell>
          <cell r="H306" t="str">
            <v>8.38% Telangana SDL 2049</v>
          </cell>
          <cell r="I306" t="str">
            <v>TELANGANA</v>
          </cell>
          <cell r="J306" t="str">
            <v/>
          </cell>
          <cell r="K306" t="str">
            <v>SDL</v>
          </cell>
          <cell r="L306" t="str">
            <v>State Development loans</v>
          </cell>
          <cell r="M306">
            <v>60000</v>
          </cell>
          <cell r="N306">
            <v>116.8169</v>
          </cell>
          <cell r="O306">
            <v>7009014</v>
          </cell>
          <cell r="P306">
            <v>1422294707.8</v>
          </cell>
          <cell r="Q306">
            <v>4.9279618081695007E-3</v>
          </cell>
          <cell r="R306">
            <v>8.3800000000000013E-2</v>
          </cell>
          <cell r="S306" t="str">
            <v>Half Yly</v>
          </cell>
          <cell r="T306">
            <v>6947400</v>
          </cell>
          <cell r="U306">
            <v>6947400</v>
          </cell>
          <cell r="V306">
            <v>0</v>
          </cell>
          <cell r="W306">
            <v>0</v>
          </cell>
          <cell r="X306">
            <v>54495</v>
          </cell>
          <cell r="Y306">
            <v>27.301369863013697</v>
          </cell>
          <cell r="Z306">
            <v>11.565891244349217</v>
          </cell>
          <cell r="AA306">
            <v>0</v>
          </cell>
          <cell r="AB306">
            <v>6.9900484578147085E-2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6.9900484578147085E-2</v>
          </cell>
          <cell r="AK306">
            <v>100</v>
          </cell>
          <cell r="AL306" t="str">
            <v>102</v>
          </cell>
          <cell r="AM306" t="str">
            <v>00000</v>
          </cell>
          <cell r="AN306" t="str">
            <v>Non Infra</v>
          </cell>
        </row>
        <row r="307">
          <cell r="D307" t="str">
            <v>G-TIER I</v>
          </cell>
          <cell r="G307" t="str">
            <v>IN2220200017</v>
          </cell>
          <cell r="H307" t="str">
            <v>7.83% MAHARASHTRA SDL 2030 ( 08-APR-2030 ) 2030</v>
          </cell>
          <cell r="I307" t="str">
            <v>MAHARASHTRA SDL</v>
          </cell>
          <cell r="J307" t="str">
            <v/>
          </cell>
          <cell r="K307" t="str">
            <v>SDL</v>
          </cell>
          <cell r="L307" t="str">
            <v>State Development loans</v>
          </cell>
          <cell r="M307">
            <v>100000</v>
          </cell>
          <cell r="N307">
            <v>106.66549999999999</v>
          </cell>
          <cell r="O307">
            <v>10666550</v>
          </cell>
          <cell r="P307">
            <v>1422294707.8</v>
          </cell>
          <cell r="Q307">
            <v>7.4995357442473919E-3</v>
          </cell>
          <cell r="R307">
            <v>7.8299999999999995E-2</v>
          </cell>
          <cell r="S307" t="str">
            <v>Half Yly</v>
          </cell>
          <cell r="T307">
            <v>10138000</v>
          </cell>
          <cell r="U307">
            <v>10138000</v>
          </cell>
          <cell r="V307">
            <v>0</v>
          </cell>
          <cell r="W307">
            <v>0</v>
          </cell>
          <cell r="X307">
            <v>47581</v>
          </cell>
          <cell r="Y307">
            <v>8.3589041095890408</v>
          </cell>
          <cell r="Z307">
            <v>6.0907228497823835</v>
          </cell>
          <cell r="AA307">
            <v>0</v>
          </cell>
          <cell r="AB307">
            <v>6.7702704699286437E-2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6.7702704699286437E-2</v>
          </cell>
          <cell r="AK307">
            <v>100</v>
          </cell>
          <cell r="AL307" t="str">
            <v>102</v>
          </cell>
          <cell r="AM307" t="str">
            <v>00000</v>
          </cell>
          <cell r="AN307" t="str">
            <v>Non Infra</v>
          </cell>
        </row>
        <row r="308">
          <cell r="D308" t="str">
            <v>G-TIER I</v>
          </cell>
          <cell r="G308" t="str">
            <v>IN1520130072</v>
          </cell>
          <cell r="H308" t="str">
            <v>9.50% GUJARAT SDL 11-SEP-2023.</v>
          </cell>
          <cell r="I308" t="str">
            <v>GUJRAT SDL</v>
          </cell>
          <cell r="J308" t="str">
            <v/>
          </cell>
          <cell r="K308" t="str">
            <v>SDL</v>
          </cell>
          <cell r="L308" t="str">
            <v>State Development loans</v>
          </cell>
          <cell r="M308">
            <v>130000</v>
          </cell>
          <cell r="N308">
            <v>107.85120000000001</v>
          </cell>
          <cell r="O308">
            <v>14020656</v>
          </cell>
          <cell r="P308">
            <v>1422294707.8</v>
          </cell>
          <cell r="Q308">
            <v>9.8577713346674097E-3</v>
          </cell>
          <cell r="R308">
            <v>9.5000000000000001E-2</v>
          </cell>
          <cell r="S308" t="str">
            <v>Half Yly</v>
          </cell>
          <cell r="T308">
            <v>14227850</v>
          </cell>
          <cell r="U308">
            <v>14227850</v>
          </cell>
          <cell r="V308">
            <v>0</v>
          </cell>
          <cell r="W308">
            <v>0</v>
          </cell>
          <cell r="X308">
            <v>45180</v>
          </cell>
          <cell r="Y308">
            <v>1.7808219178082192</v>
          </cell>
          <cell r="Z308">
            <v>1.6155921032741176</v>
          </cell>
          <cell r="AA308">
            <v>0</v>
          </cell>
          <cell r="AB308">
            <v>4.8366430782217848E-2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4.8366430782217848E-2</v>
          </cell>
          <cell r="AK308">
            <v>100</v>
          </cell>
          <cell r="AL308" t="str">
            <v>102</v>
          </cell>
          <cell r="AM308" t="str">
            <v>00000</v>
          </cell>
          <cell r="AN308" t="str">
            <v>Non Infra</v>
          </cell>
        </row>
        <row r="309">
          <cell r="D309" t="str">
            <v>G-TIER I</v>
          </cell>
          <cell r="G309" t="str">
            <v>IN2220200264</v>
          </cell>
          <cell r="H309" t="str">
            <v>6.63% MAHARASHTRA SDL 14-OCT-2030</v>
          </cell>
          <cell r="I309" t="str">
            <v>MAHARASHTRA SDL</v>
          </cell>
          <cell r="J309" t="str">
            <v/>
          </cell>
          <cell r="K309" t="str">
            <v>SDL</v>
          </cell>
          <cell r="L309" t="str">
            <v>State Development loans</v>
          </cell>
          <cell r="M309">
            <v>199700</v>
          </cell>
          <cell r="N309">
            <v>99.0672</v>
          </cell>
          <cell r="O309">
            <v>19783719.84</v>
          </cell>
          <cell r="P309">
            <v>1422294707.8</v>
          </cell>
          <cell r="Q309">
            <v>1.3909719083889008E-2</v>
          </cell>
          <cell r="R309">
            <v>6.6299999999999998E-2</v>
          </cell>
          <cell r="S309" t="str">
            <v>Half Yly</v>
          </cell>
          <cell r="T309">
            <v>20009000</v>
          </cell>
          <cell r="U309">
            <v>20009000</v>
          </cell>
          <cell r="V309">
            <v>0</v>
          </cell>
          <cell r="W309">
            <v>0</v>
          </cell>
          <cell r="X309">
            <v>47770</v>
          </cell>
          <cell r="Y309">
            <v>8.8767123287671232</v>
          </cell>
          <cell r="Z309">
            <v>6.5580339454605259</v>
          </cell>
          <cell r="AA309">
            <v>0</v>
          </cell>
          <cell r="AB309">
            <v>6.7699837335257182E-2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6.7699837335257182E-2</v>
          </cell>
          <cell r="AK309">
            <v>100</v>
          </cell>
          <cell r="AL309" t="str">
            <v>102</v>
          </cell>
          <cell r="AM309" t="str">
            <v>00000</v>
          </cell>
          <cell r="AN309" t="str">
            <v>Non Infra</v>
          </cell>
        </row>
        <row r="310">
          <cell r="D310" t="str">
            <v>G-TIER I</v>
          </cell>
          <cell r="G310" t="str">
            <v>IN2220150196</v>
          </cell>
          <cell r="H310" t="str">
            <v>8.67% Maharashtra SDL 24 Feb 2026</v>
          </cell>
          <cell r="I310" t="str">
            <v>MAHARASHTRA SDL</v>
          </cell>
          <cell r="J310" t="str">
            <v/>
          </cell>
          <cell r="K310" t="str">
            <v>SDL</v>
          </cell>
          <cell r="L310" t="str">
            <v>State Development loans</v>
          </cell>
          <cell r="M310">
            <v>30000</v>
          </cell>
          <cell r="N310">
            <v>109.8309</v>
          </cell>
          <cell r="O310">
            <v>3294927</v>
          </cell>
          <cell r="P310">
            <v>1422294707.8</v>
          </cell>
          <cell r="Q310">
            <v>2.3166274766616974E-3</v>
          </cell>
          <cell r="R310">
            <v>8.6699999999999999E-2</v>
          </cell>
          <cell r="S310" t="str">
            <v>Half Yly</v>
          </cell>
          <cell r="T310">
            <v>3275400</v>
          </cell>
          <cell r="U310">
            <v>3275400</v>
          </cell>
          <cell r="V310">
            <v>0</v>
          </cell>
          <cell r="W310">
            <v>0</v>
          </cell>
          <cell r="X310">
            <v>46077</v>
          </cell>
          <cell r="Y310">
            <v>4.2383561643835614</v>
          </cell>
          <cell r="Z310">
            <v>3.4870916130017107</v>
          </cell>
          <cell r="AA310">
            <v>0</v>
          </cell>
          <cell r="AB310">
            <v>6.001452590653418E-2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6.001452590653418E-2</v>
          </cell>
          <cell r="AK310">
            <v>100</v>
          </cell>
          <cell r="AL310" t="str">
            <v>102</v>
          </cell>
          <cell r="AM310" t="str">
            <v>00000</v>
          </cell>
          <cell r="AN310" t="str">
            <v>Non Infra</v>
          </cell>
        </row>
        <row r="311">
          <cell r="D311" t="str">
            <v>G-TIER I</v>
          </cell>
          <cell r="G311" t="str">
            <v>IN1920190098</v>
          </cell>
          <cell r="H311" t="str">
            <v>7.23% Karnataka SDL06-Nov-2028</v>
          </cell>
          <cell r="I311" t="str">
            <v>KARNATAKA SDL</v>
          </cell>
          <cell r="J311" t="str">
            <v/>
          </cell>
          <cell r="K311" t="str">
            <v>SDL</v>
          </cell>
          <cell r="L311" t="str">
            <v>State Development loans</v>
          </cell>
          <cell r="M311">
            <v>120000</v>
          </cell>
          <cell r="N311">
            <v>103.4522</v>
          </cell>
          <cell r="O311">
            <v>12414264</v>
          </cell>
          <cell r="P311">
            <v>1422294707.8</v>
          </cell>
          <cell r="Q311">
            <v>8.7283345230204333E-3</v>
          </cell>
          <cell r="R311">
            <v>7.2300000000000003E-2</v>
          </cell>
          <cell r="S311" t="str">
            <v>Half Yly</v>
          </cell>
          <cell r="T311">
            <v>12587100</v>
          </cell>
          <cell r="U311">
            <v>12587100</v>
          </cell>
          <cell r="V311">
            <v>0</v>
          </cell>
          <cell r="W311">
            <v>0</v>
          </cell>
          <cell r="X311">
            <v>47063</v>
          </cell>
          <cell r="Y311">
            <v>6.9397260273972599</v>
          </cell>
          <cell r="Z311">
            <v>5.3969738989356868</v>
          </cell>
          <cell r="AA311">
            <v>0</v>
          </cell>
          <cell r="AB311">
            <v>6.6002385405042899E-2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6.6002385405042899E-2</v>
          </cell>
          <cell r="AK311">
            <v>100</v>
          </cell>
          <cell r="AL311" t="str">
            <v>102</v>
          </cell>
          <cell r="AM311" t="str">
            <v>00000</v>
          </cell>
          <cell r="AN311" t="str">
            <v>Non Infra</v>
          </cell>
        </row>
        <row r="312">
          <cell r="D312" t="str">
            <v>G-TIER I</v>
          </cell>
          <cell r="G312" t="str">
            <v>IN1520170169</v>
          </cell>
          <cell r="H312" t="str">
            <v>07.75% GUJRAT SDL 10-JAN-2028</v>
          </cell>
          <cell r="I312" t="str">
            <v>GUJRAT SDL</v>
          </cell>
          <cell r="J312" t="str">
            <v/>
          </cell>
          <cell r="K312" t="str">
            <v>SDL</v>
          </cell>
          <cell r="L312" t="str">
            <v>State Development loans</v>
          </cell>
          <cell r="M312">
            <v>17500</v>
          </cell>
          <cell r="N312">
            <v>105.7972</v>
          </cell>
          <cell r="O312">
            <v>1851451</v>
          </cell>
          <cell r="P312">
            <v>1422294707.8</v>
          </cell>
          <cell r="Q312">
            <v>1.3017351395927061E-3</v>
          </cell>
          <cell r="R312">
            <v>7.7499999999999999E-2</v>
          </cell>
          <cell r="S312" t="str">
            <v>Half Yly</v>
          </cell>
          <cell r="T312">
            <v>1828750</v>
          </cell>
          <cell r="U312">
            <v>1828750</v>
          </cell>
          <cell r="V312">
            <v>0</v>
          </cell>
          <cell r="W312">
            <v>0</v>
          </cell>
          <cell r="X312">
            <v>46762</v>
          </cell>
          <cell r="Y312">
            <v>6.1150684931506847</v>
          </cell>
          <cell r="Z312">
            <v>4.7256428723300035</v>
          </cell>
          <cell r="AA312">
            <v>0</v>
          </cell>
          <cell r="AB312">
            <v>6.5803720635891932E-2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6.5803720635891932E-2</v>
          </cell>
          <cell r="AK312">
            <v>100</v>
          </cell>
          <cell r="AL312" t="str">
            <v>102</v>
          </cell>
          <cell r="AM312" t="str">
            <v>00000</v>
          </cell>
          <cell r="AN312" t="str">
            <v>Non Infra</v>
          </cell>
        </row>
        <row r="313">
          <cell r="D313" t="str">
            <v>G-TIER I</v>
          </cell>
          <cell r="G313" t="str">
            <v>IN1520170243</v>
          </cell>
          <cell r="H313" t="str">
            <v>8.26% Gujarat 14march 2028</v>
          </cell>
          <cell r="I313" t="str">
            <v>GUJRAT SDL</v>
          </cell>
          <cell r="J313" t="str">
            <v/>
          </cell>
          <cell r="K313" t="str">
            <v>SDL</v>
          </cell>
          <cell r="L313" t="str">
            <v>State Development loans</v>
          </cell>
          <cell r="M313">
            <v>50000</v>
          </cell>
          <cell r="N313">
            <v>108.413</v>
          </cell>
          <cell r="O313">
            <v>5420650</v>
          </cell>
          <cell r="P313">
            <v>1422294707.8</v>
          </cell>
          <cell r="Q313">
            <v>3.8112002880082716E-3</v>
          </cell>
          <cell r="R313">
            <v>8.2599999999999993E-2</v>
          </cell>
          <cell r="S313" t="str">
            <v>Half Yly</v>
          </cell>
          <cell r="T313">
            <v>5345125</v>
          </cell>
          <cell r="U313">
            <v>5345125</v>
          </cell>
          <cell r="V313">
            <v>0</v>
          </cell>
          <cell r="W313">
            <v>0</v>
          </cell>
          <cell r="X313">
            <v>46826</v>
          </cell>
          <cell r="Y313">
            <v>6.2904109589041095</v>
          </cell>
          <cell r="Z313">
            <v>4.849253830273125</v>
          </cell>
          <cell r="AA313">
            <v>0</v>
          </cell>
          <cell r="AB313">
            <v>6.600571451899348E-2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6.600571451899348E-2</v>
          </cell>
          <cell r="AK313">
            <v>100</v>
          </cell>
          <cell r="AL313" t="str">
            <v>102</v>
          </cell>
          <cell r="AM313" t="str">
            <v>00000</v>
          </cell>
          <cell r="AN313" t="str">
            <v>Non Infra</v>
          </cell>
        </row>
        <row r="314">
          <cell r="D314" t="str">
            <v>G-TIER I</v>
          </cell>
          <cell r="G314" t="str">
            <v>IN0020160100</v>
          </cell>
          <cell r="H314" t="str">
            <v>6.57% GOI 2033 (MD 05/12/2033)</v>
          </cell>
          <cell r="I314" t="str">
            <v>GOVERMENT OF INDIA</v>
          </cell>
          <cell r="J314" t="str">
            <v/>
          </cell>
          <cell r="K314" t="str">
            <v>GOI</v>
          </cell>
          <cell r="L314" t="str">
            <v>Central Government Securities</v>
          </cell>
          <cell r="M314">
            <v>629900</v>
          </cell>
          <cell r="N314">
            <v>99.179699999999997</v>
          </cell>
          <cell r="O314">
            <v>62473293.030000001</v>
          </cell>
          <cell r="P314">
            <v>1422294707.8</v>
          </cell>
          <cell r="Q314">
            <v>4.3924295497543862E-2</v>
          </cell>
          <cell r="R314">
            <v>6.5700000000000008E-2</v>
          </cell>
          <cell r="S314" t="str">
            <v>Half Yly</v>
          </cell>
          <cell r="T314">
            <v>61488240</v>
          </cell>
          <cell r="U314">
            <v>61488240</v>
          </cell>
          <cell r="V314">
            <v>0</v>
          </cell>
          <cell r="W314">
            <v>0</v>
          </cell>
          <cell r="X314">
            <v>48918</v>
          </cell>
          <cell r="Y314">
            <v>12.021917808219179</v>
          </cell>
          <cell r="Z314">
            <v>7.9445355699860238</v>
          </cell>
          <cell r="AA314">
            <v>0</v>
          </cell>
          <cell r="AB314">
            <v>6.6701478985209811E-2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6.6701478985209811E-2</v>
          </cell>
          <cell r="AK314">
            <v>100</v>
          </cell>
          <cell r="AL314" t="str">
            <v>101</v>
          </cell>
          <cell r="AM314" t="str">
            <v>00000</v>
          </cell>
          <cell r="AN314" t="str">
            <v>Non Infra</v>
          </cell>
        </row>
        <row r="315">
          <cell r="D315" t="str">
            <v>G-TIER I</v>
          </cell>
          <cell r="G315" t="str">
            <v>IN0020160118</v>
          </cell>
          <cell r="H315" t="str">
            <v>6.79% GS 26.12.2029</v>
          </cell>
          <cell r="I315" t="str">
            <v>GOVERMENT OF INDIA</v>
          </cell>
          <cell r="J315" t="str">
            <v/>
          </cell>
          <cell r="K315" t="str">
            <v>GOI</v>
          </cell>
          <cell r="L315" t="str">
            <v>Central Government Securities</v>
          </cell>
          <cell r="M315">
            <v>1135300</v>
          </cell>
          <cell r="N315">
            <v>102.99979999999999</v>
          </cell>
          <cell r="O315">
            <v>116935672.94</v>
          </cell>
          <cell r="P315">
            <v>1422294707.8</v>
          </cell>
          <cell r="Q315">
            <v>8.2216204770160228E-2</v>
          </cell>
          <cell r="R315">
            <v>6.7900000000000002E-2</v>
          </cell>
          <cell r="S315" t="str">
            <v>Half Yly</v>
          </cell>
          <cell r="T315">
            <v>115318810</v>
          </cell>
          <cell r="U315">
            <v>115318810</v>
          </cell>
          <cell r="V315">
            <v>0</v>
          </cell>
          <cell r="W315">
            <v>0</v>
          </cell>
          <cell r="X315">
            <v>47478</v>
          </cell>
          <cell r="Y315">
            <v>8.0767123287671225</v>
          </cell>
          <cell r="Z315">
            <v>6.0114202747110816</v>
          </cell>
          <cell r="AA315">
            <v>0</v>
          </cell>
          <cell r="AB315">
            <v>6.3089989565633359E-2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6.3089989565633359E-2</v>
          </cell>
          <cell r="AK315">
            <v>100</v>
          </cell>
          <cell r="AL315" t="str">
            <v>101</v>
          </cell>
          <cell r="AM315" t="str">
            <v>00000</v>
          </cell>
          <cell r="AN315" t="str">
            <v>Non Infra</v>
          </cell>
        </row>
        <row r="316">
          <cell r="D316" t="str">
            <v>G-TIER I</v>
          </cell>
          <cell r="G316" t="str">
            <v>IN0020150051</v>
          </cell>
          <cell r="H316" t="str">
            <v>7.73% GS  MD 19/12/2034</v>
          </cell>
          <cell r="I316" t="str">
            <v>GOVERMENT OF INDIA</v>
          </cell>
          <cell r="J316" t="str">
            <v/>
          </cell>
          <cell r="K316" t="str">
            <v>GOI</v>
          </cell>
          <cell r="L316" t="str">
            <v>Central Government Securities</v>
          </cell>
          <cell r="M316">
            <v>100000</v>
          </cell>
          <cell r="N316">
            <v>108.6138</v>
          </cell>
          <cell r="O316">
            <v>10861380</v>
          </cell>
          <cell r="P316">
            <v>1422294707.8</v>
          </cell>
          <cell r="Q316">
            <v>7.6365186064710463E-3</v>
          </cell>
          <cell r="R316">
            <v>7.7300000000000008E-2</v>
          </cell>
          <cell r="S316" t="str">
            <v>Half Yly</v>
          </cell>
          <cell r="T316">
            <v>10023063.4</v>
          </cell>
          <cell r="U316">
            <v>10023063.4</v>
          </cell>
          <cell r="V316">
            <v>0</v>
          </cell>
          <cell r="W316">
            <v>0</v>
          </cell>
          <cell r="X316">
            <v>49297</v>
          </cell>
          <cell r="Y316">
            <v>13.06027397260274</v>
          </cell>
          <cell r="Z316">
            <v>8.1075579401970597</v>
          </cell>
          <cell r="AA316">
            <v>0</v>
          </cell>
          <cell r="AB316">
            <v>6.7273967663857764E-2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6.7273967663857764E-2</v>
          </cell>
          <cell r="AK316">
            <v>100</v>
          </cell>
          <cell r="AL316" t="str">
            <v>101</v>
          </cell>
          <cell r="AM316" t="str">
            <v>00000</v>
          </cell>
          <cell r="AN316" t="str">
            <v>Non Infra</v>
          </cell>
        </row>
        <row r="317">
          <cell r="D317" t="str">
            <v>G-TIER I</v>
          </cell>
          <cell r="G317" t="str">
            <v>IN0020070036</v>
          </cell>
          <cell r="H317" t="str">
            <v>8.26% Government of India 02.08.2027</v>
          </cell>
          <cell r="I317" t="str">
            <v>GOVERMENT OF INDIA</v>
          </cell>
          <cell r="J317" t="str">
            <v/>
          </cell>
          <cell r="K317" t="str">
            <v>GOI</v>
          </cell>
          <cell r="L317" t="str">
            <v>Central Government Securities</v>
          </cell>
          <cell r="M317">
            <v>343800</v>
          </cell>
          <cell r="N317">
            <v>110.6872</v>
          </cell>
          <cell r="O317">
            <v>38054259.359999999</v>
          </cell>
          <cell r="P317">
            <v>1422294707.8</v>
          </cell>
          <cell r="Q317">
            <v>2.6755537478489379E-2</v>
          </cell>
          <cell r="R317">
            <v>8.2599999999999993E-2</v>
          </cell>
          <cell r="S317" t="str">
            <v>Half Yly</v>
          </cell>
          <cell r="T317">
            <v>37638022.609999999</v>
          </cell>
          <cell r="U317">
            <v>37638022.609999999</v>
          </cell>
          <cell r="V317">
            <v>0</v>
          </cell>
          <cell r="W317">
            <v>0</v>
          </cell>
          <cell r="X317">
            <v>46601</v>
          </cell>
          <cell r="Y317">
            <v>5.6739726027397257</v>
          </cell>
          <cell r="Z317">
            <v>4.4570328296590098</v>
          </cell>
          <cell r="AA317">
            <v>0</v>
          </cell>
          <cell r="AB317">
            <v>6.0059552773953605E-2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6.0059552773953605E-2</v>
          </cell>
          <cell r="AK317">
            <v>100</v>
          </cell>
          <cell r="AL317" t="str">
            <v>101</v>
          </cell>
          <cell r="AM317" t="str">
            <v>00000</v>
          </cell>
          <cell r="AN317" t="str">
            <v>Non Infra</v>
          </cell>
        </row>
        <row r="318">
          <cell r="D318" t="str">
            <v>G-TIER I</v>
          </cell>
          <cell r="G318" t="str">
            <v>IN0020160019</v>
          </cell>
          <cell r="H318" t="str">
            <v>7.61% GSEC 09.05.2030</v>
          </cell>
          <cell r="I318" t="str">
            <v>GOVERMENT OF INDIA</v>
          </cell>
          <cell r="J318" t="str">
            <v/>
          </cell>
          <cell r="K318" t="str">
            <v>GOI</v>
          </cell>
          <cell r="L318" t="str">
            <v>Central Government Securities</v>
          </cell>
          <cell r="M318">
            <v>1060000</v>
          </cell>
          <cell r="N318">
            <v>108.0399</v>
          </cell>
          <cell r="O318">
            <v>114522294</v>
          </cell>
          <cell r="P318">
            <v>1422294707.8</v>
          </cell>
          <cell r="Q318">
            <v>8.0519384183846576E-2</v>
          </cell>
          <cell r="R318">
            <v>7.6100000000000001E-2</v>
          </cell>
          <cell r="S318" t="str">
            <v>Half Yly</v>
          </cell>
          <cell r="T318">
            <v>113895425</v>
          </cell>
          <cell r="U318">
            <v>113895425</v>
          </cell>
          <cell r="V318">
            <v>0</v>
          </cell>
          <cell r="W318">
            <v>0</v>
          </cell>
          <cell r="X318">
            <v>47612</v>
          </cell>
          <cell r="Y318">
            <v>8.4438356164383563</v>
          </cell>
          <cell r="Z318">
            <v>6.2449962956278391</v>
          </cell>
          <cell r="AA318">
            <v>0</v>
          </cell>
          <cell r="AB318">
            <v>6.363330332094129E-2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6.363330332094129E-2</v>
          </cell>
          <cell r="AK318">
            <v>100</v>
          </cell>
          <cell r="AL318" t="str">
            <v>101</v>
          </cell>
          <cell r="AM318" t="str">
            <v>00000</v>
          </cell>
          <cell r="AN318" t="str">
            <v>Non Infra</v>
          </cell>
        </row>
        <row r="319">
          <cell r="D319" t="str">
            <v>G-TIER I</v>
          </cell>
          <cell r="G319" t="str">
            <v>IN0020070069</v>
          </cell>
          <cell r="H319" t="str">
            <v>8.28% GOI 21.09.2027</v>
          </cell>
          <cell r="I319" t="str">
            <v>GOVERMENT OF INDIA</v>
          </cell>
          <cell r="J319" t="str">
            <v/>
          </cell>
          <cell r="K319" t="str">
            <v>GOI</v>
          </cell>
          <cell r="L319" t="str">
            <v>Central Government Securities</v>
          </cell>
          <cell r="M319">
            <v>318000</v>
          </cell>
          <cell r="N319">
            <v>110.98309999999999</v>
          </cell>
          <cell r="O319">
            <v>35292625.799999997</v>
          </cell>
          <cell r="P319">
            <v>1422294707.8</v>
          </cell>
          <cell r="Q319">
            <v>2.4813862841823055E-2</v>
          </cell>
          <cell r="R319">
            <v>8.2799999999999999E-2</v>
          </cell>
          <cell r="S319" t="str">
            <v>Half Yly</v>
          </cell>
          <cell r="T319">
            <v>34218240</v>
          </cell>
          <cell r="U319">
            <v>34218240</v>
          </cell>
          <cell r="V319">
            <v>0</v>
          </cell>
          <cell r="W319">
            <v>0</v>
          </cell>
          <cell r="X319">
            <v>46651</v>
          </cell>
          <cell r="Y319">
            <v>5.8109589041095893</v>
          </cell>
          <cell r="Z319">
            <v>4.5874199523804791</v>
          </cell>
          <cell r="AA319">
            <v>0</v>
          </cell>
          <cell r="AB319">
            <v>6.0089644353646367E-2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6.0089644353646367E-2</v>
          </cell>
          <cell r="AK319">
            <v>100</v>
          </cell>
          <cell r="AL319" t="str">
            <v>101</v>
          </cell>
          <cell r="AM319" t="str">
            <v>00000</v>
          </cell>
          <cell r="AN319" t="str">
            <v>Non Infra</v>
          </cell>
        </row>
        <row r="320">
          <cell r="D320" t="str">
            <v>G-TIER I</v>
          </cell>
          <cell r="G320" t="str">
            <v>IN0020030014</v>
          </cell>
          <cell r="H320" t="str">
            <v>6.30% GOI 09.04.2023</v>
          </cell>
          <cell r="I320" t="str">
            <v>GOVERMENT OF INDIA</v>
          </cell>
          <cell r="J320" t="str">
            <v/>
          </cell>
          <cell r="K320" t="str">
            <v>GOI</v>
          </cell>
          <cell r="L320" t="str">
            <v>Central Government Securities</v>
          </cell>
          <cell r="M320">
            <v>34400</v>
          </cell>
          <cell r="N320">
            <v>102.3344</v>
          </cell>
          <cell r="O320">
            <v>3520303.36</v>
          </cell>
          <cell r="P320">
            <v>1422294707.8</v>
          </cell>
          <cell r="Q320">
            <v>2.4750871536639491E-3</v>
          </cell>
          <cell r="R320">
            <v>6.3E-2</v>
          </cell>
          <cell r="S320" t="str">
            <v>Half Yly</v>
          </cell>
          <cell r="T320">
            <v>3285225</v>
          </cell>
          <cell r="U320">
            <v>3285225</v>
          </cell>
          <cell r="V320">
            <v>0</v>
          </cell>
          <cell r="W320">
            <v>0</v>
          </cell>
          <cell r="X320">
            <v>45025</v>
          </cell>
          <cell r="Y320">
            <v>1.3561643835616439</v>
          </cell>
          <cell r="Z320">
            <v>1.2846871993494784</v>
          </cell>
          <cell r="AA320">
            <v>0</v>
          </cell>
          <cell r="AB320">
            <v>4.5035948780224482E-2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4.5035948780224482E-2</v>
          </cell>
          <cell r="AK320">
            <v>100</v>
          </cell>
          <cell r="AL320" t="str">
            <v>101</v>
          </cell>
          <cell r="AM320" t="str">
            <v>00000</v>
          </cell>
          <cell r="AN320" t="str">
            <v>Non Infra</v>
          </cell>
        </row>
        <row r="321">
          <cell r="D321" t="str">
            <v>G-TIER I</v>
          </cell>
          <cell r="G321" t="str">
            <v>IN0020110048</v>
          </cell>
          <cell r="H321" t="str">
            <v>9.15% GOI 14.11.2024</v>
          </cell>
          <cell r="I321" t="str">
            <v>GOVERMENT OF INDIA</v>
          </cell>
          <cell r="J321" t="str">
            <v/>
          </cell>
          <cell r="K321" t="str">
            <v>GOI</v>
          </cell>
          <cell r="L321" t="str">
            <v>Central Government Securities</v>
          </cell>
          <cell r="M321">
            <v>60000</v>
          </cell>
          <cell r="N321">
            <v>110.6</v>
          </cell>
          <cell r="O321">
            <v>6636000</v>
          </cell>
          <cell r="P321">
            <v>1422294707.8</v>
          </cell>
          <cell r="Q321">
            <v>4.6656997059804431E-3</v>
          </cell>
          <cell r="R321">
            <v>9.1499999999999998E-2</v>
          </cell>
          <cell r="S321" t="str">
            <v>Half Yly</v>
          </cell>
          <cell r="T321">
            <v>6415468</v>
          </cell>
          <cell r="U321">
            <v>6415468</v>
          </cell>
          <cell r="V321">
            <v>0</v>
          </cell>
          <cell r="W321">
            <v>0</v>
          </cell>
          <cell r="X321">
            <v>45610</v>
          </cell>
          <cell r="Y321">
            <v>2.9589041095890409</v>
          </cell>
          <cell r="Z321">
            <v>2.5958137719683245</v>
          </cell>
          <cell r="AA321">
            <v>0</v>
          </cell>
          <cell r="AB321">
            <v>5.2307933025539544E-2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5.2307933025539544E-2</v>
          </cell>
          <cell r="AK321">
            <v>100</v>
          </cell>
          <cell r="AL321" t="str">
            <v>101</v>
          </cell>
          <cell r="AM321" t="str">
            <v>00000</v>
          </cell>
          <cell r="AN321" t="str">
            <v>Non Infra</v>
          </cell>
        </row>
        <row r="322">
          <cell r="D322" t="str">
            <v>G-TIER I</v>
          </cell>
          <cell r="G322" t="str">
            <v>IN0020140060</v>
          </cell>
          <cell r="H322" t="str">
            <v>8.15% GSEC 24.11.2026</v>
          </cell>
          <cell r="I322" t="str">
            <v>GOVERMENT OF INDIA</v>
          </cell>
          <cell r="J322" t="str">
            <v/>
          </cell>
          <cell r="K322" t="str">
            <v>GOI</v>
          </cell>
          <cell r="L322" t="str">
            <v>Central Government Securities</v>
          </cell>
          <cell r="M322">
            <v>15000</v>
          </cell>
          <cell r="N322">
            <v>109.846</v>
          </cell>
          <cell r="O322">
            <v>1647690</v>
          </cell>
          <cell r="P322">
            <v>1422294707.8</v>
          </cell>
          <cell r="Q322">
            <v>1.1584729880269615E-3</v>
          </cell>
          <cell r="R322">
            <v>8.1500000000000003E-2</v>
          </cell>
          <cell r="S322" t="str">
            <v>Half Yly</v>
          </cell>
          <cell r="T322">
            <v>1513439.34</v>
          </cell>
          <cell r="U322">
            <v>1513439.34</v>
          </cell>
          <cell r="V322">
            <v>0</v>
          </cell>
          <cell r="W322">
            <v>0</v>
          </cell>
          <cell r="X322">
            <v>46350</v>
          </cell>
          <cell r="Y322">
            <v>4.9863013698630141</v>
          </cell>
          <cell r="Z322">
            <v>4.1108794431798756</v>
          </cell>
          <cell r="AA322">
            <v>0</v>
          </cell>
          <cell r="AB322">
            <v>5.8436223280498939E-2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5.8436223280498939E-2</v>
          </cell>
          <cell r="AK322">
            <v>100</v>
          </cell>
          <cell r="AL322" t="str">
            <v>101</v>
          </cell>
          <cell r="AM322" t="str">
            <v>00000</v>
          </cell>
          <cell r="AN322" t="str">
            <v>Non Infra</v>
          </cell>
        </row>
        <row r="323">
          <cell r="D323" t="str">
            <v>G-TIER I</v>
          </cell>
          <cell r="G323" t="str">
            <v>IN0020150069</v>
          </cell>
          <cell r="H323" t="str">
            <v>7.59% GOI 20.03.2029</v>
          </cell>
          <cell r="I323" t="str">
            <v>GOVERMENT OF INDIA</v>
          </cell>
          <cell r="J323" t="str">
            <v/>
          </cell>
          <cell r="K323" t="str">
            <v>GOI</v>
          </cell>
          <cell r="L323" t="str">
            <v>Central Government Securities</v>
          </cell>
          <cell r="M323">
            <v>103000</v>
          </cell>
          <cell r="N323">
            <v>107.6324</v>
          </cell>
          <cell r="O323">
            <v>11086137.199999999</v>
          </cell>
          <cell r="P323">
            <v>1422294707.8</v>
          </cell>
          <cell r="Q323">
            <v>7.7945429587852394E-3</v>
          </cell>
          <cell r="R323">
            <v>7.5899999999999995E-2</v>
          </cell>
          <cell r="S323" t="str">
            <v>Half Yly</v>
          </cell>
          <cell r="T323">
            <v>10035110</v>
          </cell>
          <cell r="U323">
            <v>10035110</v>
          </cell>
          <cell r="V323">
            <v>0</v>
          </cell>
          <cell r="W323">
            <v>0</v>
          </cell>
          <cell r="X323">
            <v>47197</v>
          </cell>
          <cell r="Y323">
            <v>7.3068493150684928</v>
          </cell>
          <cell r="Z323">
            <v>5.5553405140344294</v>
          </cell>
          <cell r="AA323">
            <v>0</v>
          </cell>
          <cell r="AB323">
            <v>6.2693941536763317E-2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6.2693941536763317E-2</v>
          </cell>
          <cell r="AK323">
            <v>100</v>
          </cell>
          <cell r="AL323" t="str">
            <v>101</v>
          </cell>
          <cell r="AM323" t="str">
            <v>00000</v>
          </cell>
          <cell r="AN323" t="str">
            <v>Non Infra</v>
          </cell>
        </row>
        <row r="324">
          <cell r="D324" t="str">
            <v>G-TIER I</v>
          </cell>
          <cell r="G324" t="str">
            <v>IN0020060086</v>
          </cell>
          <cell r="H324" t="str">
            <v>8.28% GOI 15.02.2032</v>
          </cell>
          <cell r="I324" t="str">
            <v>GOVERMENT OF INDIA</v>
          </cell>
          <cell r="J324" t="str">
            <v/>
          </cell>
          <cell r="K324" t="str">
            <v>GOI</v>
          </cell>
          <cell r="L324" t="str">
            <v>Central Government Securities</v>
          </cell>
          <cell r="M324">
            <v>456600</v>
          </cell>
          <cell r="N324">
            <v>112.6609</v>
          </cell>
          <cell r="O324">
            <v>51440966.939999998</v>
          </cell>
          <cell r="P324">
            <v>1422294707.8</v>
          </cell>
          <cell r="Q324">
            <v>3.6167586547213332E-2</v>
          </cell>
          <cell r="R324">
            <v>8.2799999999999999E-2</v>
          </cell>
          <cell r="S324" t="str">
            <v>Half Yly</v>
          </cell>
          <cell r="T324">
            <v>51257461</v>
          </cell>
          <cell r="U324">
            <v>51257461</v>
          </cell>
          <cell r="V324">
            <v>0</v>
          </cell>
          <cell r="W324">
            <v>0</v>
          </cell>
          <cell r="X324">
            <v>48259</v>
          </cell>
          <cell r="Y324">
            <v>10.216438356164383</v>
          </cell>
          <cell r="Z324">
            <v>6.9077069738558912</v>
          </cell>
          <cell r="AA324">
            <v>0</v>
          </cell>
          <cell r="AB324">
            <v>6.5569938266916039E-2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6.5569938266916039E-2</v>
          </cell>
          <cell r="AK324">
            <v>100</v>
          </cell>
          <cell r="AL324" t="str">
            <v>101</v>
          </cell>
          <cell r="AM324" t="str">
            <v>00000</v>
          </cell>
          <cell r="AN324" t="str">
            <v>Non Infra</v>
          </cell>
        </row>
        <row r="325">
          <cell r="D325" t="str">
            <v>G-TIER I</v>
          </cell>
          <cell r="G325" t="str">
            <v>IN0020150028</v>
          </cell>
          <cell r="H325" t="str">
            <v>7.88% GOI 19.03.2030</v>
          </cell>
          <cell r="I325" t="str">
            <v>GOVERMENT OF INDIA</v>
          </cell>
          <cell r="J325" t="str">
            <v/>
          </cell>
          <cell r="K325" t="str">
            <v>GOI</v>
          </cell>
          <cell r="L325" t="str">
            <v>Central Government Securities</v>
          </cell>
          <cell r="M325">
            <v>662200</v>
          </cell>
          <cell r="N325">
            <v>109.59950000000001</v>
          </cell>
          <cell r="O325">
            <v>72576788.900000006</v>
          </cell>
          <cell r="P325">
            <v>1422294707.8</v>
          </cell>
          <cell r="Q325">
            <v>5.1027953983082387E-2</v>
          </cell>
          <cell r="R325">
            <v>7.8799999999999995E-2</v>
          </cell>
          <cell r="S325" t="str">
            <v>Half Yly</v>
          </cell>
          <cell r="T325">
            <v>72089806</v>
          </cell>
          <cell r="U325">
            <v>72089806</v>
          </cell>
          <cell r="V325">
            <v>0</v>
          </cell>
          <cell r="W325">
            <v>0</v>
          </cell>
          <cell r="X325">
            <v>47561</v>
          </cell>
          <cell r="Y325">
            <v>8.3041095890410954</v>
          </cell>
          <cell r="Z325">
            <v>6.0729001049416667</v>
          </cell>
          <cell r="AA325">
            <v>0</v>
          </cell>
          <cell r="AB325">
            <v>6.3709782125799239E-2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6.3709782125799239E-2</v>
          </cell>
          <cell r="AK325">
            <v>100</v>
          </cell>
          <cell r="AL325" t="str">
            <v>101</v>
          </cell>
          <cell r="AM325" t="str">
            <v>00000</v>
          </cell>
          <cell r="AN325" t="str">
            <v>Non Infra</v>
          </cell>
        </row>
        <row r="326">
          <cell r="D326" t="str">
            <v>G-TIER I</v>
          </cell>
          <cell r="G326" t="str">
            <v>IN0020060045</v>
          </cell>
          <cell r="H326" t="str">
            <v>8.33% GS 7.06.2036</v>
          </cell>
          <cell r="I326" t="str">
            <v>GOVERMENT OF INDIA</v>
          </cell>
          <cell r="J326" t="str">
            <v/>
          </cell>
          <cell r="K326" t="str">
            <v>GOI</v>
          </cell>
          <cell r="L326" t="str">
            <v>Central Government Securities</v>
          </cell>
          <cell r="M326">
            <v>209400</v>
          </cell>
          <cell r="N326">
            <v>114.52809999999999</v>
          </cell>
          <cell r="O326">
            <v>23982184.140000001</v>
          </cell>
          <cell r="P326">
            <v>1422294707.8</v>
          </cell>
          <cell r="Q326">
            <v>1.6861613847312665E-2</v>
          </cell>
          <cell r="R326">
            <v>8.3299999999999999E-2</v>
          </cell>
          <cell r="S326" t="str">
            <v>Half Yly</v>
          </cell>
          <cell r="T326">
            <v>22422063.600000001</v>
          </cell>
          <cell r="U326">
            <v>22422063.600000001</v>
          </cell>
          <cell r="V326">
            <v>0</v>
          </cell>
          <cell r="W326">
            <v>0</v>
          </cell>
          <cell r="X326">
            <v>49833</v>
          </cell>
          <cell r="Y326">
            <v>14.528767123287672</v>
          </cell>
          <cell r="Z326">
            <v>8.4889501012077702</v>
          </cell>
          <cell r="AA326">
            <v>0</v>
          </cell>
          <cell r="AB326">
            <v>6.7449248843947984E-2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6.7449248843947984E-2</v>
          </cell>
          <cell r="AK326">
            <v>100</v>
          </cell>
          <cell r="AL326" t="str">
            <v>101</v>
          </cell>
          <cell r="AM326" t="str">
            <v>00000</v>
          </cell>
          <cell r="AN326" t="str">
            <v>Non Infra</v>
          </cell>
        </row>
        <row r="327">
          <cell r="D327" t="str">
            <v>G-TIER I</v>
          </cell>
          <cell r="G327" t="str">
            <v>IN0020160068</v>
          </cell>
          <cell r="H327" t="str">
            <v>7.06 % GOI 10.10.2046</v>
          </cell>
          <cell r="I327" t="str">
            <v>GOVERMENT OF INDIA</v>
          </cell>
          <cell r="J327" t="str">
            <v/>
          </cell>
          <cell r="K327" t="str">
            <v>GOI</v>
          </cell>
          <cell r="L327" t="str">
            <v>Central Government Securities</v>
          </cell>
          <cell r="M327">
            <v>364700</v>
          </cell>
          <cell r="N327">
            <v>101.7073</v>
          </cell>
          <cell r="O327">
            <v>37092652.310000002</v>
          </cell>
          <cell r="P327">
            <v>1422294707.8</v>
          </cell>
          <cell r="Q327">
            <v>2.6079441979626555E-2</v>
          </cell>
          <cell r="R327">
            <v>7.0599999999999996E-2</v>
          </cell>
          <cell r="S327" t="str">
            <v>Half Yly</v>
          </cell>
          <cell r="T327">
            <v>35841161</v>
          </cell>
          <cell r="U327">
            <v>35841161</v>
          </cell>
          <cell r="V327">
            <v>0</v>
          </cell>
          <cell r="W327">
            <v>0</v>
          </cell>
          <cell r="X327">
            <v>53610</v>
          </cell>
          <cell r="Y327">
            <v>24.876712328767123</v>
          </cell>
          <cell r="Z327">
            <v>11.638054003703846</v>
          </cell>
          <cell r="AA327">
            <v>0</v>
          </cell>
          <cell r="AB327">
            <v>6.9142221454030511E-2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6.9142221454030511E-2</v>
          </cell>
          <cell r="AK327">
            <v>100</v>
          </cell>
          <cell r="AL327" t="str">
            <v>101</v>
          </cell>
          <cell r="AM327" t="str">
            <v>00000</v>
          </cell>
          <cell r="AN327" t="str">
            <v>Non Infra</v>
          </cell>
        </row>
        <row r="328">
          <cell r="D328" t="str">
            <v>G-TIER I</v>
          </cell>
          <cell r="G328" t="str">
            <v>IN0020050012</v>
          </cell>
          <cell r="H328" t="str">
            <v>7.40% GOI 09.09.2035</v>
          </cell>
          <cell r="I328" t="str">
            <v>GOVERMENT OF INDIA</v>
          </cell>
          <cell r="J328" t="str">
            <v/>
          </cell>
          <cell r="K328" t="str">
            <v>GOI</v>
          </cell>
          <cell r="L328" t="str">
            <v>Central Government Securities</v>
          </cell>
          <cell r="M328">
            <v>104600</v>
          </cell>
          <cell r="N328">
            <v>105.44929999999999</v>
          </cell>
          <cell r="O328">
            <v>11029996.779999999</v>
          </cell>
          <cell r="P328">
            <v>1422294707.8</v>
          </cell>
          <cell r="Q328">
            <v>7.7550712377051278E-3</v>
          </cell>
          <cell r="R328">
            <v>7.400000000000001E-2</v>
          </cell>
          <cell r="S328" t="str">
            <v>Half Yly</v>
          </cell>
          <cell r="T328">
            <v>10556599.199999999</v>
          </cell>
          <cell r="U328">
            <v>10556599.199999999</v>
          </cell>
          <cell r="V328">
            <v>0</v>
          </cell>
          <cell r="W328">
            <v>0</v>
          </cell>
          <cell r="X328">
            <v>49561</v>
          </cell>
          <cell r="Y328">
            <v>13.783561643835617</v>
          </cell>
          <cell r="Z328">
            <v>8.5751311886430965</v>
          </cell>
          <cell r="AA328">
            <v>0</v>
          </cell>
          <cell r="AB328">
            <v>6.7832773597412035E-2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6.7832773597412035E-2</v>
          </cell>
          <cell r="AK328">
            <v>100</v>
          </cell>
          <cell r="AL328" t="str">
            <v>101</v>
          </cell>
          <cell r="AM328" t="str">
            <v>00000</v>
          </cell>
          <cell r="AN328" t="str">
            <v>Non Infra</v>
          </cell>
        </row>
        <row r="329">
          <cell r="D329" t="str">
            <v>G-TIER I</v>
          </cell>
          <cell r="G329" t="str">
            <v>IN0020150010</v>
          </cell>
          <cell r="H329" t="str">
            <v>7.68% GS 15.12.2023</v>
          </cell>
          <cell r="I329" t="str">
            <v>GOVERMENT OF INDIA</v>
          </cell>
          <cell r="J329" t="str">
            <v/>
          </cell>
          <cell r="K329" t="str">
            <v>GOI</v>
          </cell>
          <cell r="L329" t="str">
            <v>Central Government Securities</v>
          </cell>
          <cell r="M329">
            <v>55000</v>
          </cell>
          <cell r="N329">
            <v>105.64919999999999</v>
          </cell>
          <cell r="O329">
            <v>5810706</v>
          </cell>
          <cell r="P329">
            <v>1422294707.8</v>
          </cell>
          <cell r="Q329">
            <v>4.0854444357653402E-3</v>
          </cell>
          <cell r="R329">
            <v>7.6799999999999993E-2</v>
          </cell>
          <cell r="S329" t="str">
            <v>Half Yly</v>
          </cell>
          <cell r="T329">
            <v>5452150</v>
          </cell>
          <cell r="U329">
            <v>5452150</v>
          </cell>
          <cell r="V329">
            <v>0</v>
          </cell>
          <cell r="W329">
            <v>0</v>
          </cell>
          <cell r="X329">
            <v>45275</v>
          </cell>
          <cell r="Y329">
            <v>2.0410958904109591</v>
          </cell>
          <cell r="Z329">
            <v>1.8268362992301086</v>
          </cell>
          <cell r="AA329">
            <v>0</v>
          </cell>
          <cell r="AB329">
            <v>4.742483052572196E-2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4.742483052572196E-2</v>
          </cell>
          <cell r="AK329">
            <v>100</v>
          </cell>
          <cell r="AL329" t="str">
            <v>101</v>
          </cell>
          <cell r="AM329" t="str">
            <v>00000</v>
          </cell>
          <cell r="AN329" t="str">
            <v>Non Infra</v>
          </cell>
        </row>
        <row r="330">
          <cell r="D330" t="str">
            <v>G-TIER I</v>
          </cell>
          <cell r="G330" t="str">
            <v>IN0020040039</v>
          </cell>
          <cell r="H330" t="str">
            <v>7.50% GOI 10-Aug-2034</v>
          </cell>
          <cell r="I330" t="str">
            <v>GOVERMENT OF INDIA</v>
          </cell>
          <cell r="J330" t="str">
            <v/>
          </cell>
          <cell r="K330" t="str">
            <v>GOI</v>
          </cell>
          <cell r="L330" t="str">
            <v>Central Government Securities</v>
          </cell>
          <cell r="M330">
            <v>636000</v>
          </cell>
          <cell r="N330">
            <v>106.994</v>
          </cell>
          <cell r="O330">
            <v>68048184</v>
          </cell>
          <cell r="P330">
            <v>1422294707.8</v>
          </cell>
          <cell r="Q330">
            <v>4.7843940940521863E-2</v>
          </cell>
          <cell r="R330">
            <v>7.4999999999999997E-2</v>
          </cell>
          <cell r="S330" t="str">
            <v>Half Yly</v>
          </cell>
          <cell r="T330">
            <v>65771499.460000001</v>
          </cell>
          <cell r="U330">
            <v>65771499.460000001</v>
          </cell>
          <cell r="V330">
            <v>0</v>
          </cell>
          <cell r="W330">
            <v>0</v>
          </cell>
          <cell r="X330">
            <v>49166</v>
          </cell>
          <cell r="Y330">
            <v>12.701369863013699</v>
          </cell>
          <cell r="Z330">
            <v>8.1102049483438439</v>
          </cell>
          <cell r="AA330">
            <v>0</v>
          </cell>
          <cell r="AB330">
            <v>6.6727965741598505E-2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6.6727965741598505E-2</v>
          </cell>
          <cell r="AK330">
            <v>100</v>
          </cell>
          <cell r="AL330" t="str">
            <v>101</v>
          </cell>
          <cell r="AM330" t="str">
            <v>00000</v>
          </cell>
          <cell r="AN330" t="str">
            <v>Non Infra</v>
          </cell>
        </row>
        <row r="331">
          <cell r="D331" t="str">
            <v>G-TIER I</v>
          </cell>
          <cell r="G331" t="str">
            <v>IN0020070044</v>
          </cell>
          <cell r="H331" t="str">
            <v>8.32% GS 02.08.2032</v>
          </cell>
          <cell r="I331" t="str">
            <v>GOVERMENT OF INDIA</v>
          </cell>
          <cell r="J331" t="str">
            <v/>
          </cell>
          <cell r="K331" t="str">
            <v>GOI</v>
          </cell>
          <cell r="L331" t="str">
            <v>Central Government Securities</v>
          </cell>
          <cell r="M331">
            <v>500000</v>
          </cell>
          <cell r="N331">
            <v>113.35850000000001</v>
          </cell>
          <cell r="O331">
            <v>56679250</v>
          </cell>
          <cell r="P331">
            <v>1422294707.8</v>
          </cell>
          <cell r="Q331">
            <v>3.9850566615459923E-2</v>
          </cell>
          <cell r="R331">
            <v>8.3199999999999996E-2</v>
          </cell>
          <cell r="S331" t="str">
            <v>Half Yly</v>
          </cell>
          <cell r="T331">
            <v>55911521.630000003</v>
          </cell>
          <cell r="U331">
            <v>55911521.630000003</v>
          </cell>
          <cell r="V331">
            <v>0</v>
          </cell>
          <cell r="W331">
            <v>0</v>
          </cell>
          <cell r="X331">
            <v>48428</v>
          </cell>
          <cell r="Y331">
            <v>10.67945205479452</v>
          </cell>
          <cell r="Z331">
            <v>7.0956875340959424</v>
          </cell>
          <cell r="AA331">
            <v>0</v>
          </cell>
          <cell r="AB331">
            <v>6.5579764180895589E-2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6.5579764180895589E-2</v>
          </cell>
          <cell r="AK331">
            <v>100</v>
          </cell>
          <cell r="AL331" t="str">
            <v>101</v>
          </cell>
          <cell r="AM331" t="str">
            <v>00000</v>
          </cell>
          <cell r="AN331" t="str">
            <v>Non Infra</v>
          </cell>
        </row>
        <row r="332">
          <cell r="D332" t="str">
            <v>G-TIER I</v>
          </cell>
          <cell r="G332" t="str">
            <v>IN0020110063</v>
          </cell>
          <cell r="H332" t="str">
            <v>8.83% GOI 12.12.2041</v>
          </cell>
          <cell r="I332" t="str">
            <v>GOVERMENT OF INDIA</v>
          </cell>
          <cell r="J332" t="str">
            <v/>
          </cell>
          <cell r="K332" t="str">
            <v>GOI</v>
          </cell>
          <cell r="L332" t="str">
            <v>Central Government Securities</v>
          </cell>
          <cell r="M332">
            <v>59000</v>
          </cell>
          <cell r="N332">
            <v>120.9725</v>
          </cell>
          <cell r="O332">
            <v>7137377.5</v>
          </cell>
          <cell r="P332">
            <v>1422294707.8</v>
          </cell>
          <cell r="Q332">
            <v>5.0182127943371657E-3</v>
          </cell>
          <cell r="R332">
            <v>8.8300000000000003E-2</v>
          </cell>
          <cell r="S332" t="str">
            <v>Half Yly</v>
          </cell>
          <cell r="T332">
            <v>6682222</v>
          </cell>
          <cell r="U332">
            <v>6682222</v>
          </cell>
          <cell r="V332">
            <v>0</v>
          </cell>
          <cell r="W332">
            <v>0</v>
          </cell>
          <cell r="X332">
            <v>51847</v>
          </cell>
          <cell r="Y332">
            <v>20.046575342465754</v>
          </cell>
          <cell r="Z332">
            <v>9.9283381053864037</v>
          </cell>
          <cell r="AA332">
            <v>0</v>
          </cell>
          <cell r="AB332">
            <v>6.88448346562191E-2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6.88448346562191E-2</v>
          </cell>
          <cell r="AK332">
            <v>100</v>
          </cell>
          <cell r="AL332" t="str">
            <v>101</v>
          </cell>
          <cell r="AM332" t="str">
            <v>00000</v>
          </cell>
          <cell r="AN332" t="str">
            <v>Non Infra</v>
          </cell>
        </row>
        <row r="333">
          <cell r="D333" t="str">
            <v>G-TIER I</v>
          </cell>
          <cell r="G333" t="str">
            <v>IN0020150077</v>
          </cell>
          <cell r="H333" t="str">
            <v>7.72% GOI 26.10.2055.</v>
          </cell>
          <cell r="I333" t="str">
            <v>GOVERMENT OF INDIA</v>
          </cell>
          <cell r="J333" t="str">
            <v/>
          </cell>
          <cell r="K333" t="str">
            <v>GOI</v>
          </cell>
          <cell r="L333" t="str">
            <v>Central Government Securities</v>
          </cell>
          <cell r="M333">
            <v>63000</v>
          </cell>
          <cell r="N333">
            <v>110.25749999999999</v>
          </cell>
          <cell r="O333">
            <v>6946222.5</v>
          </cell>
          <cell r="P333">
            <v>1422294707.8</v>
          </cell>
          <cell r="Q333">
            <v>4.8838137847987849E-3</v>
          </cell>
          <cell r="R333">
            <v>7.7199999999999991E-2</v>
          </cell>
          <cell r="S333" t="str">
            <v>Half Yly</v>
          </cell>
          <cell r="T333">
            <v>6287400</v>
          </cell>
          <cell r="U333">
            <v>6287400</v>
          </cell>
          <cell r="V333">
            <v>0</v>
          </cell>
          <cell r="W333">
            <v>0</v>
          </cell>
          <cell r="X333">
            <v>56913</v>
          </cell>
          <cell r="Y333">
            <v>33.926027397260277</v>
          </cell>
          <cell r="Z333">
            <v>12.712894890924922</v>
          </cell>
          <cell r="AA333">
            <v>0</v>
          </cell>
          <cell r="AB333">
            <v>6.9300333853195575E-2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6.9300333853195575E-2</v>
          </cell>
          <cell r="AK333">
            <v>100</v>
          </cell>
          <cell r="AL333" t="str">
            <v>101</v>
          </cell>
          <cell r="AM333" t="str">
            <v>00000</v>
          </cell>
          <cell r="AN333" t="str">
            <v>Non Infra</v>
          </cell>
        </row>
        <row r="334">
          <cell r="D334" t="str">
            <v>G-TIER I</v>
          </cell>
          <cell r="G334" t="str">
            <v>IN0020140078</v>
          </cell>
          <cell r="H334" t="str">
            <v>8.17% GS 2044 (01-DEC-2044).</v>
          </cell>
          <cell r="I334" t="str">
            <v>GOVERMENT OF INDIA</v>
          </cell>
          <cell r="J334" t="str">
            <v/>
          </cell>
          <cell r="K334" t="str">
            <v>GOI</v>
          </cell>
          <cell r="L334" t="str">
            <v>Central Government Securities</v>
          </cell>
          <cell r="M334">
            <v>250500</v>
          </cell>
          <cell r="N334">
            <v>114.2197</v>
          </cell>
          <cell r="O334">
            <v>28612034.850000001</v>
          </cell>
          <cell r="P334">
            <v>1422294707.8</v>
          </cell>
          <cell r="Q334">
            <v>2.0116811721993248E-2</v>
          </cell>
          <cell r="R334">
            <v>8.1699999999999995E-2</v>
          </cell>
          <cell r="S334" t="str">
            <v>Half Yly</v>
          </cell>
          <cell r="T334">
            <v>26368615</v>
          </cell>
          <cell r="U334">
            <v>26368615</v>
          </cell>
          <cell r="V334">
            <v>0</v>
          </cell>
          <cell r="W334">
            <v>0</v>
          </cell>
          <cell r="X334">
            <v>52932</v>
          </cell>
          <cell r="Y334">
            <v>23.019178082191782</v>
          </cell>
          <cell r="Z334">
            <v>10.688513042691849</v>
          </cell>
          <cell r="AA334">
            <v>0</v>
          </cell>
          <cell r="AB334">
            <v>6.9252292892284184E-2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6.9252292892284184E-2</v>
          </cell>
          <cell r="AK334">
            <v>100</v>
          </cell>
          <cell r="AL334" t="str">
            <v>101</v>
          </cell>
          <cell r="AM334" t="str">
            <v>00000</v>
          </cell>
          <cell r="AN334" t="str">
            <v>Non Infra</v>
          </cell>
        </row>
        <row r="335">
          <cell r="D335" t="str">
            <v>G-TIER I</v>
          </cell>
          <cell r="G335" t="str">
            <v>IN0020190024</v>
          </cell>
          <cell r="H335" t="str">
            <v>7.62% GS 2039 (15-09-2039)</v>
          </cell>
          <cell r="I335" t="str">
            <v>GOVERMENT OF INDIA</v>
          </cell>
          <cell r="J335" t="str">
            <v/>
          </cell>
          <cell r="K335" t="str">
            <v>GOI</v>
          </cell>
          <cell r="L335" t="str">
            <v>Central Government Securities</v>
          </cell>
          <cell r="M335">
            <v>28300</v>
          </cell>
          <cell r="N335">
            <v>108.2367</v>
          </cell>
          <cell r="O335">
            <v>3063098.61</v>
          </cell>
          <cell r="P335">
            <v>1422294707.8</v>
          </cell>
          <cell r="Q335">
            <v>2.1536314472673452E-3</v>
          </cell>
          <cell r="R335">
            <v>7.6200000000000004E-2</v>
          </cell>
          <cell r="S335" t="str">
            <v>Half Yly</v>
          </cell>
          <cell r="T335">
            <v>2963457.77</v>
          </cell>
          <cell r="U335">
            <v>2963457.77</v>
          </cell>
          <cell r="V335">
            <v>0</v>
          </cell>
          <cell r="W335">
            <v>0</v>
          </cell>
          <cell r="X335">
            <v>51028</v>
          </cell>
          <cell r="Y335">
            <v>17.802739726027397</v>
          </cell>
          <cell r="Z335">
            <v>9.8483912873616877</v>
          </cell>
          <cell r="AA335">
            <v>0</v>
          </cell>
          <cell r="AB335">
            <v>6.8126627605721538E-2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6.8126627605721538E-2</v>
          </cell>
          <cell r="AK335">
            <v>100</v>
          </cell>
          <cell r="AL335" t="str">
            <v>101</v>
          </cell>
          <cell r="AM335" t="str">
            <v>00000</v>
          </cell>
          <cell r="AN335" t="str">
            <v>Non Infra</v>
          </cell>
        </row>
        <row r="336">
          <cell r="D336" t="str">
            <v>G-TIER I</v>
          </cell>
          <cell r="G336" t="str">
            <v>IN0020190040</v>
          </cell>
          <cell r="H336" t="str">
            <v>7.69% GOI 17.06.2043</v>
          </cell>
          <cell r="I336" t="str">
            <v>GOVERMENT OF INDIA</v>
          </cell>
          <cell r="J336" t="str">
            <v/>
          </cell>
          <cell r="K336" t="str">
            <v>GOI</v>
          </cell>
          <cell r="L336" t="str">
            <v>Central Government Securities</v>
          </cell>
          <cell r="M336">
            <v>170000</v>
          </cell>
          <cell r="N336">
            <v>108.6848</v>
          </cell>
          <cell r="O336">
            <v>18476416</v>
          </cell>
          <cell r="P336">
            <v>1422294707.8</v>
          </cell>
          <cell r="Q336">
            <v>1.2990567917235135E-2</v>
          </cell>
          <cell r="R336">
            <v>7.690000000000001E-2</v>
          </cell>
          <cell r="S336" t="str">
            <v>Half Yly</v>
          </cell>
          <cell r="T336">
            <v>18077900</v>
          </cell>
          <cell r="U336">
            <v>18077900</v>
          </cell>
          <cell r="V336">
            <v>0</v>
          </cell>
          <cell r="W336">
            <v>0</v>
          </cell>
          <cell r="X336">
            <v>52399</v>
          </cell>
          <cell r="Y336">
            <v>21.55890410958904</v>
          </cell>
          <cell r="Z336">
            <v>10.554217853832215</v>
          </cell>
          <cell r="AA336">
            <v>0</v>
          </cell>
          <cell r="AB336">
            <v>6.9088139833052828E-2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6.9088139833052828E-2</v>
          </cell>
          <cell r="AK336">
            <v>100</v>
          </cell>
          <cell r="AL336" t="str">
            <v>101</v>
          </cell>
          <cell r="AM336" t="str">
            <v>00000</v>
          </cell>
          <cell r="AN336" t="str">
            <v>Non Infra</v>
          </cell>
        </row>
        <row r="337">
          <cell r="D337" t="str">
            <v>G-TIER I</v>
          </cell>
          <cell r="G337" t="str">
            <v>IN0020020106</v>
          </cell>
          <cell r="H337" t="str">
            <v>7.95% GOI  28-Aug-2032</v>
          </cell>
          <cell r="I337" t="str">
            <v>GOVERMENT OF INDIA</v>
          </cell>
          <cell r="J337" t="str">
            <v/>
          </cell>
          <cell r="K337" t="str">
            <v>GOI</v>
          </cell>
          <cell r="L337" t="str">
            <v>Central Government Securities</v>
          </cell>
          <cell r="M337">
            <v>687000</v>
          </cell>
          <cell r="N337">
            <v>110.7868</v>
          </cell>
          <cell r="O337">
            <v>76110531.599999994</v>
          </cell>
          <cell r="P337">
            <v>1422294707.8</v>
          </cell>
          <cell r="Q337">
            <v>5.3512490191099334E-2</v>
          </cell>
          <cell r="R337">
            <v>7.9500000000000001E-2</v>
          </cell>
          <cell r="S337" t="str">
            <v>Half Yly</v>
          </cell>
          <cell r="T337">
            <v>75185612.5</v>
          </cell>
          <cell r="U337">
            <v>75185612.5</v>
          </cell>
          <cell r="V337">
            <v>0</v>
          </cell>
          <cell r="W337">
            <v>0</v>
          </cell>
          <cell r="X337">
            <v>48454</v>
          </cell>
          <cell r="Y337">
            <v>10.75068493150685</v>
          </cell>
          <cell r="Z337">
            <v>7.233363391001812</v>
          </cell>
          <cell r="AA337">
            <v>0</v>
          </cell>
          <cell r="AB337">
            <v>6.5349305147914691E-2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6.5349305147914691E-2</v>
          </cell>
          <cell r="AK337">
            <v>100</v>
          </cell>
          <cell r="AL337" t="str">
            <v>101</v>
          </cell>
          <cell r="AM337" t="str">
            <v>00000</v>
          </cell>
          <cell r="AN337" t="str">
            <v>Non Infra</v>
          </cell>
        </row>
        <row r="338">
          <cell r="D338" t="str">
            <v>G-TIER I</v>
          </cell>
          <cell r="G338" t="str">
            <v>IN0020060078</v>
          </cell>
          <cell r="H338" t="str">
            <v>8.24% GOI 15-Feb-2027</v>
          </cell>
          <cell r="I338" t="str">
            <v>GOVERMENT OF INDIA</v>
          </cell>
          <cell r="J338" t="str">
            <v/>
          </cell>
          <cell r="K338" t="str">
            <v>GOI</v>
          </cell>
          <cell r="L338" t="str">
            <v>Central Government Securities</v>
          </cell>
          <cell r="M338">
            <v>195000</v>
          </cell>
          <cell r="N338">
            <v>110.2497</v>
          </cell>
          <cell r="O338">
            <v>21498691.5</v>
          </cell>
          <cell r="P338">
            <v>1422294707.8</v>
          </cell>
          <cell r="Q338">
            <v>1.5115497078136565E-2</v>
          </cell>
          <cell r="R338">
            <v>8.2400000000000001E-2</v>
          </cell>
          <cell r="S338" t="str">
            <v>Half Yly</v>
          </cell>
          <cell r="T338">
            <v>21426051.199999999</v>
          </cell>
          <cell r="U338">
            <v>21426051.199999999</v>
          </cell>
          <cell r="V338">
            <v>0</v>
          </cell>
          <cell r="W338">
            <v>0</v>
          </cell>
          <cell r="X338">
            <v>46433</v>
          </cell>
          <cell r="Y338">
            <v>5.2136986301369861</v>
          </cell>
          <cell r="Z338">
            <v>4.1721970496648462</v>
          </cell>
          <cell r="AA338">
            <v>0</v>
          </cell>
          <cell r="AB338">
            <v>5.9209785665159061E-2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5.9209785665159061E-2</v>
          </cell>
          <cell r="AK338">
            <v>100</v>
          </cell>
          <cell r="AL338" t="str">
            <v>101</v>
          </cell>
          <cell r="AM338" t="str">
            <v>00000</v>
          </cell>
          <cell r="AN338" t="str">
            <v>Non Infra</v>
          </cell>
        </row>
        <row r="339">
          <cell r="D339" t="str">
            <v>G-TIER I</v>
          </cell>
          <cell r="G339" t="str">
            <v>IN2020180021</v>
          </cell>
          <cell r="H339" t="str">
            <v>8.32% Kerala SDL 25-April-2030</v>
          </cell>
          <cell r="I339" t="str">
            <v>KERALA SDL</v>
          </cell>
          <cell r="J339" t="str">
            <v/>
          </cell>
          <cell r="K339" t="str">
            <v>SDL</v>
          </cell>
          <cell r="L339" t="str">
            <v>State Development loans</v>
          </cell>
          <cell r="M339">
            <v>130000</v>
          </cell>
          <cell r="N339">
            <v>109.5284</v>
          </cell>
          <cell r="O339">
            <v>14238692</v>
          </cell>
          <cell r="P339">
            <v>1422294707.8</v>
          </cell>
          <cell r="Q339">
            <v>1.0011070084078675E-2</v>
          </cell>
          <cell r="R339">
            <v>8.3199999999999996E-2</v>
          </cell>
          <cell r="S339" t="str">
            <v>Half Yly</v>
          </cell>
          <cell r="T339">
            <v>14062100</v>
          </cell>
          <cell r="U339">
            <v>14062100</v>
          </cell>
          <cell r="V339">
            <v>0</v>
          </cell>
          <cell r="W339">
            <v>0</v>
          </cell>
          <cell r="X339">
            <v>47598</v>
          </cell>
          <cell r="Y339">
            <v>8.4054794520547951</v>
          </cell>
          <cell r="Z339">
            <v>6.0679490146717949</v>
          </cell>
          <cell r="AA339">
            <v>0</v>
          </cell>
          <cell r="AB339">
            <v>6.8103900651534655E-2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6.8103900651534655E-2</v>
          </cell>
          <cell r="AK339">
            <v>100</v>
          </cell>
          <cell r="AL339" t="str">
            <v>102</v>
          </cell>
          <cell r="AM339" t="str">
            <v>00000</v>
          </cell>
          <cell r="AN339" t="str">
            <v>Non Infra</v>
          </cell>
        </row>
        <row r="340">
          <cell r="D340" t="str">
            <v>G-TIER I</v>
          </cell>
          <cell r="G340" t="str">
            <v>IN1520180200</v>
          </cell>
          <cell r="H340" t="str">
            <v>8.50% GUJARAT SDL 28.11.2028</v>
          </cell>
          <cell r="I340" t="str">
            <v>GUJRAT SDL</v>
          </cell>
          <cell r="J340" t="str">
            <v/>
          </cell>
          <cell r="K340" t="str">
            <v>SDL</v>
          </cell>
          <cell r="L340" t="str">
            <v>State Development loans</v>
          </cell>
          <cell r="M340">
            <v>80000</v>
          </cell>
          <cell r="N340">
            <v>110.21040000000001</v>
          </cell>
          <cell r="O340">
            <v>8816832</v>
          </cell>
          <cell r="P340">
            <v>1422294707.8</v>
          </cell>
          <cell r="Q340">
            <v>6.19901905817947E-3</v>
          </cell>
          <cell r="R340">
            <v>8.5000000000000006E-2</v>
          </cell>
          <cell r="S340" t="str">
            <v>Half Yly</v>
          </cell>
          <cell r="T340">
            <v>8736800</v>
          </cell>
          <cell r="U340">
            <v>8736800</v>
          </cell>
          <cell r="V340">
            <v>0</v>
          </cell>
          <cell r="W340">
            <v>0</v>
          </cell>
          <cell r="X340">
            <v>47085</v>
          </cell>
          <cell r="Y340">
            <v>7</v>
          </cell>
          <cell r="Z340">
            <v>5.3199497957571982</v>
          </cell>
          <cell r="AA340">
            <v>0</v>
          </cell>
          <cell r="AB340">
            <v>6.6506047749574929E-2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6.6506047749574929E-2</v>
          </cell>
          <cell r="AK340">
            <v>100</v>
          </cell>
          <cell r="AL340" t="str">
            <v>102</v>
          </cell>
          <cell r="AM340" t="str">
            <v>00000</v>
          </cell>
          <cell r="AN340" t="str">
            <v>Non Infra</v>
          </cell>
        </row>
        <row r="341">
          <cell r="D341" t="str">
            <v>G-TIER I</v>
          </cell>
          <cell r="G341" t="str">
            <v>INF846K01N65</v>
          </cell>
          <cell r="H341" t="str">
            <v>AXIS OVERNIGHT FUND - DIRECT PLAN- GROWTH OPTION</v>
          </cell>
          <cell r="I341" t="str">
            <v>AXIS MUTUAL FUND</v>
          </cell>
          <cell r="J341" t="str">
            <v>64990</v>
          </cell>
          <cell r="K341" t="str">
            <v>Other financial service activities, except insurance and pension funding activities</v>
          </cell>
          <cell r="L341" t="str">
            <v>Mutual Funds</v>
          </cell>
          <cell r="M341">
            <v>58236.245999999999</v>
          </cell>
          <cell r="N341">
            <v>1111.1080999999999</v>
          </cell>
          <cell r="O341">
            <v>64706764.640000001</v>
          </cell>
          <cell r="P341">
            <v>1422294707.8</v>
          </cell>
          <cell r="Q341">
            <v>4.5494625189239565E-2</v>
          </cell>
          <cell r="R341">
            <v>0</v>
          </cell>
          <cell r="S341" t="str">
            <v/>
          </cell>
          <cell r="T341">
            <v>64710000</v>
          </cell>
          <cell r="U341">
            <v>64710000</v>
          </cell>
          <cell r="V341">
            <v>0</v>
          </cell>
          <cell r="W341">
            <v>0</v>
          </cell>
          <cell r="X341">
            <v>0</v>
          </cell>
          <cell r="Y341">
            <v>2.7397260273972603E-3</v>
          </cell>
          <cell r="Z341">
            <v>2.7397260273972603E-3</v>
          </cell>
          <cell r="AA341">
            <v>0</v>
          </cell>
          <cell r="AB341">
            <v>3.2500000000000001E-2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3.2500000000000001E-2</v>
          </cell>
          <cell r="AK341">
            <v>0</v>
          </cell>
          <cell r="AL341" t="str">
            <v>304</v>
          </cell>
          <cell r="AM341" t="str">
            <v>00000</v>
          </cell>
          <cell r="AN341" t="str">
            <v>Non Infra</v>
          </cell>
        </row>
        <row r="342">
          <cell r="D342" t="str">
            <v>G-TIER II</v>
          </cell>
          <cell r="G342" t="str">
            <v>IN0020210152</v>
          </cell>
          <cell r="H342" t="str">
            <v>06.67 GOI 15 DEC- 2035</v>
          </cell>
          <cell r="I342" t="str">
            <v>GOVERMENT OF INDIA</v>
          </cell>
          <cell r="J342" t="str">
            <v/>
          </cell>
          <cell r="K342" t="str">
            <v>GOI</v>
          </cell>
          <cell r="L342" t="str">
            <v>Central Government Securities</v>
          </cell>
          <cell r="M342">
            <v>50000</v>
          </cell>
          <cell r="N342">
            <v>99.398899999999998</v>
          </cell>
          <cell r="O342">
            <v>4969945</v>
          </cell>
          <cell r="P342">
            <v>147922024.99000001</v>
          </cell>
          <cell r="Q342">
            <v>3.3598411057014554E-2</v>
          </cell>
          <cell r="R342">
            <v>6.6699999999999995E-2</v>
          </cell>
          <cell r="S342" t="str">
            <v>Half Yly</v>
          </cell>
          <cell r="T342">
            <v>4928500</v>
          </cell>
          <cell r="U342">
            <v>4928500</v>
          </cell>
          <cell r="V342">
            <v>0</v>
          </cell>
          <cell r="W342">
            <v>0</v>
          </cell>
          <cell r="X342">
            <v>49658</v>
          </cell>
          <cell r="Y342">
            <v>14.049315068493151</v>
          </cell>
          <cell r="Z342">
            <v>8.739751561279709</v>
          </cell>
          <cell r="AA342">
            <v>0</v>
          </cell>
          <cell r="AB342">
            <v>6.7363948223083142E-2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6.7363948223083142E-2</v>
          </cell>
          <cell r="AK342">
            <v>100</v>
          </cell>
          <cell r="AL342" t="str">
            <v>101</v>
          </cell>
          <cell r="AM342" t="str">
            <v>00000</v>
          </cell>
          <cell r="AN342" t="str">
            <v>Non Infra</v>
          </cell>
        </row>
        <row r="343">
          <cell r="D343" t="str">
            <v>G-TIER II</v>
          </cell>
          <cell r="G343" t="str">
            <v>IN0020140011</v>
          </cell>
          <cell r="H343" t="str">
            <v>8.60% GS 2028 (02-JUN-2028)</v>
          </cell>
          <cell r="I343" t="str">
            <v>GOVERMENT OF INDIA</v>
          </cell>
          <cell r="J343" t="str">
            <v/>
          </cell>
          <cell r="K343" t="str">
            <v>GOI</v>
          </cell>
          <cell r="L343" t="str">
            <v>Central Government Securities</v>
          </cell>
          <cell r="M343">
            <v>18500</v>
          </cell>
          <cell r="N343">
            <v>112.8283</v>
          </cell>
          <cell r="O343">
            <v>2087323.55</v>
          </cell>
          <cell r="P343">
            <v>147922024.99000001</v>
          </cell>
          <cell r="Q343">
            <v>1.4110971980954895E-2</v>
          </cell>
          <cell r="R343">
            <v>8.5999999999999993E-2</v>
          </cell>
          <cell r="S343" t="str">
            <v>Half Yly</v>
          </cell>
          <cell r="T343">
            <v>2111775</v>
          </cell>
          <cell r="U343">
            <v>2111775</v>
          </cell>
          <cell r="V343">
            <v>0</v>
          </cell>
          <cell r="W343">
            <v>0</v>
          </cell>
          <cell r="X343">
            <v>46906</v>
          </cell>
          <cell r="Y343">
            <v>6.5095890410958903</v>
          </cell>
          <cell r="Z343">
            <v>4.8692994788535255</v>
          </cell>
          <cell r="AA343">
            <v>0</v>
          </cell>
          <cell r="AB343">
            <v>6.1755145286687088E-2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6.1755145286687088E-2</v>
          </cell>
          <cell r="AK343">
            <v>100</v>
          </cell>
          <cell r="AL343" t="str">
            <v>101</v>
          </cell>
          <cell r="AM343" t="str">
            <v>00000</v>
          </cell>
          <cell r="AN343" t="str">
            <v>Non Infra</v>
          </cell>
        </row>
        <row r="344">
          <cell r="D344" t="str">
            <v>G-TIER II</v>
          </cell>
          <cell r="G344" t="str">
            <v>IN0020200245</v>
          </cell>
          <cell r="H344" t="str">
            <v>6.22% GOI 2035 (16-Mar-2035)</v>
          </cell>
          <cell r="I344" t="str">
            <v>GOVERMENT OF INDIA</v>
          </cell>
          <cell r="J344" t="str">
            <v/>
          </cell>
          <cell r="K344" t="str">
            <v>GOI</v>
          </cell>
          <cell r="L344" t="str">
            <v>Central Government Securities</v>
          </cell>
          <cell r="M344">
            <v>74600</v>
          </cell>
          <cell r="N344">
            <v>95.5398</v>
          </cell>
          <cell r="O344">
            <v>7127269.0800000001</v>
          </cell>
          <cell r="P344">
            <v>147922024.99000001</v>
          </cell>
          <cell r="Q344">
            <v>4.8182608914945732E-2</v>
          </cell>
          <cell r="R344">
            <v>6.2199999999999998E-2</v>
          </cell>
          <cell r="S344" t="str">
            <v>Half Yly</v>
          </cell>
          <cell r="T344">
            <v>7416134</v>
          </cell>
          <cell r="U344">
            <v>7416134</v>
          </cell>
          <cell r="V344">
            <v>0</v>
          </cell>
          <cell r="W344">
            <v>0</v>
          </cell>
          <cell r="X344">
            <v>49384</v>
          </cell>
          <cell r="Y344">
            <v>13.298630136986301</v>
          </cell>
          <cell r="Z344">
            <v>8.7186279228246164</v>
          </cell>
          <cell r="AA344">
            <v>0</v>
          </cell>
          <cell r="AB344">
            <v>6.7315396934528454E-2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6.7315396934528454E-2</v>
          </cell>
          <cell r="AK344">
            <v>100</v>
          </cell>
          <cell r="AL344" t="str">
            <v>101</v>
          </cell>
          <cell r="AM344" t="str">
            <v>00000</v>
          </cell>
          <cell r="AN344" t="str">
            <v>Non Infra</v>
          </cell>
        </row>
        <row r="345">
          <cell r="D345" t="str">
            <v>G-TIER II</v>
          </cell>
          <cell r="G345" t="str">
            <v>IN0020200153</v>
          </cell>
          <cell r="H345" t="str">
            <v>05.77% GOI 03-Aug-2030</v>
          </cell>
          <cell r="I345" t="str">
            <v>GOVERMENT OF INDIA</v>
          </cell>
          <cell r="J345" t="str">
            <v/>
          </cell>
          <cell r="K345" t="str">
            <v>GOI</v>
          </cell>
          <cell r="L345" t="str">
            <v>Central Government Securities</v>
          </cell>
          <cell r="M345">
            <v>30000</v>
          </cell>
          <cell r="N345">
            <v>96.575199999999995</v>
          </cell>
          <cell r="O345">
            <v>2897256</v>
          </cell>
          <cell r="P345">
            <v>147922024.99000001</v>
          </cell>
          <cell r="Q345">
            <v>1.9586373294956338E-2</v>
          </cell>
          <cell r="R345">
            <v>5.7699999999999994E-2</v>
          </cell>
          <cell r="S345" t="str">
            <v>Half Yly</v>
          </cell>
          <cell r="T345">
            <v>2968200</v>
          </cell>
          <cell r="U345">
            <v>2968200</v>
          </cell>
          <cell r="V345">
            <v>0</v>
          </cell>
          <cell r="W345">
            <v>0</v>
          </cell>
          <cell r="X345">
            <v>47698</v>
          </cell>
          <cell r="Y345">
            <v>8.6794520547945204</v>
          </cell>
          <cell r="Z345">
            <v>6.5733115973005241</v>
          </cell>
          <cell r="AA345">
            <v>0</v>
          </cell>
          <cell r="AB345">
            <v>6.2866645450715658E-2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6.2866645450715658E-2</v>
          </cell>
          <cell r="AK345">
            <v>100</v>
          </cell>
          <cell r="AL345" t="str">
            <v>101</v>
          </cell>
          <cell r="AM345" t="str">
            <v>00000</v>
          </cell>
          <cell r="AN345" t="str">
            <v>Non Infra</v>
          </cell>
        </row>
        <row r="346">
          <cell r="D346" t="str">
            <v>G-TIER II</v>
          </cell>
          <cell r="G346" t="str">
            <v>IN0020170174</v>
          </cell>
          <cell r="H346" t="str">
            <v>7.17% GOI 08-Jan-2028</v>
          </cell>
          <cell r="I346" t="str">
            <v>GOVERMENT OF INDIA</v>
          </cell>
          <cell r="J346" t="str">
            <v/>
          </cell>
          <cell r="K346" t="str">
            <v>GOI</v>
          </cell>
          <cell r="L346" t="str">
            <v>Central Government Securities</v>
          </cell>
          <cell r="M346">
            <v>145000</v>
          </cell>
          <cell r="N346">
            <v>105.4935</v>
          </cell>
          <cell r="O346">
            <v>15296557.5</v>
          </cell>
          <cell r="P346">
            <v>147922024.99000001</v>
          </cell>
          <cell r="Q346">
            <v>0.10340960043667666</v>
          </cell>
          <cell r="R346">
            <v>7.17E-2</v>
          </cell>
          <cell r="S346" t="str">
            <v>Half Yly</v>
          </cell>
          <cell r="T346">
            <v>15232425</v>
          </cell>
          <cell r="U346">
            <v>15232425</v>
          </cell>
          <cell r="V346">
            <v>0</v>
          </cell>
          <cell r="W346">
            <v>0</v>
          </cell>
          <cell r="X346">
            <v>46760</v>
          </cell>
          <cell r="Y346">
            <v>6.1095890410958908</v>
          </cell>
          <cell r="Z346">
            <v>4.8058985417720415</v>
          </cell>
          <cell r="AA346">
            <v>0</v>
          </cell>
          <cell r="AB346">
            <v>6.0777738834240848E-2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6.0777738834240848E-2</v>
          </cell>
          <cell r="AK346">
            <v>100</v>
          </cell>
          <cell r="AL346" t="str">
            <v>101</v>
          </cell>
          <cell r="AM346" t="str">
            <v>00000</v>
          </cell>
          <cell r="AN346" t="str">
            <v>Non Infra</v>
          </cell>
        </row>
        <row r="347">
          <cell r="D347" t="str">
            <v>G-TIER II</v>
          </cell>
          <cell r="G347" t="str">
            <v>IN0020060078</v>
          </cell>
          <cell r="H347" t="str">
            <v>8.24% GOI 15-Feb-2027</v>
          </cell>
          <cell r="I347" t="str">
            <v>GOVERMENT OF INDIA</v>
          </cell>
          <cell r="J347" t="str">
            <v/>
          </cell>
          <cell r="K347" t="str">
            <v>GOI</v>
          </cell>
          <cell r="L347" t="str">
            <v>Central Government Securities</v>
          </cell>
          <cell r="M347">
            <v>29900</v>
          </cell>
          <cell r="N347">
            <v>110.2497</v>
          </cell>
          <cell r="O347">
            <v>3296466.03</v>
          </cell>
          <cell r="P347">
            <v>147922024.99000001</v>
          </cell>
          <cell r="Q347">
            <v>2.2285160240490563E-2</v>
          </cell>
          <cell r="R347">
            <v>8.2400000000000001E-2</v>
          </cell>
          <cell r="S347" t="str">
            <v>Half Yly</v>
          </cell>
          <cell r="T347">
            <v>3277433</v>
          </cell>
          <cell r="U347">
            <v>3277433</v>
          </cell>
          <cell r="V347">
            <v>0</v>
          </cell>
          <cell r="W347">
            <v>0</v>
          </cell>
          <cell r="X347">
            <v>46433</v>
          </cell>
          <cell r="Y347">
            <v>5.2136986301369861</v>
          </cell>
          <cell r="Z347">
            <v>4.1721970496648462</v>
          </cell>
          <cell r="AA347">
            <v>0</v>
          </cell>
          <cell r="AB347">
            <v>5.9209785665159061E-2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5.9209785665159061E-2</v>
          </cell>
          <cell r="AK347">
            <v>100</v>
          </cell>
          <cell r="AL347" t="str">
            <v>101</v>
          </cell>
          <cell r="AM347" t="str">
            <v>00000</v>
          </cell>
          <cell r="AN347" t="str">
            <v>Non Infra</v>
          </cell>
        </row>
        <row r="348">
          <cell r="D348" t="str">
            <v>G-TIER II</v>
          </cell>
          <cell r="G348" t="str">
            <v>IN0020020106</v>
          </cell>
          <cell r="H348" t="str">
            <v>7.95% GOI  28-Aug-2032</v>
          </cell>
          <cell r="I348" t="str">
            <v>GOVERMENT OF INDIA</v>
          </cell>
          <cell r="J348" t="str">
            <v/>
          </cell>
          <cell r="K348" t="str">
            <v>GOI</v>
          </cell>
          <cell r="L348" t="str">
            <v>Central Government Securities</v>
          </cell>
          <cell r="M348">
            <v>53300</v>
          </cell>
          <cell r="N348">
            <v>110.7868</v>
          </cell>
          <cell r="O348">
            <v>5904936.4400000004</v>
          </cell>
          <cell r="P348">
            <v>147922024.99000001</v>
          </cell>
          <cell r="Q348">
            <v>3.9919250972931128E-2</v>
          </cell>
          <cell r="R348">
            <v>7.9500000000000001E-2</v>
          </cell>
          <cell r="S348" t="str">
            <v>Half Yly</v>
          </cell>
          <cell r="T348">
            <v>5842050</v>
          </cell>
          <cell r="U348">
            <v>5842050</v>
          </cell>
          <cell r="V348">
            <v>0</v>
          </cell>
          <cell r="W348">
            <v>0</v>
          </cell>
          <cell r="X348">
            <v>48454</v>
          </cell>
          <cell r="Y348">
            <v>10.75068493150685</v>
          </cell>
          <cell r="Z348">
            <v>7.233363391001812</v>
          </cell>
          <cell r="AA348">
            <v>0</v>
          </cell>
          <cell r="AB348">
            <v>6.5349305147914691E-2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6.5349305147914691E-2</v>
          </cell>
          <cell r="AK348">
            <v>100</v>
          </cell>
          <cell r="AL348" t="str">
            <v>101</v>
          </cell>
          <cell r="AM348" t="str">
            <v>00000</v>
          </cell>
          <cell r="AN348" t="str">
            <v>Non Infra</v>
          </cell>
        </row>
        <row r="349">
          <cell r="D349" t="str">
            <v>G-TIER II</v>
          </cell>
          <cell r="G349" t="str">
            <v>IN0020100031</v>
          </cell>
          <cell r="H349" t="str">
            <v>8.30% GS 02.07.2040</v>
          </cell>
          <cell r="I349" t="str">
            <v>GOVERMENT OF INDIA</v>
          </cell>
          <cell r="J349" t="str">
            <v/>
          </cell>
          <cell r="K349" t="str">
            <v>GOI</v>
          </cell>
          <cell r="L349" t="str">
            <v>Central Government Securities</v>
          </cell>
          <cell r="M349">
            <v>41400</v>
          </cell>
          <cell r="N349">
            <v>115.18859999999999</v>
          </cell>
          <cell r="O349">
            <v>4768808.04</v>
          </cell>
          <cell r="P349">
            <v>147922024.99000001</v>
          </cell>
          <cell r="Q349">
            <v>3.2238661148144679E-2</v>
          </cell>
          <cell r="R349">
            <v>8.3000000000000004E-2</v>
          </cell>
          <cell r="S349" t="str">
            <v>Half Yly</v>
          </cell>
          <cell r="T349">
            <v>4727378.22</v>
          </cell>
          <cell r="U349">
            <v>4727378.22</v>
          </cell>
          <cell r="V349">
            <v>0</v>
          </cell>
          <cell r="W349">
            <v>0</v>
          </cell>
          <cell r="X349">
            <v>51319</v>
          </cell>
          <cell r="Y349">
            <v>18.600000000000001</v>
          </cell>
          <cell r="Z349">
            <v>9.7442522945925063</v>
          </cell>
          <cell r="AA349">
            <v>0</v>
          </cell>
          <cell r="AB349">
            <v>6.8427762724030283E-2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6.8427762724030283E-2</v>
          </cell>
          <cell r="AK349">
            <v>100</v>
          </cell>
          <cell r="AL349" t="str">
            <v>101</v>
          </cell>
          <cell r="AM349" t="str">
            <v>00000</v>
          </cell>
          <cell r="AN349" t="str">
            <v>Non Infra</v>
          </cell>
        </row>
        <row r="350">
          <cell r="D350" t="str">
            <v>G-TIER II</v>
          </cell>
          <cell r="G350" t="str">
            <v>IN0020190040</v>
          </cell>
          <cell r="H350" t="str">
            <v>7.69% GOI 17.06.2043</v>
          </cell>
          <cell r="I350" t="str">
            <v>GOVERMENT OF INDIA</v>
          </cell>
          <cell r="J350" t="str">
            <v/>
          </cell>
          <cell r="K350" t="str">
            <v>GOI</v>
          </cell>
          <cell r="L350" t="str">
            <v>Central Government Securities</v>
          </cell>
          <cell r="M350">
            <v>10000</v>
          </cell>
          <cell r="N350">
            <v>108.6848</v>
          </cell>
          <cell r="O350">
            <v>1086848</v>
          </cell>
          <cell r="P350">
            <v>147922024.99000001</v>
          </cell>
          <cell r="Q350">
            <v>7.3474386256777808E-3</v>
          </cell>
          <cell r="R350">
            <v>7.690000000000001E-2</v>
          </cell>
          <cell r="S350" t="str">
            <v>Half Yly</v>
          </cell>
          <cell r="T350">
            <v>1063700</v>
          </cell>
          <cell r="U350">
            <v>1063700</v>
          </cell>
          <cell r="V350">
            <v>0</v>
          </cell>
          <cell r="W350">
            <v>0</v>
          </cell>
          <cell r="X350">
            <v>52399</v>
          </cell>
          <cell r="Y350">
            <v>21.55890410958904</v>
          </cell>
          <cell r="Z350">
            <v>10.554217853832215</v>
          </cell>
          <cell r="AA350">
            <v>0</v>
          </cell>
          <cell r="AB350">
            <v>6.9088139833052828E-2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6.9088139833052828E-2</v>
          </cell>
          <cell r="AK350">
            <v>100</v>
          </cell>
          <cell r="AL350" t="str">
            <v>101</v>
          </cell>
          <cell r="AM350" t="str">
            <v>00000</v>
          </cell>
          <cell r="AN350" t="str">
            <v>Non Infra</v>
          </cell>
        </row>
        <row r="351">
          <cell r="D351" t="str">
            <v>G-TIER II</v>
          </cell>
          <cell r="G351" t="str">
            <v>IN0020190024</v>
          </cell>
          <cell r="H351" t="str">
            <v>7.62% GS 2039 (15-09-2039)</v>
          </cell>
          <cell r="I351" t="str">
            <v>GOVERMENT OF INDIA</v>
          </cell>
          <cell r="J351" t="str">
            <v/>
          </cell>
          <cell r="K351" t="str">
            <v>GOI</v>
          </cell>
          <cell r="L351" t="str">
            <v>Central Government Securities</v>
          </cell>
          <cell r="M351">
            <v>10000</v>
          </cell>
          <cell r="N351">
            <v>108.2367</v>
          </cell>
          <cell r="O351">
            <v>1082367</v>
          </cell>
          <cell r="P351">
            <v>147922024.99000001</v>
          </cell>
          <cell r="Q351">
            <v>7.3171456385428156E-3</v>
          </cell>
          <cell r="R351">
            <v>7.6200000000000004E-2</v>
          </cell>
          <cell r="S351" t="str">
            <v>Half Yly</v>
          </cell>
          <cell r="T351">
            <v>1048000</v>
          </cell>
          <cell r="U351">
            <v>1048000</v>
          </cell>
          <cell r="V351">
            <v>0</v>
          </cell>
          <cell r="W351">
            <v>0</v>
          </cell>
          <cell r="X351">
            <v>51028</v>
          </cell>
          <cell r="Y351">
            <v>17.802739726027397</v>
          </cell>
          <cell r="Z351">
            <v>9.8483912873616877</v>
          </cell>
          <cell r="AA351">
            <v>0</v>
          </cell>
          <cell r="AB351">
            <v>6.8126627605721538E-2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6.8126627605721538E-2</v>
          </cell>
          <cell r="AK351">
            <v>100</v>
          </cell>
          <cell r="AL351" t="str">
            <v>101</v>
          </cell>
          <cell r="AM351" t="str">
            <v>00000</v>
          </cell>
          <cell r="AN351" t="str">
            <v>Non Infra</v>
          </cell>
        </row>
        <row r="352">
          <cell r="D352" t="str">
            <v>G-TIER II</v>
          </cell>
          <cell r="G352" t="str">
            <v>IN0020140078</v>
          </cell>
          <cell r="H352" t="str">
            <v>8.17% GS 2044 (01-DEC-2044).</v>
          </cell>
          <cell r="I352" t="str">
            <v>GOVERMENT OF INDIA</v>
          </cell>
          <cell r="J352" t="str">
            <v/>
          </cell>
          <cell r="K352" t="str">
            <v>GOI</v>
          </cell>
          <cell r="L352" t="str">
            <v>Central Government Securities</v>
          </cell>
          <cell r="M352">
            <v>33000</v>
          </cell>
          <cell r="N352">
            <v>114.2197</v>
          </cell>
          <cell r="O352">
            <v>3769250.1</v>
          </cell>
          <cell r="P352">
            <v>147922024.99000001</v>
          </cell>
          <cell r="Q352">
            <v>2.5481331128713341E-2</v>
          </cell>
          <cell r="R352">
            <v>8.1699999999999995E-2</v>
          </cell>
          <cell r="S352" t="str">
            <v>Half Yly</v>
          </cell>
          <cell r="T352">
            <v>3466610</v>
          </cell>
          <cell r="U352">
            <v>3466610</v>
          </cell>
          <cell r="V352">
            <v>0</v>
          </cell>
          <cell r="W352">
            <v>0</v>
          </cell>
          <cell r="X352">
            <v>52932</v>
          </cell>
          <cell r="Y352">
            <v>23.019178082191782</v>
          </cell>
          <cell r="Z352">
            <v>10.688513042691849</v>
          </cell>
          <cell r="AA352">
            <v>0</v>
          </cell>
          <cell r="AB352">
            <v>6.9252292892284184E-2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6.9252292892284184E-2</v>
          </cell>
          <cell r="AK352">
            <v>100</v>
          </cell>
          <cell r="AL352" t="str">
            <v>101</v>
          </cell>
          <cell r="AM352" t="str">
            <v>00000</v>
          </cell>
          <cell r="AN352" t="str">
            <v>Non Infra</v>
          </cell>
        </row>
        <row r="353">
          <cell r="D353" t="str">
            <v>G-TIER II</v>
          </cell>
          <cell r="G353" t="str">
            <v>IN0020150077</v>
          </cell>
          <cell r="H353" t="str">
            <v>7.72% GOI 26.10.2055.</v>
          </cell>
          <cell r="I353" t="str">
            <v>GOVERMENT OF INDIA</v>
          </cell>
          <cell r="J353" t="str">
            <v/>
          </cell>
          <cell r="K353" t="str">
            <v>GOI</v>
          </cell>
          <cell r="L353" t="str">
            <v>Central Government Securities</v>
          </cell>
          <cell r="M353">
            <v>7000</v>
          </cell>
          <cell r="N353">
            <v>110.25749999999999</v>
          </cell>
          <cell r="O353">
            <v>771802.5</v>
          </cell>
          <cell r="P353">
            <v>147922024.99000001</v>
          </cell>
          <cell r="Q353">
            <v>5.2176307081530033E-3</v>
          </cell>
          <cell r="R353">
            <v>7.7199999999999991E-2</v>
          </cell>
          <cell r="S353" t="str">
            <v>Half Yly</v>
          </cell>
          <cell r="T353">
            <v>698600</v>
          </cell>
          <cell r="U353">
            <v>698600</v>
          </cell>
          <cell r="V353">
            <v>0</v>
          </cell>
          <cell r="W353">
            <v>0</v>
          </cell>
          <cell r="X353">
            <v>56913</v>
          </cell>
          <cell r="Y353">
            <v>33.926027397260277</v>
          </cell>
          <cell r="Z353">
            <v>12.712894890924922</v>
          </cell>
          <cell r="AA353">
            <v>0</v>
          </cell>
          <cell r="AB353">
            <v>6.9300333853195575E-2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6.9300333853195575E-2</v>
          </cell>
          <cell r="AK353">
            <v>100</v>
          </cell>
          <cell r="AL353" t="str">
            <v>101</v>
          </cell>
          <cell r="AM353" t="str">
            <v>00000</v>
          </cell>
          <cell r="AN353" t="str">
            <v>Non Infra</v>
          </cell>
        </row>
        <row r="354">
          <cell r="D354" t="str">
            <v>G-TIER II</v>
          </cell>
          <cell r="G354" t="str">
            <v>IN0020070044</v>
          </cell>
          <cell r="H354" t="str">
            <v>8.32% GS 02.08.2032</v>
          </cell>
          <cell r="I354" t="str">
            <v>GOVERMENT OF INDIA</v>
          </cell>
          <cell r="J354" t="str">
            <v/>
          </cell>
          <cell r="K354" t="str">
            <v>GOI</v>
          </cell>
          <cell r="L354" t="str">
            <v>Central Government Securities</v>
          </cell>
          <cell r="M354">
            <v>46000</v>
          </cell>
          <cell r="N354">
            <v>113.35850000000001</v>
          </cell>
          <cell r="O354">
            <v>5214491</v>
          </cell>
          <cell r="P354">
            <v>147922024.99000001</v>
          </cell>
          <cell r="Q354">
            <v>3.5251619901448185E-2</v>
          </cell>
          <cell r="R354">
            <v>8.3199999999999996E-2</v>
          </cell>
          <cell r="S354" t="str">
            <v>Half Yly</v>
          </cell>
          <cell r="T354">
            <v>5170860</v>
          </cell>
          <cell r="U354">
            <v>5170860</v>
          </cell>
          <cell r="V354">
            <v>0</v>
          </cell>
          <cell r="W354">
            <v>0</v>
          </cell>
          <cell r="X354">
            <v>48428</v>
          </cell>
          <cell r="Y354">
            <v>10.67945205479452</v>
          </cell>
          <cell r="Z354">
            <v>7.0956875340959424</v>
          </cell>
          <cell r="AA354">
            <v>0</v>
          </cell>
          <cell r="AB354">
            <v>6.5579764180895589E-2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6.5579764180895589E-2</v>
          </cell>
          <cell r="AK354">
            <v>100</v>
          </cell>
          <cell r="AL354" t="str">
            <v>101</v>
          </cell>
          <cell r="AM354" t="str">
            <v>00000</v>
          </cell>
          <cell r="AN354" t="str">
            <v>Non Infra</v>
          </cell>
        </row>
        <row r="355">
          <cell r="D355" t="str">
            <v>G-TIER II</v>
          </cell>
          <cell r="G355" t="str">
            <v>IN0020150010</v>
          </cell>
          <cell r="H355" t="str">
            <v>7.68% GS 15.12.2023</v>
          </cell>
          <cell r="I355" t="str">
            <v>GOVERMENT OF INDIA</v>
          </cell>
          <cell r="J355" t="str">
            <v/>
          </cell>
          <cell r="K355" t="str">
            <v>GOI</v>
          </cell>
          <cell r="L355" t="str">
            <v>Central Government Securities</v>
          </cell>
          <cell r="M355">
            <v>5000</v>
          </cell>
          <cell r="N355">
            <v>105.64919999999999</v>
          </cell>
          <cell r="O355">
            <v>528246</v>
          </cell>
          <cell r="P355">
            <v>147922024.99000001</v>
          </cell>
          <cell r="Q355">
            <v>3.5711111988610965E-3</v>
          </cell>
          <cell r="R355">
            <v>7.6799999999999993E-2</v>
          </cell>
          <cell r="S355" t="str">
            <v>Half Yly</v>
          </cell>
          <cell r="T355">
            <v>495650</v>
          </cell>
          <cell r="U355">
            <v>495650</v>
          </cell>
          <cell r="V355">
            <v>0</v>
          </cell>
          <cell r="W355">
            <v>0</v>
          </cell>
          <cell r="X355">
            <v>45275</v>
          </cell>
          <cell r="Y355">
            <v>2.0410958904109591</v>
          </cell>
          <cell r="Z355">
            <v>1.8268362992301086</v>
          </cell>
          <cell r="AA355">
            <v>0</v>
          </cell>
          <cell r="AB355">
            <v>4.742483052572196E-2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4.742483052572196E-2</v>
          </cell>
          <cell r="AK355">
            <v>100</v>
          </cell>
          <cell r="AL355" t="str">
            <v>101</v>
          </cell>
          <cell r="AM355" t="str">
            <v>00000</v>
          </cell>
          <cell r="AN355" t="str">
            <v>Non Infra</v>
          </cell>
        </row>
        <row r="356">
          <cell r="D356" t="str">
            <v>G-TIER II</v>
          </cell>
          <cell r="G356" t="str">
            <v>IN0020160068</v>
          </cell>
          <cell r="H356" t="str">
            <v>7.06 % GOI 10.10.2046</v>
          </cell>
          <cell r="I356" t="str">
            <v>GOVERMENT OF INDIA</v>
          </cell>
          <cell r="J356" t="str">
            <v/>
          </cell>
          <cell r="K356" t="str">
            <v>GOI</v>
          </cell>
          <cell r="L356" t="str">
            <v>Central Government Securities</v>
          </cell>
          <cell r="M356">
            <v>20000</v>
          </cell>
          <cell r="N356">
            <v>101.7073</v>
          </cell>
          <cell r="O356">
            <v>2034146</v>
          </cell>
          <cell r="P356">
            <v>147922024.99000001</v>
          </cell>
          <cell r="Q356">
            <v>1.3751474806659215E-2</v>
          </cell>
          <cell r="R356">
            <v>7.0599999999999996E-2</v>
          </cell>
          <cell r="S356" t="str">
            <v>Half Yly</v>
          </cell>
          <cell r="T356">
            <v>1853923</v>
          </cell>
          <cell r="U356">
            <v>1853923</v>
          </cell>
          <cell r="V356">
            <v>0</v>
          </cell>
          <cell r="W356">
            <v>0</v>
          </cell>
          <cell r="X356">
            <v>53610</v>
          </cell>
          <cell r="Y356">
            <v>24.876712328767123</v>
          </cell>
          <cell r="Z356">
            <v>11.638054003703846</v>
          </cell>
          <cell r="AA356">
            <v>0</v>
          </cell>
          <cell r="AB356">
            <v>6.9142221454030511E-2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6.9142221454030511E-2</v>
          </cell>
          <cell r="AK356">
            <v>100</v>
          </cell>
          <cell r="AL356" t="str">
            <v>101</v>
          </cell>
          <cell r="AM356" t="str">
            <v>00000</v>
          </cell>
          <cell r="AN356" t="str">
            <v>Non Infra</v>
          </cell>
        </row>
        <row r="357">
          <cell r="D357" t="str">
            <v>G-TIER II</v>
          </cell>
          <cell r="G357" t="str">
            <v>IN0020060045</v>
          </cell>
          <cell r="H357" t="str">
            <v>8.33% GS 7.06.2036</v>
          </cell>
          <cell r="I357" t="str">
            <v>GOVERMENT OF INDIA</v>
          </cell>
          <cell r="J357" t="str">
            <v/>
          </cell>
          <cell r="K357" t="str">
            <v>GOI</v>
          </cell>
          <cell r="L357" t="str">
            <v>Central Government Securities</v>
          </cell>
          <cell r="M357">
            <v>30000</v>
          </cell>
          <cell r="N357">
            <v>114.52809999999999</v>
          </cell>
          <cell r="O357">
            <v>3435843</v>
          </cell>
          <cell r="P357">
            <v>147922024.99000001</v>
          </cell>
          <cell r="Q357">
            <v>2.322739294727931E-2</v>
          </cell>
          <cell r="R357">
            <v>8.3299999999999999E-2</v>
          </cell>
          <cell r="S357" t="str">
            <v>Half Yly</v>
          </cell>
          <cell r="T357">
            <v>3299180.4</v>
          </cell>
          <cell r="U357">
            <v>3299180.4</v>
          </cell>
          <cell r="V357">
            <v>0</v>
          </cell>
          <cell r="W357">
            <v>0</v>
          </cell>
          <cell r="X357">
            <v>49833</v>
          </cell>
          <cell r="Y357">
            <v>14.528767123287672</v>
          </cell>
          <cell r="Z357">
            <v>8.4889501012077702</v>
          </cell>
          <cell r="AA357">
            <v>0</v>
          </cell>
          <cell r="AB357">
            <v>6.7449248843947984E-2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6.7449248843947984E-2</v>
          </cell>
          <cell r="AK357">
            <v>100</v>
          </cell>
          <cell r="AL357" t="str">
            <v>101</v>
          </cell>
          <cell r="AM357" t="str">
            <v>00000</v>
          </cell>
          <cell r="AN357" t="str">
            <v>Non Infra</v>
          </cell>
        </row>
        <row r="358">
          <cell r="D358" t="str">
            <v>G-TIER II</v>
          </cell>
          <cell r="G358" t="str">
            <v>IN0020150028</v>
          </cell>
          <cell r="H358" t="str">
            <v>7.88% GOI 19.03.2030</v>
          </cell>
          <cell r="I358" t="str">
            <v>GOVERMENT OF INDIA</v>
          </cell>
          <cell r="J358" t="str">
            <v/>
          </cell>
          <cell r="K358" t="str">
            <v>GOI</v>
          </cell>
          <cell r="L358" t="str">
            <v>Central Government Securities</v>
          </cell>
          <cell r="M358">
            <v>46200</v>
          </cell>
          <cell r="N358">
            <v>109.59950000000001</v>
          </cell>
          <cell r="O358">
            <v>5063496.9000000004</v>
          </cell>
          <cell r="P358">
            <v>147922024.99000001</v>
          </cell>
          <cell r="Q358">
            <v>3.4230851695968255E-2</v>
          </cell>
          <cell r="R358">
            <v>7.8799999999999995E-2</v>
          </cell>
          <cell r="S358" t="str">
            <v>Half Yly</v>
          </cell>
          <cell r="T358">
            <v>5024387</v>
          </cell>
          <cell r="U358">
            <v>5024387</v>
          </cell>
          <cell r="V358">
            <v>0</v>
          </cell>
          <cell r="W358">
            <v>0</v>
          </cell>
          <cell r="X358">
            <v>47561</v>
          </cell>
          <cell r="Y358">
            <v>8.3041095890410954</v>
          </cell>
          <cell r="Z358">
            <v>6.0729001049416667</v>
          </cell>
          <cell r="AA358">
            <v>0</v>
          </cell>
          <cell r="AB358">
            <v>6.3709782125799239E-2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6.3709782125799239E-2</v>
          </cell>
          <cell r="AK358">
            <v>100</v>
          </cell>
          <cell r="AL358" t="str">
            <v>101</v>
          </cell>
          <cell r="AM358" t="str">
            <v>00000</v>
          </cell>
          <cell r="AN358" t="str">
            <v>Non Infra</v>
          </cell>
        </row>
        <row r="359">
          <cell r="D359" t="str">
            <v>G-TIER II</v>
          </cell>
          <cell r="G359" t="str">
            <v>IN0020060086</v>
          </cell>
          <cell r="H359" t="str">
            <v>8.28% GOI 15.02.2032</v>
          </cell>
          <cell r="I359" t="str">
            <v>GOVERMENT OF INDIA</v>
          </cell>
          <cell r="J359" t="str">
            <v/>
          </cell>
          <cell r="K359" t="str">
            <v>GOI</v>
          </cell>
          <cell r="L359" t="str">
            <v>Central Government Securities</v>
          </cell>
          <cell r="M359">
            <v>42000</v>
          </cell>
          <cell r="N359">
            <v>112.6609</v>
          </cell>
          <cell r="O359">
            <v>4731757.8</v>
          </cell>
          <cell r="P359">
            <v>147922024.99000001</v>
          </cell>
          <cell r="Q359">
            <v>3.198818972576857E-2</v>
          </cell>
          <cell r="R359">
            <v>8.2799999999999999E-2</v>
          </cell>
          <cell r="S359" t="str">
            <v>Half Yly</v>
          </cell>
          <cell r="T359">
            <v>4618725</v>
          </cell>
          <cell r="U359">
            <v>4618725</v>
          </cell>
          <cell r="V359">
            <v>0</v>
          </cell>
          <cell r="W359">
            <v>0</v>
          </cell>
          <cell r="X359">
            <v>48259</v>
          </cell>
          <cell r="Y359">
            <v>10.216438356164383</v>
          </cell>
          <cell r="Z359">
            <v>6.9077069738558912</v>
          </cell>
          <cell r="AA359">
            <v>0</v>
          </cell>
          <cell r="AB359">
            <v>6.5569938266916039E-2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6.5569938266916039E-2</v>
          </cell>
          <cell r="AK359">
            <v>100</v>
          </cell>
          <cell r="AL359" t="str">
            <v>101</v>
          </cell>
          <cell r="AM359" t="str">
            <v>00000</v>
          </cell>
          <cell r="AN359" t="str">
            <v>Non Infra</v>
          </cell>
        </row>
        <row r="360">
          <cell r="D360" t="str">
            <v>G-TIER II</v>
          </cell>
          <cell r="G360" t="str">
            <v>INF846K01N65</v>
          </cell>
          <cell r="H360" t="str">
            <v>AXIS OVERNIGHT FUND - DIRECT PLAN- GROWTH OPTION</v>
          </cell>
          <cell r="I360" t="str">
            <v>AXIS MUTUAL FUND</v>
          </cell>
          <cell r="J360" t="str">
            <v>64990</v>
          </cell>
          <cell r="K360" t="str">
            <v>Other financial service activities, except insurance and pension funding activities</v>
          </cell>
          <cell r="L360" t="str">
            <v>Mutual Funds</v>
          </cell>
          <cell r="M360">
            <v>9980.5280000000002</v>
          </cell>
          <cell r="N360">
            <v>1111.1080999999999</v>
          </cell>
          <cell r="O360">
            <v>11089445.5</v>
          </cell>
          <cell r="P360">
            <v>147922024.99000001</v>
          </cell>
          <cell r="Q360">
            <v>7.4968183411156533E-2</v>
          </cell>
          <cell r="R360">
            <v>0</v>
          </cell>
          <cell r="S360" t="str">
            <v/>
          </cell>
          <cell r="T360">
            <v>11090000</v>
          </cell>
          <cell r="U360">
            <v>11090000</v>
          </cell>
          <cell r="V360">
            <v>0</v>
          </cell>
          <cell r="W360">
            <v>0</v>
          </cell>
          <cell r="X360">
            <v>0</v>
          </cell>
          <cell r="Y360">
            <v>2.7397260273972603E-3</v>
          </cell>
          <cell r="Z360">
            <v>2.7397260273972603E-3</v>
          </cell>
          <cell r="AA360">
            <v>0</v>
          </cell>
          <cell r="AB360">
            <v>3.2500000000000001E-2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3.2500000000000001E-2</v>
          </cell>
          <cell r="AK360">
            <v>0</v>
          </cell>
          <cell r="AL360" t="str">
            <v>304</v>
          </cell>
          <cell r="AM360" t="str">
            <v>00000</v>
          </cell>
          <cell r="AN360" t="str">
            <v>Non Infra</v>
          </cell>
        </row>
        <row r="361">
          <cell r="D361" t="str">
            <v>G-TIER II</v>
          </cell>
          <cell r="G361" t="str">
            <v>IN0020070069</v>
          </cell>
          <cell r="H361" t="str">
            <v>8.28% GOI 21.09.2027</v>
          </cell>
          <cell r="I361" t="str">
            <v>GOVERMENT OF INDIA</v>
          </cell>
          <cell r="J361" t="str">
            <v/>
          </cell>
          <cell r="K361" t="str">
            <v>GOI</v>
          </cell>
          <cell r="L361" t="str">
            <v>Central Government Securities</v>
          </cell>
          <cell r="M361">
            <v>41700</v>
          </cell>
          <cell r="N361">
            <v>110.98309999999999</v>
          </cell>
          <cell r="O361">
            <v>4627995.2699999996</v>
          </cell>
          <cell r="P361">
            <v>147922024.99000001</v>
          </cell>
          <cell r="Q361">
            <v>3.1286721976073989E-2</v>
          </cell>
          <cell r="R361">
            <v>8.2799999999999999E-2</v>
          </cell>
          <cell r="S361" t="str">
            <v>Half Yly</v>
          </cell>
          <cell r="T361">
            <v>4473369.5</v>
          </cell>
          <cell r="U361">
            <v>4473369.5</v>
          </cell>
          <cell r="V361">
            <v>0</v>
          </cell>
          <cell r="W361">
            <v>0</v>
          </cell>
          <cell r="X361">
            <v>46651</v>
          </cell>
          <cell r="Y361">
            <v>5.8109589041095893</v>
          </cell>
          <cell r="Z361">
            <v>4.5874199523804791</v>
          </cell>
          <cell r="AA361">
            <v>0</v>
          </cell>
          <cell r="AB361">
            <v>6.0089644353646367E-2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6.0089644353646367E-2</v>
          </cell>
          <cell r="AK361">
            <v>100</v>
          </cell>
          <cell r="AL361" t="str">
            <v>101</v>
          </cell>
          <cell r="AM361" t="str">
            <v>00000</v>
          </cell>
          <cell r="AN361" t="str">
            <v>Non Infra</v>
          </cell>
        </row>
        <row r="362">
          <cell r="D362" t="str">
            <v>G-TIER II</v>
          </cell>
          <cell r="G362" t="str">
            <v>IN0020160019</v>
          </cell>
          <cell r="H362" t="str">
            <v>7.61% GSEC 09.05.2030</v>
          </cell>
          <cell r="I362" t="str">
            <v>GOVERMENT OF INDIA</v>
          </cell>
          <cell r="J362" t="str">
            <v/>
          </cell>
          <cell r="K362" t="str">
            <v>GOI</v>
          </cell>
          <cell r="L362" t="str">
            <v>Central Government Securities</v>
          </cell>
          <cell r="M362">
            <v>68000</v>
          </cell>
          <cell r="N362">
            <v>108.0399</v>
          </cell>
          <cell r="O362">
            <v>7346713.2000000002</v>
          </cell>
          <cell r="P362">
            <v>147922024.99000001</v>
          </cell>
          <cell r="Q362">
            <v>4.9666121055986494E-2</v>
          </cell>
          <cell r="R362">
            <v>7.6100000000000001E-2</v>
          </cell>
          <cell r="S362" t="str">
            <v>Half Yly</v>
          </cell>
          <cell r="T362">
            <v>7331740</v>
          </cell>
          <cell r="U362">
            <v>7331740</v>
          </cell>
          <cell r="V362">
            <v>0</v>
          </cell>
          <cell r="W362">
            <v>0</v>
          </cell>
          <cell r="X362">
            <v>47612</v>
          </cell>
          <cell r="Y362">
            <v>8.4438356164383563</v>
          </cell>
          <cell r="Z362">
            <v>6.2449962956278391</v>
          </cell>
          <cell r="AA362">
            <v>0</v>
          </cell>
          <cell r="AB362">
            <v>6.363330332094129E-2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6.363330332094129E-2</v>
          </cell>
          <cell r="AK362">
            <v>100</v>
          </cell>
          <cell r="AL362" t="str">
            <v>101</v>
          </cell>
          <cell r="AM362" t="str">
            <v>00000</v>
          </cell>
          <cell r="AN362" t="str">
            <v>Non Infra</v>
          </cell>
        </row>
        <row r="363">
          <cell r="D363" t="str">
            <v>G-TIER II</v>
          </cell>
          <cell r="G363" t="str">
            <v>IN0020070036</v>
          </cell>
          <cell r="H363" t="str">
            <v>8.26% Government of India 02.08.2027</v>
          </cell>
          <cell r="I363" t="str">
            <v>GOVERMENT OF INDIA</v>
          </cell>
          <cell r="J363" t="str">
            <v/>
          </cell>
          <cell r="K363" t="str">
            <v>GOI</v>
          </cell>
          <cell r="L363" t="str">
            <v>Central Government Securities</v>
          </cell>
          <cell r="M363">
            <v>92000</v>
          </cell>
          <cell r="N363">
            <v>110.6872</v>
          </cell>
          <cell r="O363">
            <v>10183222.4</v>
          </cell>
          <cell r="P363">
            <v>147922024.99000001</v>
          </cell>
          <cell r="Q363">
            <v>6.8841826635948358E-2</v>
          </cell>
          <cell r="R363">
            <v>8.2599999999999993E-2</v>
          </cell>
          <cell r="S363" t="str">
            <v>Half Yly</v>
          </cell>
          <cell r="T363">
            <v>10102520</v>
          </cell>
          <cell r="U363">
            <v>10102520</v>
          </cell>
          <cell r="V363">
            <v>0</v>
          </cell>
          <cell r="W363">
            <v>0</v>
          </cell>
          <cell r="X363">
            <v>46601</v>
          </cell>
          <cell r="Y363">
            <v>5.6739726027397257</v>
          </cell>
          <cell r="Z363">
            <v>4.4570328296590098</v>
          </cell>
          <cell r="AA363">
            <v>0</v>
          </cell>
          <cell r="AB363">
            <v>6.0059552773953605E-2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6.0059552773953605E-2</v>
          </cell>
          <cell r="AK363">
            <v>100</v>
          </cell>
          <cell r="AL363" t="str">
            <v>101</v>
          </cell>
          <cell r="AM363" t="str">
            <v>00000</v>
          </cell>
          <cell r="AN363" t="str">
            <v>Non Infra</v>
          </cell>
        </row>
        <row r="364">
          <cell r="D364" t="str">
            <v>G-TIER II</v>
          </cell>
          <cell r="G364" t="str">
            <v>IN0020150051</v>
          </cell>
          <cell r="H364" t="str">
            <v>7.73% GS  MD 19/12/2034</v>
          </cell>
          <cell r="I364" t="str">
            <v>GOVERMENT OF INDIA</v>
          </cell>
          <cell r="J364" t="str">
            <v/>
          </cell>
          <cell r="K364" t="str">
            <v>GOI</v>
          </cell>
          <cell r="L364" t="str">
            <v>Central Government Securities</v>
          </cell>
          <cell r="M364">
            <v>39400</v>
          </cell>
          <cell r="N364">
            <v>108.6138</v>
          </cell>
          <cell r="O364">
            <v>4279383.72</v>
          </cell>
          <cell r="P364">
            <v>147922024.99000001</v>
          </cell>
          <cell r="Q364">
            <v>2.8929996870238218E-2</v>
          </cell>
          <cell r="R364">
            <v>7.7300000000000008E-2</v>
          </cell>
          <cell r="S364" t="str">
            <v>Half Yly</v>
          </cell>
          <cell r="T364">
            <v>4265901.47</v>
          </cell>
          <cell r="U364">
            <v>4265901.47</v>
          </cell>
          <cell r="V364">
            <v>0</v>
          </cell>
          <cell r="W364">
            <v>0</v>
          </cell>
          <cell r="X364">
            <v>49297</v>
          </cell>
          <cell r="Y364">
            <v>13.06027397260274</v>
          </cell>
          <cell r="Z364">
            <v>8.1075579401970597</v>
          </cell>
          <cell r="AA364">
            <v>0</v>
          </cell>
          <cell r="AB364">
            <v>6.7273967663857764E-2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6.7273967663857764E-2</v>
          </cell>
          <cell r="AK364">
            <v>100</v>
          </cell>
          <cell r="AL364" t="str">
            <v>101</v>
          </cell>
          <cell r="AM364" t="str">
            <v>00000</v>
          </cell>
          <cell r="AN364" t="str">
            <v>Non Infra</v>
          </cell>
        </row>
        <row r="365">
          <cell r="D365" t="str">
            <v>G-TIER II</v>
          </cell>
          <cell r="G365" t="str">
            <v>IN0020160118</v>
          </cell>
          <cell r="H365" t="str">
            <v>6.79% GS 26.12.2029</v>
          </cell>
          <cell r="I365" t="str">
            <v>GOVERMENT OF INDIA</v>
          </cell>
          <cell r="J365" t="str">
            <v/>
          </cell>
          <cell r="K365" t="str">
            <v>GOI</v>
          </cell>
          <cell r="L365" t="str">
            <v>Central Government Securities</v>
          </cell>
          <cell r="M365">
            <v>10000</v>
          </cell>
          <cell r="N365">
            <v>102.99979999999999</v>
          </cell>
          <cell r="O365">
            <v>1029998</v>
          </cell>
          <cell r="P365">
            <v>147922024.99000001</v>
          </cell>
          <cell r="Q365">
            <v>6.9631145197588465E-3</v>
          </cell>
          <cell r="R365">
            <v>6.7900000000000002E-2</v>
          </cell>
          <cell r="S365" t="str">
            <v>Half Yly</v>
          </cell>
          <cell r="T365">
            <v>992800</v>
          </cell>
          <cell r="U365">
            <v>992800</v>
          </cell>
          <cell r="V365">
            <v>0</v>
          </cell>
          <cell r="W365">
            <v>0</v>
          </cell>
          <cell r="X365">
            <v>47478</v>
          </cell>
          <cell r="Y365">
            <v>8.0767123287671225</v>
          </cell>
          <cell r="Z365">
            <v>6.0114202747110816</v>
          </cell>
          <cell r="AA365">
            <v>0</v>
          </cell>
          <cell r="AB365">
            <v>6.3089989565633359E-2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6.3089989565633359E-2</v>
          </cell>
          <cell r="AK365">
            <v>100</v>
          </cell>
          <cell r="AL365" t="str">
            <v>101</v>
          </cell>
          <cell r="AM365" t="str">
            <v>00000</v>
          </cell>
          <cell r="AN365" t="str">
            <v>Non Infra</v>
          </cell>
        </row>
        <row r="366">
          <cell r="D366" t="str">
            <v>G-TIER II</v>
          </cell>
          <cell r="G366" t="str">
            <v>IN0020160100</v>
          </cell>
          <cell r="H366" t="str">
            <v>6.57% GOI 2033 (MD 05/12/2033)</v>
          </cell>
          <cell r="I366" t="str">
            <v>GOVERMENT OF INDIA</v>
          </cell>
          <cell r="J366" t="str">
            <v/>
          </cell>
          <cell r="K366" t="str">
            <v>GOI</v>
          </cell>
          <cell r="L366" t="str">
            <v>Central Government Securities</v>
          </cell>
          <cell r="M366">
            <v>161000</v>
          </cell>
          <cell r="N366">
            <v>99.179699999999997</v>
          </cell>
          <cell r="O366">
            <v>15967931.699999999</v>
          </cell>
          <cell r="P366">
            <v>147922024.99000001</v>
          </cell>
          <cell r="Q366">
            <v>0.10794830385184005</v>
          </cell>
          <cell r="R366">
            <v>6.5700000000000008E-2</v>
          </cell>
          <cell r="S366" t="str">
            <v>Half Yly</v>
          </cell>
          <cell r="T366">
            <v>16210000</v>
          </cell>
          <cell r="U366">
            <v>16210000</v>
          </cell>
          <cell r="V366">
            <v>0</v>
          </cell>
          <cell r="W366">
            <v>0</v>
          </cell>
          <cell r="X366">
            <v>48918</v>
          </cell>
          <cell r="Y366">
            <v>12.021917808219179</v>
          </cell>
          <cell r="Z366">
            <v>7.9445355699860238</v>
          </cell>
          <cell r="AA366">
            <v>0</v>
          </cell>
          <cell r="AB366">
            <v>6.6701478985209811E-2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6.6701478985209811E-2</v>
          </cell>
          <cell r="AK366">
            <v>100</v>
          </cell>
          <cell r="AL366" t="str">
            <v>101</v>
          </cell>
          <cell r="AM366" t="str">
            <v>00000</v>
          </cell>
          <cell r="AN366" t="str">
            <v>Non Infra</v>
          </cell>
        </row>
        <row r="367">
          <cell r="D367" t="str">
            <v>G-TIER II</v>
          </cell>
          <cell r="G367" t="str">
            <v>IN1920180149</v>
          </cell>
          <cell r="H367" t="str">
            <v>8.19% Karnataka SDL 2029</v>
          </cell>
          <cell r="I367" t="str">
            <v>KARNATAKA SDL</v>
          </cell>
          <cell r="J367" t="str">
            <v/>
          </cell>
          <cell r="K367" t="str">
            <v>SDL</v>
          </cell>
          <cell r="L367" t="str">
            <v>State Development loans</v>
          </cell>
          <cell r="M367">
            <v>10000</v>
          </cell>
          <cell r="N367">
            <v>108.6324</v>
          </cell>
          <cell r="O367">
            <v>1086324</v>
          </cell>
          <cell r="P367">
            <v>147922024.99000001</v>
          </cell>
          <cell r="Q367">
            <v>7.3438962187912108E-3</v>
          </cell>
          <cell r="R367">
            <v>8.1900000000000001E-2</v>
          </cell>
          <cell r="S367" t="str">
            <v>Half Yly</v>
          </cell>
          <cell r="T367">
            <v>1074200</v>
          </cell>
          <cell r="U367">
            <v>1074200</v>
          </cell>
          <cell r="V367">
            <v>0</v>
          </cell>
          <cell r="W367">
            <v>0</v>
          </cell>
          <cell r="X367">
            <v>47141</v>
          </cell>
          <cell r="Y367">
            <v>7.1534246575342468</v>
          </cell>
          <cell r="Z367">
            <v>5.3038516514079239</v>
          </cell>
          <cell r="AA367">
            <v>0</v>
          </cell>
          <cell r="AB367">
            <v>6.6504137269950719E-2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6.6504137269950719E-2</v>
          </cell>
          <cell r="AK367">
            <v>100</v>
          </cell>
          <cell r="AL367" t="str">
            <v>102</v>
          </cell>
          <cell r="AM367" t="str">
            <v>00000</v>
          </cell>
          <cell r="AN367" t="str">
            <v>Non Infra</v>
          </cell>
        </row>
        <row r="368">
          <cell r="D368" t="str">
            <v>G-TIER II</v>
          </cell>
          <cell r="G368" t="str">
            <v>IN4520180204</v>
          </cell>
          <cell r="H368" t="str">
            <v>8.38% Telangana SDL 2049</v>
          </cell>
          <cell r="I368" t="str">
            <v>TELANGANA</v>
          </cell>
          <cell r="J368" t="str">
            <v/>
          </cell>
          <cell r="K368" t="str">
            <v>SDL</v>
          </cell>
          <cell r="L368" t="str">
            <v>State Development loans</v>
          </cell>
          <cell r="M368">
            <v>10000</v>
          </cell>
          <cell r="N368">
            <v>116.8169</v>
          </cell>
          <cell r="O368">
            <v>1168169</v>
          </cell>
          <cell r="P368">
            <v>147922024.99000001</v>
          </cell>
          <cell r="Q368">
            <v>7.8971944852632443E-3</v>
          </cell>
          <cell r="R368">
            <v>8.3800000000000013E-2</v>
          </cell>
          <cell r="S368" t="str">
            <v>Half Yly</v>
          </cell>
          <cell r="T368">
            <v>1157900</v>
          </cell>
          <cell r="U368">
            <v>1157900</v>
          </cell>
          <cell r="V368">
            <v>0</v>
          </cell>
          <cell r="W368">
            <v>0</v>
          </cell>
          <cell r="X368">
            <v>54495</v>
          </cell>
          <cell r="Y368">
            <v>27.301369863013697</v>
          </cell>
          <cell r="Z368">
            <v>11.565891244349217</v>
          </cell>
          <cell r="AA368">
            <v>0</v>
          </cell>
          <cell r="AB368">
            <v>6.9900484578147085E-2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6.9900484578147085E-2</v>
          </cell>
          <cell r="AK368">
            <v>100</v>
          </cell>
          <cell r="AL368" t="str">
            <v>102</v>
          </cell>
          <cell r="AM368" t="str">
            <v>00000</v>
          </cell>
          <cell r="AN368" t="str">
            <v>Non Infra</v>
          </cell>
        </row>
        <row r="369">
          <cell r="D369" t="str">
            <v>G-TIER II</v>
          </cell>
          <cell r="G369" t="str">
            <v>IN1020180411</v>
          </cell>
          <cell r="H369" t="str">
            <v>8.39% ANDHRA PRADESH SDL 06.02.2031</v>
          </cell>
          <cell r="I369" t="str">
            <v>ANDHRA PRADESH SDL</v>
          </cell>
          <cell r="J369" t="str">
            <v/>
          </cell>
          <cell r="K369" t="str">
            <v>SDL</v>
          </cell>
          <cell r="L369" t="str">
            <v>State Development loans</v>
          </cell>
          <cell r="M369">
            <v>10000</v>
          </cell>
          <cell r="N369">
            <v>109.9935</v>
          </cell>
          <cell r="O369">
            <v>1099935</v>
          </cell>
          <cell r="P369">
            <v>147922024.99000001</v>
          </cell>
          <cell r="Q369">
            <v>7.4359109137017224E-3</v>
          </cell>
          <cell r="R369">
            <v>8.3900000000000002E-2</v>
          </cell>
          <cell r="S369" t="str">
            <v>Half Yly</v>
          </cell>
          <cell r="T369">
            <v>1000900</v>
          </cell>
          <cell r="U369">
            <v>1000900</v>
          </cell>
          <cell r="V369">
            <v>0</v>
          </cell>
          <cell r="W369">
            <v>0</v>
          </cell>
          <cell r="X369">
            <v>47885</v>
          </cell>
          <cell r="Y369">
            <v>9.1917808219178081</v>
          </cell>
          <cell r="Z369">
            <v>6.3422848007581214</v>
          </cell>
          <cell r="AA369">
            <v>0</v>
          </cell>
          <cell r="AB369">
            <v>6.9002887803942994E-2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6.9002887803942994E-2</v>
          </cell>
          <cell r="AK369">
            <v>100</v>
          </cell>
          <cell r="AL369" t="str">
            <v>102</v>
          </cell>
          <cell r="AM369" t="str">
            <v>00000</v>
          </cell>
          <cell r="AN369" t="str">
            <v>Non Infra</v>
          </cell>
        </row>
        <row r="370">
          <cell r="D370" t="str">
            <v>G-TIER II</v>
          </cell>
          <cell r="G370" t="str">
            <v>IN3120180010</v>
          </cell>
          <cell r="H370" t="str">
            <v>SDL TAMIL NADU 8.05% 2028</v>
          </cell>
          <cell r="I370" t="str">
            <v>TAMIL NADU SDL</v>
          </cell>
          <cell r="J370" t="str">
            <v/>
          </cell>
          <cell r="K370" t="str">
            <v>SDL</v>
          </cell>
          <cell r="L370" t="str">
            <v>State Development loans</v>
          </cell>
          <cell r="M370">
            <v>10000</v>
          </cell>
          <cell r="N370">
            <v>107.2794</v>
          </cell>
          <cell r="O370">
            <v>1072794</v>
          </cell>
          <cell r="P370">
            <v>147922024.99000001</v>
          </cell>
          <cell r="Q370">
            <v>7.25242910967805E-3</v>
          </cell>
          <cell r="R370">
            <v>8.0500000000000002E-2</v>
          </cell>
          <cell r="S370" t="str">
            <v>Half Yly</v>
          </cell>
          <cell r="T370">
            <v>961900</v>
          </cell>
          <cell r="U370">
            <v>961900</v>
          </cell>
          <cell r="V370">
            <v>0</v>
          </cell>
          <cell r="W370">
            <v>0</v>
          </cell>
          <cell r="X370">
            <v>46861</v>
          </cell>
          <cell r="Y370">
            <v>6.3863013698630136</v>
          </cell>
          <cell r="Z370">
            <v>4.9580838090011925</v>
          </cell>
          <cell r="AA370">
            <v>0</v>
          </cell>
          <cell r="AB370">
            <v>6.6305139527889051E-2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6.6305139527889051E-2</v>
          </cell>
          <cell r="AK370">
            <v>100</v>
          </cell>
          <cell r="AL370" t="str">
            <v>102</v>
          </cell>
          <cell r="AM370" t="str">
            <v>00000</v>
          </cell>
          <cell r="AN370" t="str">
            <v>Non Infra</v>
          </cell>
        </row>
        <row r="371">
          <cell r="D371" t="str">
            <v>G-TIER II</v>
          </cell>
          <cell r="G371" t="str">
            <v>IN1520130072</v>
          </cell>
          <cell r="H371" t="str">
            <v>9.50% GUJARAT SDL 11-SEP-2023.</v>
          </cell>
          <cell r="I371" t="str">
            <v>GUJRAT SDL</v>
          </cell>
          <cell r="J371" t="str">
            <v/>
          </cell>
          <cell r="K371" t="str">
            <v>SDL</v>
          </cell>
          <cell r="L371" t="str">
            <v>State Development loans</v>
          </cell>
          <cell r="M371">
            <v>20000</v>
          </cell>
          <cell r="N371">
            <v>107.85120000000001</v>
          </cell>
          <cell r="O371">
            <v>2157024</v>
          </cell>
          <cell r="P371">
            <v>147922024.99000001</v>
          </cell>
          <cell r="Q371">
            <v>1.458216922155995E-2</v>
          </cell>
          <cell r="R371">
            <v>9.5000000000000001E-2</v>
          </cell>
          <cell r="S371" t="str">
            <v>Half Yly</v>
          </cell>
          <cell r="T371">
            <v>2188900</v>
          </cell>
          <cell r="U371">
            <v>2188900</v>
          </cell>
          <cell r="V371">
            <v>0</v>
          </cell>
          <cell r="W371">
            <v>0</v>
          </cell>
          <cell r="X371">
            <v>45180</v>
          </cell>
          <cell r="Y371">
            <v>1.7808219178082192</v>
          </cell>
          <cell r="Z371">
            <v>1.6155921032741176</v>
          </cell>
          <cell r="AA371">
            <v>0</v>
          </cell>
          <cell r="AB371">
            <v>4.8366430782217848E-2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4.8366430782217848E-2</v>
          </cell>
          <cell r="AK371">
            <v>100</v>
          </cell>
          <cell r="AL371" t="str">
            <v>102</v>
          </cell>
          <cell r="AM371" t="str">
            <v>00000</v>
          </cell>
          <cell r="AN371" t="str">
            <v>Non Infra</v>
          </cell>
        </row>
        <row r="372">
          <cell r="D372" t="str">
            <v>G-TIER II</v>
          </cell>
          <cell r="G372" t="str">
            <v>IN2220170103</v>
          </cell>
          <cell r="H372" t="str">
            <v>7.33% MAHARASHTRA SDL 2027</v>
          </cell>
          <cell r="I372" t="str">
            <v>MAHARASHTRA SDL</v>
          </cell>
          <cell r="J372" t="str">
            <v/>
          </cell>
          <cell r="K372" t="str">
            <v>SDL</v>
          </cell>
          <cell r="L372" t="str">
            <v>State Development loans</v>
          </cell>
          <cell r="M372">
            <v>12000</v>
          </cell>
          <cell r="N372">
            <v>104.81480000000001</v>
          </cell>
          <cell r="O372">
            <v>1257777.6000000001</v>
          </cell>
          <cell r="P372">
            <v>147922024.99000001</v>
          </cell>
          <cell r="Q372">
            <v>8.5029771603318018E-3</v>
          </cell>
          <cell r="R372">
            <v>7.3300000000000004E-2</v>
          </cell>
          <cell r="S372" t="str">
            <v>Half Yly</v>
          </cell>
          <cell r="T372">
            <v>1117320</v>
          </cell>
          <cell r="U372">
            <v>1117320</v>
          </cell>
          <cell r="V372">
            <v>0</v>
          </cell>
          <cell r="W372">
            <v>0</v>
          </cell>
          <cell r="X372">
            <v>46643</v>
          </cell>
          <cell r="Y372">
            <v>5.7890410958904113</v>
          </cell>
          <cell r="Z372">
            <v>4.6295357568355646</v>
          </cell>
          <cell r="AA372">
            <v>0</v>
          </cell>
          <cell r="AB372">
            <v>6.3205998148846962E-2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6.3205998148846962E-2</v>
          </cell>
          <cell r="AK372">
            <v>100</v>
          </cell>
          <cell r="AL372" t="str">
            <v>102</v>
          </cell>
          <cell r="AM372" t="str">
            <v>00000</v>
          </cell>
          <cell r="AN372" t="str">
            <v>Non Infra</v>
          </cell>
        </row>
        <row r="373">
          <cell r="D373" t="str">
            <v>G-TIER II</v>
          </cell>
          <cell r="G373" t="str">
            <v>IN2020180039</v>
          </cell>
          <cell r="H373" t="str">
            <v>8.33 % KERALA SDL 30.05.2028</v>
          </cell>
          <cell r="I373" t="str">
            <v>KERALA SDL</v>
          </cell>
          <cell r="J373" t="str">
            <v/>
          </cell>
          <cell r="K373" t="str">
            <v>SDL</v>
          </cell>
          <cell r="L373" t="str">
            <v>State Development loans</v>
          </cell>
          <cell r="M373">
            <v>10000</v>
          </cell>
          <cell r="N373">
            <v>108.6375</v>
          </cell>
          <cell r="O373">
            <v>1086375</v>
          </cell>
          <cell r="P373">
            <v>147922024.99000001</v>
          </cell>
          <cell r="Q373">
            <v>7.3442409950339876E-3</v>
          </cell>
          <cell r="R373">
            <v>8.3299999999999999E-2</v>
          </cell>
          <cell r="S373" t="str">
            <v>Half Yly</v>
          </cell>
          <cell r="T373">
            <v>1001600</v>
          </cell>
          <cell r="U373">
            <v>1001600</v>
          </cell>
          <cell r="V373">
            <v>0</v>
          </cell>
          <cell r="W373">
            <v>0</v>
          </cell>
          <cell r="X373">
            <v>46903</v>
          </cell>
          <cell r="Y373">
            <v>6.5013698630136982</v>
          </cell>
          <cell r="Z373">
            <v>5.0430501395236043</v>
          </cell>
          <cell r="AA373">
            <v>0</v>
          </cell>
          <cell r="AB373">
            <v>6.6706103806438696E-2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6.6706103806438696E-2</v>
          </cell>
          <cell r="AK373">
            <v>100</v>
          </cell>
          <cell r="AL373" t="str">
            <v>102</v>
          </cell>
          <cell r="AM373" t="str">
            <v>00000</v>
          </cell>
          <cell r="AN373" t="str">
            <v>Non Infra</v>
          </cell>
        </row>
        <row r="374">
          <cell r="D374" t="str">
            <v>G-TIER II</v>
          </cell>
          <cell r="G374" t="str">
            <v>IN2220200264</v>
          </cell>
          <cell r="H374" t="str">
            <v>6.63% MAHARASHTRA SDL 14-OCT-2030</v>
          </cell>
          <cell r="I374" t="str">
            <v>MAHARASHTRA SDL</v>
          </cell>
          <cell r="J374" t="str">
            <v/>
          </cell>
          <cell r="K374" t="str">
            <v>SDL</v>
          </cell>
          <cell r="L374" t="str">
            <v>State Development loans</v>
          </cell>
          <cell r="M374">
            <v>20000</v>
          </cell>
          <cell r="N374">
            <v>99.0672</v>
          </cell>
          <cell r="O374">
            <v>1981344</v>
          </cell>
          <cell r="P374">
            <v>147922024.99000001</v>
          </cell>
          <cell r="Q374">
            <v>1.3394516469970886E-2</v>
          </cell>
          <cell r="R374">
            <v>6.6299999999999998E-2</v>
          </cell>
          <cell r="S374" t="str">
            <v>Half Yly</v>
          </cell>
          <cell r="T374">
            <v>2006000</v>
          </cell>
          <cell r="U374">
            <v>2006000</v>
          </cell>
          <cell r="V374">
            <v>0</v>
          </cell>
          <cell r="W374">
            <v>0</v>
          </cell>
          <cell r="X374">
            <v>47770</v>
          </cell>
          <cell r="Y374">
            <v>8.8767123287671232</v>
          </cell>
          <cell r="Z374">
            <v>6.5580339454605259</v>
          </cell>
          <cell r="AA374">
            <v>0</v>
          </cell>
          <cell r="AB374">
            <v>6.7699837335257182E-2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6.7699837335257182E-2</v>
          </cell>
          <cell r="AK374">
            <v>100</v>
          </cell>
          <cell r="AL374" t="str">
            <v>102</v>
          </cell>
          <cell r="AM374" t="str">
            <v>00000</v>
          </cell>
          <cell r="AN374" t="str">
            <v>Non Infra</v>
          </cell>
        </row>
        <row r="375">
          <cell r="D375" t="str">
            <v>G-TIER II</v>
          </cell>
          <cell r="G375" t="str">
            <v>IN2020170147</v>
          </cell>
          <cell r="H375" t="str">
            <v>8.13 % KERALA SDL 21.03.2028</v>
          </cell>
          <cell r="I375" t="str">
            <v>KERALA SDL</v>
          </cell>
          <cell r="J375" t="str">
            <v/>
          </cell>
          <cell r="K375" t="str">
            <v>SDL</v>
          </cell>
          <cell r="L375" t="str">
            <v>State Development loans</v>
          </cell>
          <cell r="M375">
            <v>1900</v>
          </cell>
          <cell r="N375">
            <v>107.6664</v>
          </cell>
          <cell r="O375">
            <v>204566.16</v>
          </cell>
          <cell r="P375">
            <v>147922024.99000001</v>
          </cell>
          <cell r="Q375">
            <v>1.3829323930214538E-3</v>
          </cell>
          <cell r="R375">
            <v>8.1300000000000011E-2</v>
          </cell>
          <cell r="S375" t="str">
            <v>Half Yly</v>
          </cell>
          <cell r="T375">
            <v>190101</v>
          </cell>
          <cell r="U375">
            <v>190101</v>
          </cell>
          <cell r="V375">
            <v>0</v>
          </cell>
          <cell r="W375">
            <v>0</v>
          </cell>
          <cell r="X375">
            <v>46833</v>
          </cell>
          <cell r="Y375">
            <v>6.3095890410958901</v>
          </cell>
          <cell r="Z375">
            <v>4.8787240463311496</v>
          </cell>
          <cell r="AA375">
            <v>0</v>
          </cell>
          <cell r="AB375">
            <v>6.6205342846830786E-2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6.6205342846830786E-2</v>
          </cell>
          <cell r="AK375">
            <v>100</v>
          </cell>
          <cell r="AL375" t="str">
            <v>102</v>
          </cell>
          <cell r="AM375" t="str">
            <v>00000</v>
          </cell>
          <cell r="AN375" t="str">
            <v>Non Infra</v>
          </cell>
        </row>
        <row r="376">
          <cell r="D376" t="str">
            <v>G-TIER II</v>
          </cell>
          <cell r="G376" t="str">
            <v>IN2220150196</v>
          </cell>
          <cell r="H376" t="str">
            <v>8.67% Maharashtra SDL 24 Feb 2026</v>
          </cell>
          <cell r="I376" t="str">
            <v>MAHARASHTRA SDL</v>
          </cell>
          <cell r="J376" t="str">
            <v/>
          </cell>
          <cell r="K376" t="str">
            <v>SDL</v>
          </cell>
          <cell r="L376" t="str">
            <v>State Development loans</v>
          </cell>
          <cell r="M376">
            <v>10000</v>
          </cell>
          <cell r="N376">
            <v>109.8309</v>
          </cell>
          <cell r="O376">
            <v>1098309</v>
          </cell>
          <cell r="P376">
            <v>147922024.99000001</v>
          </cell>
          <cell r="Q376">
            <v>7.4249186358437769E-3</v>
          </cell>
          <cell r="R376">
            <v>8.6699999999999999E-2</v>
          </cell>
          <cell r="S376" t="str">
            <v>Half Yly</v>
          </cell>
          <cell r="T376">
            <v>1091800</v>
          </cell>
          <cell r="U376">
            <v>1091800</v>
          </cell>
          <cell r="V376">
            <v>0</v>
          </cell>
          <cell r="W376">
            <v>0</v>
          </cell>
          <cell r="X376">
            <v>46077</v>
          </cell>
          <cell r="Y376">
            <v>4.2383561643835614</v>
          </cell>
          <cell r="Z376">
            <v>3.4870916130017107</v>
          </cell>
          <cell r="AA376">
            <v>0</v>
          </cell>
          <cell r="AB376">
            <v>6.001452590653418E-2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6.001452590653418E-2</v>
          </cell>
          <cell r="AK376">
            <v>100</v>
          </cell>
          <cell r="AL376" t="str">
            <v>102</v>
          </cell>
          <cell r="AM376" t="str">
            <v>00000</v>
          </cell>
          <cell r="AN376" t="str">
            <v>Non Infra</v>
          </cell>
        </row>
        <row r="377">
          <cell r="D377" t="str">
            <v>G-TIER II</v>
          </cell>
          <cell r="G377" t="str">
            <v>IN3120150203</v>
          </cell>
          <cell r="H377" t="str">
            <v>8.69% Tamil Nadu SDL 24.02.2026</v>
          </cell>
          <cell r="I377" t="str">
            <v>TAMIL NADU SDL</v>
          </cell>
          <cell r="J377" t="str">
            <v/>
          </cell>
          <cell r="K377" t="str">
            <v>SDL</v>
          </cell>
          <cell r="L377" t="str">
            <v>State Development loans</v>
          </cell>
          <cell r="M377">
            <v>3500</v>
          </cell>
          <cell r="N377">
            <v>109.9046</v>
          </cell>
          <cell r="O377">
            <v>384666.1</v>
          </cell>
          <cell r="P377">
            <v>147922024.99000001</v>
          </cell>
          <cell r="Q377">
            <v>2.6004653466987393E-3</v>
          </cell>
          <cell r="R377">
            <v>8.6899999999999991E-2</v>
          </cell>
          <cell r="S377" t="str">
            <v>Half Yly</v>
          </cell>
          <cell r="T377">
            <v>369614.85</v>
          </cell>
          <cell r="U377">
            <v>369614.85</v>
          </cell>
          <cell r="V377">
            <v>0</v>
          </cell>
          <cell r="W377">
            <v>0</v>
          </cell>
          <cell r="X377">
            <v>46077</v>
          </cell>
          <cell r="Y377">
            <v>4.2383561643835614</v>
          </cell>
          <cell r="Z377">
            <v>3.4860942398462789</v>
          </cell>
          <cell r="AA377">
            <v>0</v>
          </cell>
          <cell r="AB377">
            <v>6.0014685810338531E-2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6.0014685810338531E-2</v>
          </cell>
          <cell r="AK377">
            <v>100</v>
          </cell>
          <cell r="AL377" t="str">
            <v>102</v>
          </cell>
          <cell r="AM377" t="str">
            <v>00000</v>
          </cell>
          <cell r="AN377" t="str">
            <v>Non Infra</v>
          </cell>
        </row>
        <row r="378">
          <cell r="D378" t="str">
            <v>G-TIER II</v>
          </cell>
          <cell r="G378" t="str">
            <v>IN1920190098</v>
          </cell>
          <cell r="H378" t="str">
            <v>7.23% Karnataka SDL06-Nov-2028</v>
          </cell>
          <cell r="I378" t="str">
            <v>KARNATAKA SDL</v>
          </cell>
          <cell r="J378" t="str">
            <v/>
          </cell>
          <cell r="K378" t="str">
            <v>SDL</v>
          </cell>
          <cell r="L378" t="str">
            <v>State Development loans</v>
          </cell>
          <cell r="M378">
            <v>30000</v>
          </cell>
          <cell r="N378">
            <v>103.4522</v>
          </cell>
          <cell r="O378">
            <v>3103566</v>
          </cell>
          <cell r="P378">
            <v>147922024.99000001</v>
          </cell>
          <cell r="Q378">
            <v>2.0981094601766104E-2</v>
          </cell>
          <cell r="R378">
            <v>7.2300000000000003E-2</v>
          </cell>
          <cell r="S378" t="str">
            <v>Half Yly</v>
          </cell>
          <cell r="T378">
            <v>3146775</v>
          </cell>
          <cell r="U378">
            <v>3146775</v>
          </cell>
          <cell r="V378">
            <v>0</v>
          </cell>
          <cell r="W378">
            <v>0</v>
          </cell>
          <cell r="X378">
            <v>47063</v>
          </cell>
          <cell r="Y378">
            <v>6.9397260273972599</v>
          </cell>
          <cell r="Z378">
            <v>5.3969738989356868</v>
          </cell>
          <cell r="AA378">
            <v>0</v>
          </cell>
          <cell r="AB378">
            <v>6.6002385405042899E-2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6.6002385405042899E-2</v>
          </cell>
          <cell r="AK378">
            <v>100</v>
          </cell>
          <cell r="AL378" t="str">
            <v>102</v>
          </cell>
          <cell r="AM378" t="str">
            <v>00000</v>
          </cell>
          <cell r="AN378" t="str">
            <v>Non Infra</v>
          </cell>
        </row>
        <row r="379">
          <cell r="D379" t="str">
            <v>TAX SAVER2</v>
          </cell>
          <cell r="G379" t="str">
            <v>INE155A01022</v>
          </cell>
          <cell r="H379" t="str">
            <v>TATA MOTORS LTD</v>
          </cell>
          <cell r="I379" t="str">
            <v>TATA MOTORS LTD</v>
          </cell>
          <cell r="J379" t="str">
            <v>29102</v>
          </cell>
          <cell r="K379" t="str">
            <v>Manufacture of commercial vehicles such as vans, lorries, over-the-road</v>
          </cell>
          <cell r="L379" t="str">
            <v>Equity Stocks</v>
          </cell>
          <cell r="M379">
            <v>8</v>
          </cell>
          <cell r="N379">
            <v>458.6</v>
          </cell>
          <cell r="O379">
            <v>3668.8</v>
          </cell>
          <cell r="P379">
            <v>1420366.12</v>
          </cell>
          <cell r="Q379">
            <v>2.5829959954268692E-3</v>
          </cell>
          <cell r="R379">
            <v>0</v>
          </cell>
          <cell r="S379" t="str">
            <v/>
          </cell>
          <cell r="T379">
            <v>2457.5500000000002</v>
          </cell>
          <cell r="U379">
            <v>2457.5500000000002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2</v>
          </cell>
          <cell r="AL379" t="str">
            <v>401</v>
          </cell>
          <cell r="AM379" t="str">
            <v>00000</v>
          </cell>
          <cell r="AN379" t="str">
            <v>Non Infra</v>
          </cell>
        </row>
        <row r="380">
          <cell r="D380" t="str">
            <v>TAX SAVER2</v>
          </cell>
          <cell r="G380" t="str">
            <v>INE021A01026</v>
          </cell>
          <cell r="H380" t="str">
            <v>ASIAN PAINTS LTD.</v>
          </cell>
          <cell r="I380" t="str">
            <v>ASIAN PAINT LIMITED</v>
          </cell>
          <cell r="J380" t="str">
            <v>20221</v>
          </cell>
          <cell r="K380" t="str">
            <v>Manufacture of paints and varnishes, enamels or lacquers</v>
          </cell>
          <cell r="L380" t="str">
            <v>Equity Stocks</v>
          </cell>
          <cell r="M380">
            <v>1</v>
          </cell>
          <cell r="N380">
            <v>3143.65</v>
          </cell>
          <cell r="O380">
            <v>3143.65</v>
          </cell>
          <cell r="P380">
            <v>1420366.12</v>
          </cell>
          <cell r="Q380">
            <v>2.2132673792585253E-3</v>
          </cell>
          <cell r="R380">
            <v>0</v>
          </cell>
          <cell r="S380" t="str">
            <v/>
          </cell>
          <cell r="T380">
            <v>3340</v>
          </cell>
          <cell r="U380">
            <v>3340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 t="str">
            <v>401</v>
          </cell>
          <cell r="AM380" t="str">
            <v>00000</v>
          </cell>
          <cell r="AN380" t="str">
            <v>Non Infra</v>
          </cell>
        </row>
        <row r="381">
          <cell r="D381" t="str">
            <v>TAX SAVER2</v>
          </cell>
          <cell r="G381" t="str">
            <v>IN0020150028</v>
          </cell>
          <cell r="H381" t="str">
            <v>7.88% GOI 19.03.2030</v>
          </cell>
          <cell r="I381" t="str">
            <v>GOVERMENT OF INDIA</v>
          </cell>
          <cell r="J381" t="str">
            <v/>
          </cell>
          <cell r="K381" t="str">
            <v>GOI</v>
          </cell>
          <cell r="L381" t="str">
            <v>Central Government Securities</v>
          </cell>
          <cell r="M381">
            <v>800</v>
          </cell>
          <cell r="N381">
            <v>109.59950000000001</v>
          </cell>
          <cell r="O381">
            <v>87679.6</v>
          </cell>
          <cell r="P381">
            <v>1420366.12</v>
          </cell>
          <cell r="Q381">
            <v>6.1730281203834968E-2</v>
          </cell>
          <cell r="R381">
            <v>7.8799999999999995E-2</v>
          </cell>
          <cell r="S381" t="str">
            <v>Half Yly</v>
          </cell>
          <cell r="T381">
            <v>87208</v>
          </cell>
          <cell r="U381">
            <v>87208</v>
          </cell>
          <cell r="V381">
            <v>0</v>
          </cell>
          <cell r="W381">
            <v>0</v>
          </cell>
          <cell r="X381">
            <v>47561</v>
          </cell>
          <cell r="Y381">
            <v>8.3041095890410954</v>
          </cell>
          <cell r="Z381">
            <v>6.0729001049416667</v>
          </cell>
          <cell r="AA381">
            <v>0</v>
          </cell>
          <cell r="AB381">
            <v>6.3709782125799239E-2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6.3709782125799239E-2</v>
          </cell>
          <cell r="AK381">
            <v>100</v>
          </cell>
          <cell r="AL381" t="str">
            <v>101</v>
          </cell>
          <cell r="AM381" t="str">
            <v>00000</v>
          </cell>
          <cell r="AN381" t="str">
            <v>Non Infra</v>
          </cell>
        </row>
        <row r="382">
          <cell r="D382" t="str">
            <v>TAX SAVER2</v>
          </cell>
          <cell r="G382" t="str">
            <v>INE795G01014</v>
          </cell>
          <cell r="H382" t="str">
            <v>HDFC LIFE INSURANCE COMPANY LTD</v>
          </cell>
          <cell r="I382" t="str">
            <v>HDFC STANDARD LIFE INSURANCE CO. LT</v>
          </cell>
          <cell r="J382" t="str">
            <v>65110</v>
          </cell>
          <cell r="K382" t="str">
            <v>Life insurance</v>
          </cell>
          <cell r="L382" t="str">
            <v>Equity Stocks</v>
          </cell>
          <cell r="M382">
            <v>1</v>
          </cell>
          <cell r="N382">
            <v>680.8</v>
          </cell>
          <cell r="O382">
            <v>680.8</v>
          </cell>
          <cell r="P382">
            <v>1420366.12</v>
          </cell>
          <cell r="Q382">
            <v>4.7931303796516908E-4</v>
          </cell>
          <cell r="R382">
            <v>0</v>
          </cell>
          <cell r="S382" t="str">
            <v/>
          </cell>
          <cell r="T382">
            <v>687.1</v>
          </cell>
          <cell r="U382">
            <v>687.1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10</v>
          </cell>
          <cell r="AL382" t="str">
            <v>401</v>
          </cell>
          <cell r="AM382" t="str">
            <v>00000</v>
          </cell>
          <cell r="AN382" t="str">
            <v>Non Infra</v>
          </cell>
        </row>
        <row r="383">
          <cell r="D383" t="str">
            <v>TAX SAVER2</v>
          </cell>
          <cell r="G383" t="str">
            <v>IN0020060086</v>
          </cell>
          <cell r="H383" t="str">
            <v>8.28% GOI 15.02.2032</v>
          </cell>
          <cell r="I383" t="str">
            <v>GOVERMENT OF INDIA</v>
          </cell>
          <cell r="J383" t="str">
            <v/>
          </cell>
          <cell r="K383" t="str">
            <v>GOI</v>
          </cell>
          <cell r="L383" t="str">
            <v>Central Government Securities</v>
          </cell>
          <cell r="M383">
            <v>400</v>
          </cell>
          <cell r="N383">
            <v>112.6609</v>
          </cell>
          <cell r="O383">
            <v>45064.36</v>
          </cell>
          <cell r="P383">
            <v>1420366.12</v>
          </cell>
          <cell r="Q383">
            <v>3.172728451168632E-2</v>
          </cell>
          <cell r="R383">
            <v>8.2799999999999999E-2</v>
          </cell>
          <cell r="S383" t="str">
            <v>Half Yly</v>
          </cell>
          <cell r="T383">
            <v>45084</v>
          </cell>
          <cell r="U383">
            <v>45084</v>
          </cell>
          <cell r="V383">
            <v>0</v>
          </cell>
          <cell r="W383">
            <v>0</v>
          </cell>
          <cell r="X383">
            <v>48259</v>
          </cell>
          <cell r="Y383">
            <v>10.216438356164383</v>
          </cell>
          <cell r="Z383">
            <v>6.9077069738558912</v>
          </cell>
          <cell r="AA383">
            <v>0</v>
          </cell>
          <cell r="AB383">
            <v>6.5569938266916039E-2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6.5569938266916039E-2</v>
          </cell>
          <cell r="AK383">
            <v>100</v>
          </cell>
          <cell r="AL383" t="str">
            <v>101</v>
          </cell>
          <cell r="AM383" t="str">
            <v>00000</v>
          </cell>
          <cell r="AN383" t="str">
            <v>Non Infra</v>
          </cell>
        </row>
        <row r="384">
          <cell r="D384" t="str">
            <v>TAX SAVER2</v>
          </cell>
          <cell r="G384" t="str">
            <v>INE079A01024</v>
          </cell>
          <cell r="H384" t="str">
            <v>AMBUJA CEMENTS LTD</v>
          </cell>
          <cell r="I384" t="str">
            <v>AMBUJA CEMENTS LTD.</v>
          </cell>
          <cell r="J384" t="str">
            <v>23941</v>
          </cell>
          <cell r="K384" t="str">
            <v>Manufacture of clinkers and cement</v>
          </cell>
          <cell r="L384" t="str">
            <v>Equity Stocks</v>
          </cell>
          <cell r="M384">
            <v>11</v>
          </cell>
          <cell r="N384">
            <v>374.6</v>
          </cell>
          <cell r="O384">
            <v>4120.6000000000004</v>
          </cell>
          <cell r="P384">
            <v>1420366.12</v>
          </cell>
          <cell r="Q384">
            <v>2.9010829968261985E-3</v>
          </cell>
          <cell r="R384">
            <v>0</v>
          </cell>
          <cell r="S384" t="str">
            <v/>
          </cell>
          <cell r="T384">
            <v>3037.1</v>
          </cell>
          <cell r="U384">
            <v>3037.1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2</v>
          </cell>
          <cell r="AL384" t="str">
            <v>401</v>
          </cell>
          <cell r="AM384" t="str">
            <v>00000</v>
          </cell>
          <cell r="AN384" t="str">
            <v>Non Infra</v>
          </cell>
        </row>
        <row r="385">
          <cell r="D385" t="str">
            <v>TAX SAVER2</v>
          </cell>
          <cell r="G385" t="str">
            <v>INE075A01022</v>
          </cell>
          <cell r="H385" t="str">
            <v>WIPRO LTD</v>
          </cell>
          <cell r="I385" t="str">
            <v>WIPRO LTD</v>
          </cell>
          <cell r="J385" t="str">
            <v>62011</v>
          </cell>
          <cell r="K385" t="str">
            <v>Writing , modifying, testing of computer program</v>
          </cell>
          <cell r="L385" t="str">
            <v>Equity Stocks</v>
          </cell>
          <cell r="M385">
            <v>2</v>
          </cell>
          <cell r="N385">
            <v>637.25</v>
          </cell>
          <cell r="O385">
            <v>1274.5</v>
          </cell>
          <cell r="P385">
            <v>1420366.12</v>
          </cell>
          <cell r="Q385">
            <v>8.9730385852909527E-4</v>
          </cell>
          <cell r="R385">
            <v>0</v>
          </cell>
          <cell r="S385" t="str">
            <v/>
          </cell>
          <cell r="T385">
            <v>1335.5</v>
          </cell>
          <cell r="U385">
            <v>1335.5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2</v>
          </cell>
          <cell r="AL385" t="str">
            <v>401</v>
          </cell>
          <cell r="AM385" t="str">
            <v>00000</v>
          </cell>
          <cell r="AN385" t="str">
            <v>Non Infra</v>
          </cell>
        </row>
        <row r="386">
          <cell r="D386" t="str">
            <v>TAX SAVER2</v>
          </cell>
          <cell r="G386" t="str">
            <v>INE203G01027</v>
          </cell>
          <cell r="H386" t="str">
            <v>INDRAPRASTHA GAS</v>
          </cell>
          <cell r="I386" t="str">
            <v>INDRAPRASTHA GAS LIMITED</v>
          </cell>
          <cell r="J386" t="str">
            <v>35202</v>
          </cell>
          <cell r="K386" t="str">
            <v>Disrtibution and sale of gaseous fuels through mains</v>
          </cell>
          <cell r="L386" t="str">
            <v>Equity Stocks</v>
          </cell>
          <cell r="M386">
            <v>3</v>
          </cell>
          <cell r="N386">
            <v>484.25</v>
          </cell>
          <cell r="O386">
            <v>1452.75</v>
          </cell>
          <cell r="P386">
            <v>1420366.12</v>
          </cell>
          <cell r="Q386">
            <v>1.0227996708341649E-3</v>
          </cell>
          <cell r="R386">
            <v>0</v>
          </cell>
          <cell r="S386" t="str">
            <v/>
          </cell>
          <cell r="T386">
            <v>1686.6</v>
          </cell>
          <cell r="U386">
            <v>1686.6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2</v>
          </cell>
          <cell r="AL386" t="str">
            <v>401</v>
          </cell>
          <cell r="AM386" t="str">
            <v>00000</v>
          </cell>
          <cell r="AN386" t="str">
            <v>Infra</v>
          </cell>
        </row>
        <row r="387">
          <cell r="D387" t="str">
            <v>TAX SAVER2</v>
          </cell>
          <cell r="G387" t="str">
            <v>IN9397D01014</v>
          </cell>
          <cell r="H387" t="str">
            <v>Bharti Airtel partly Paid(14:1)</v>
          </cell>
          <cell r="I387" t="str">
            <v>BHARTI AIRTEL LTD</v>
          </cell>
          <cell r="J387" t="str">
            <v>61202</v>
          </cell>
          <cell r="K387" t="str">
            <v>Activities of maintaining and operating pageing</v>
          </cell>
          <cell r="L387" t="str">
            <v>Equity Stocks</v>
          </cell>
          <cell r="M387">
            <v>1</v>
          </cell>
          <cell r="N387">
            <v>390.8</v>
          </cell>
          <cell r="O387">
            <v>390.8</v>
          </cell>
          <cell r="P387">
            <v>1420366.12</v>
          </cell>
          <cell r="Q387">
            <v>2.7514032790362531E-4</v>
          </cell>
          <cell r="R387">
            <v>0</v>
          </cell>
          <cell r="S387" t="str">
            <v/>
          </cell>
          <cell r="T387">
            <v>133.75</v>
          </cell>
          <cell r="U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5</v>
          </cell>
          <cell r="AL387" t="str">
            <v>401</v>
          </cell>
          <cell r="AM387" t="str">
            <v>00000</v>
          </cell>
          <cell r="AN387" t="str">
            <v>Infra</v>
          </cell>
        </row>
        <row r="388">
          <cell r="D388" t="str">
            <v>TAX SAVER2</v>
          </cell>
          <cell r="G388" t="str">
            <v>INE002A01018</v>
          </cell>
          <cell r="H388" t="str">
            <v>RELIANCE INDUSTRIES LIMITED</v>
          </cell>
          <cell r="I388" t="str">
            <v>RELIANCE INDUSTRIES LTD.</v>
          </cell>
          <cell r="J388" t="str">
            <v>19209</v>
          </cell>
          <cell r="K388" t="str">
            <v>Manufacture of other petroleum n.e.c.</v>
          </cell>
          <cell r="L388" t="str">
            <v>Equity Stocks</v>
          </cell>
          <cell r="M388">
            <v>9</v>
          </cell>
          <cell r="N388">
            <v>2405.4</v>
          </cell>
          <cell r="O388">
            <v>21648.6</v>
          </cell>
          <cell r="P388">
            <v>1420366.12</v>
          </cell>
          <cell r="Q388">
            <v>1.5241563210477026E-2</v>
          </cell>
          <cell r="R388">
            <v>0</v>
          </cell>
          <cell r="S388" t="str">
            <v/>
          </cell>
          <cell r="T388">
            <v>18387.55</v>
          </cell>
          <cell r="U388">
            <v>18387.55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10</v>
          </cell>
          <cell r="AL388" t="str">
            <v>401</v>
          </cell>
          <cell r="AM388" t="str">
            <v>00000</v>
          </cell>
          <cell r="AN388" t="str">
            <v>Infra</v>
          </cell>
        </row>
        <row r="389">
          <cell r="D389" t="str">
            <v>TAX SAVER2</v>
          </cell>
          <cell r="G389" t="str">
            <v>INE030A01027</v>
          </cell>
          <cell r="H389" t="str">
            <v>HINDUSTAN UNILEVER LIMITED</v>
          </cell>
          <cell r="I389" t="str">
            <v>HINDUSTAN LEVER LTD.</v>
          </cell>
          <cell r="J389" t="str">
            <v>20231</v>
          </cell>
          <cell r="K389" t="str">
            <v>Manufacture of soap all forms</v>
          </cell>
          <cell r="L389" t="str">
            <v>Equity Stocks</v>
          </cell>
          <cell r="M389">
            <v>4</v>
          </cell>
          <cell r="N389">
            <v>2317.5500000000002</v>
          </cell>
          <cell r="O389">
            <v>9270.2000000000007</v>
          </cell>
          <cell r="P389">
            <v>1420366.12</v>
          </cell>
          <cell r="Q389">
            <v>6.5266270924569788E-3</v>
          </cell>
          <cell r="R389">
            <v>0</v>
          </cell>
          <cell r="S389" t="str">
            <v/>
          </cell>
          <cell r="T389">
            <v>9423.9</v>
          </cell>
          <cell r="U389">
            <v>9423.9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 t="str">
            <v>401</v>
          </cell>
          <cell r="AM389" t="str">
            <v>00000</v>
          </cell>
          <cell r="AN389" t="str">
            <v>Non Infra</v>
          </cell>
        </row>
        <row r="390">
          <cell r="D390" t="str">
            <v>TAX SAVER2</v>
          </cell>
          <cell r="G390" t="str">
            <v>IN0020070069</v>
          </cell>
          <cell r="H390" t="str">
            <v>8.28% GOI 21.09.2027</v>
          </cell>
          <cell r="I390" t="str">
            <v>GOVERMENT OF INDIA</v>
          </cell>
          <cell r="J390" t="str">
            <v/>
          </cell>
          <cell r="K390" t="str">
            <v>GOI</v>
          </cell>
          <cell r="L390" t="str">
            <v>Central Government Securities</v>
          </cell>
          <cell r="M390">
            <v>1300</v>
          </cell>
          <cell r="N390">
            <v>110.98309999999999</v>
          </cell>
          <cell r="O390">
            <v>144278.03</v>
          </cell>
          <cell r="P390">
            <v>1420366.12</v>
          </cell>
          <cell r="Q390">
            <v>0.10157805650841628</v>
          </cell>
          <cell r="R390">
            <v>8.2799999999999999E-2</v>
          </cell>
          <cell r="S390" t="str">
            <v>Half Yly</v>
          </cell>
          <cell r="T390">
            <v>146280.5</v>
          </cell>
          <cell r="U390">
            <v>146280.5</v>
          </cell>
          <cell r="V390">
            <v>0</v>
          </cell>
          <cell r="W390">
            <v>0</v>
          </cell>
          <cell r="X390">
            <v>46651</v>
          </cell>
          <cell r="Y390">
            <v>5.8109589041095893</v>
          </cell>
          <cell r="Z390">
            <v>4.5874199523804791</v>
          </cell>
          <cell r="AA390">
            <v>0</v>
          </cell>
          <cell r="AB390">
            <v>6.0089644353646367E-2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6.0089644353646367E-2</v>
          </cell>
          <cell r="AK390">
            <v>100</v>
          </cell>
          <cell r="AL390" t="str">
            <v>101</v>
          </cell>
          <cell r="AM390" t="str">
            <v>00000</v>
          </cell>
          <cell r="AN390" t="str">
            <v>Non Infra</v>
          </cell>
        </row>
        <row r="391">
          <cell r="D391" t="str">
            <v>TAX SAVER2</v>
          </cell>
          <cell r="G391" t="str">
            <v>INE585B01010</v>
          </cell>
          <cell r="H391" t="str">
            <v>MARUTI SUZUKI INDIA LTD.</v>
          </cell>
          <cell r="I391" t="str">
            <v>MARUTI SUZUKI INDIA LTD.</v>
          </cell>
          <cell r="J391" t="str">
            <v>29101</v>
          </cell>
          <cell r="K391" t="str">
            <v>Manufacture of passenger cars</v>
          </cell>
          <cell r="L391" t="str">
            <v>Equity Stocks</v>
          </cell>
          <cell r="M391">
            <v>1</v>
          </cell>
          <cell r="N391">
            <v>7067.8</v>
          </cell>
          <cell r="O391">
            <v>7067.8</v>
          </cell>
          <cell r="P391">
            <v>1420366.12</v>
          </cell>
          <cell r="Q391">
            <v>4.9760409661137222E-3</v>
          </cell>
          <cell r="R391">
            <v>0</v>
          </cell>
          <cell r="S391" t="str">
            <v/>
          </cell>
          <cell r="T391">
            <v>7185.6</v>
          </cell>
          <cell r="U391">
            <v>7185.6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5</v>
          </cell>
          <cell r="AL391" t="str">
            <v>401</v>
          </cell>
          <cell r="AM391" t="str">
            <v>00000</v>
          </cell>
          <cell r="AN391" t="str">
            <v>Non Infra</v>
          </cell>
        </row>
        <row r="392">
          <cell r="D392" t="str">
            <v>TAX SAVER2</v>
          </cell>
          <cell r="G392" t="str">
            <v>IN0020160019</v>
          </cell>
          <cell r="H392" t="str">
            <v>7.61% GSEC 09.05.2030</v>
          </cell>
          <cell r="I392" t="str">
            <v>GOVERMENT OF INDIA</v>
          </cell>
          <cell r="J392" t="str">
            <v/>
          </cell>
          <cell r="K392" t="str">
            <v>GOI</v>
          </cell>
          <cell r="L392" t="str">
            <v>Central Government Securities</v>
          </cell>
          <cell r="M392">
            <v>500</v>
          </cell>
          <cell r="N392">
            <v>108.0399</v>
          </cell>
          <cell r="O392">
            <v>54019.95</v>
          </cell>
          <cell r="P392">
            <v>1420366.12</v>
          </cell>
          <cell r="Q392">
            <v>3.8032412375479635E-2</v>
          </cell>
          <cell r="R392">
            <v>7.6100000000000001E-2</v>
          </cell>
          <cell r="S392" t="str">
            <v>Half Yly</v>
          </cell>
          <cell r="T392">
            <v>54400</v>
          </cell>
          <cell r="U392">
            <v>54400</v>
          </cell>
          <cell r="V392">
            <v>0</v>
          </cell>
          <cell r="W392">
            <v>0</v>
          </cell>
          <cell r="X392">
            <v>47612</v>
          </cell>
          <cell r="Y392">
            <v>8.4438356164383563</v>
          </cell>
          <cell r="Z392">
            <v>6.2449962956278391</v>
          </cell>
          <cell r="AA392">
            <v>0</v>
          </cell>
          <cell r="AB392">
            <v>6.363330332094129E-2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6.363330332094129E-2</v>
          </cell>
          <cell r="AK392">
            <v>100</v>
          </cell>
          <cell r="AL392" t="str">
            <v>101</v>
          </cell>
          <cell r="AM392" t="str">
            <v>00000</v>
          </cell>
          <cell r="AN392" t="str">
            <v>Non Infra</v>
          </cell>
        </row>
        <row r="393">
          <cell r="D393" t="str">
            <v>TAX SAVER2</v>
          </cell>
          <cell r="G393" t="str">
            <v>INF846K01N65</v>
          </cell>
          <cell r="H393" t="str">
            <v>AXIS OVERNIGHT FUND - DIRECT PLAN- GROWTH OPTION</v>
          </cell>
          <cell r="I393" t="str">
            <v>AXIS MUTUAL FUND</v>
          </cell>
          <cell r="J393" t="str">
            <v>64990</v>
          </cell>
          <cell r="K393" t="str">
            <v>Other financial service activities, except insurance and pension funding activities</v>
          </cell>
          <cell r="L393" t="str">
            <v>Mutual Funds</v>
          </cell>
          <cell r="M393">
            <v>21.599</v>
          </cell>
          <cell r="N393">
            <v>1111.1080999999999</v>
          </cell>
          <cell r="O393">
            <v>23998.82</v>
          </cell>
          <cell r="P393">
            <v>1420366.12</v>
          </cell>
          <cell r="Q393">
            <v>1.6896221095445446E-2</v>
          </cell>
          <cell r="R393">
            <v>0</v>
          </cell>
          <cell r="S393" t="str">
            <v/>
          </cell>
          <cell r="T393">
            <v>24000</v>
          </cell>
          <cell r="U393">
            <v>24000</v>
          </cell>
          <cell r="V393">
            <v>0</v>
          </cell>
          <cell r="W393">
            <v>0</v>
          </cell>
          <cell r="X393">
            <v>0</v>
          </cell>
          <cell r="Y393">
            <v>2.7397260273972603E-3</v>
          </cell>
          <cell r="Z393">
            <v>2.7397260273972603E-3</v>
          </cell>
          <cell r="AA393">
            <v>0</v>
          </cell>
          <cell r="AB393">
            <v>3.2500000000000001E-2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3.2500000000000001E-2</v>
          </cell>
          <cell r="AK393">
            <v>0</v>
          </cell>
          <cell r="AL393" t="str">
            <v>304</v>
          </cell>
          <cell r="AM393" t="str">
            <v>00000</v>
          </cell>
          <cell r="AN393" t="str">
            <v>Non Infra</v>
          </cell>
        </row>
        <row r="394">
          <cell r="D394" t="str">
            <v>TAX SAVER2</v>
          </cell>
          <cell r="G394" t="str">
            <v>IN0020070036</v>
          </cell>
          <cell r="H394" t="str">
            <v>8.26% Government of India 02.08.2027</v>
          </cell>
          <cell r="I394" t="str">
            <v>GOVERMENT OF INDIA</v>
          </cell>
          <cell r="J394" t="str">
            <v/>
          </cell>
          <cell r="K394" t="str">
            <v>GOI</v>
          </cell>
          <cell r="L394" t="str">
            <v>Central Government Securities</v>
          </cell>
          <cell r="M394">
            <v>3600</v>
          </cell>
          <cell r="N394">
            <v>110.6872</v>
          </cell>
          <cell r="O394">
            <v>398473.92</v>
          </cell>
          <cell r="P394">
            <v>1420366.12</v>
          </cell>
          <cell r="Q394">
            <v>0.28054310391464415</v>
          </cell>
          <cell r="R394">
            <v>8.2599999999999993E-2</v>
          </cell>
          <cell r="S394" t="str">
            <v>Half Yly</v>
          </cell>
          <cell r="T394">
            <v>395253</v>
          </cell>
          <cell r="U394">
            <v>395253</v>
          </cell>
          <cell r="V394">
            <v>0</v>
          </cell>
          <cell r="W394">
            <v>0</v>
          </cell>
          <cell r="X394">
            <v>46601</v>
          </cell>
          <cell r="Y394">
            <v>5.6739726027397257</v>
          </cell>
          <cell r="Z394">
            <v>4.4570328296590098</v>
          </cell>
          <cell r="AA394">
            <v>0</v>
          </cell>
          <cell r="AB394">
            <v>6.0059552773953605E-2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6.0059552773953605E-2</v>
          </cell>
          <cell r="AK394">
            <v>100</v>
          </cell>
          <cell r="AL394" t="str">
            <v>101</v>
          </cell>
          <cell r="AM394" t="str">
            <v>00000</v>
          </cell>
          <cell r="AN394" t="str">
            <v>Non Infra</v>
          </cell>
        </row>
        <row r="395">
          <cell r="D395" t="str">
            <v>TAX SAVER2</v>
          </cell>
          <cell r="G395" t="str">
            <v>INE237A01028</v>
          </cell>
          <cell r="H395" t="str">
            <v>KOTAK MAHINDRA BANK LIMITED</v>
          </cell>
          <cell r="I395" t="str">
            <v>KOTAK MAHINDRA BANK LTD</v>
          </cell>
          <cell r="J395" t="str">
            <v>64191</v>
          </cell>
          <cell r="K395" t="str">
            <v>Monetary intermediation of commercial banks, saving banks. postal savings</v>
          </cell>
          <cell r="L395" t="str">
            <v>Equity Stocks</v>
          </cell>
          <cell r="M395">
            <v>4</v>
          </cell>
          <cell r="N395">
            <v>1961.9</v>
          </cell>
          <cell r="O395">
            <v>7847.6</v>
          </cell>
          <cell r="P395">
            <v>1420366.12</v>
          </cell>
          <cell r="Q395">
            <v>5.5250543430309359E-3</v>
          </cell>
          <cell r="R395">
            <v>0</v>
          </cell>
          <cell r="S395" t="str">
            <v/>
          </cell>
          <cell r="T395">
            <v>7404.45</v>
          </cell>
          <cell r="U395">
            <v>7404.45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5</v>
          </cell>
          <cell r="AL395" t="str">
            <v>401</v>
          </cell>
          <cell r="AM395" t="str">
            <v>00000</v>
          </cell>
          <cell r="AN395" t="str">
            <v>Non Infra</v>
          </cell>
        </row>
        <row r="396">
          <cell r="D396" t="str">
            <v>TAX SAVER2</v>
          </cell>
          <cell r="G396" t="str">
            <v>INE397D01024</v>
          </cell>
          <cell r="H396" t="str">
            <v>BHARTI AIRTEL LTD</v>
          </cell>
          <cell r="I396" t="str">
            <v>BHARTI AIRTEL LTD</v>
          </cell>
          <cell r="J396" t="str">
            <v>61202</v>
          </cell>
          <cell r="K396" t="str">
            <v>Activities of maintaining and operating pageing</v>
          </cell>
          <cell r="L396" t="str">
            <v>Equity Stocks</v>
          </cell>
          <cell r="M396">
            <v>10</v>
          </cell>
          <cell r="N396">
            <v>728.25</v>
          </cell>
          <cell r="O396">
            <v>7282.5</v>
          </cell>
          <cell r="P396">
            <v>1420366.12</v>
          </cell>
          <cell r="Q396">
            <v>5.1271991759420446E-3</v>
          </cell>
          <cell r="R396">
            <v>0</v>
          </cell>
          <cell r="S396" t="str">
            <v/>
          </cell>
          <cell r="T396">
            <v>5140</v>
          </cell>
          <cell r="U396">
            <v>5140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5</v>
          </cell>
          <cell r="AL396" t="str">
            <v>401</v>
          </cell>
          <cell r="AM396" t="str">
            <v>00000</v>
          </cell>
          <cell r="AN396" t="str">
            <v>Infra</v>
          </cell>
        </row>
        <row r="397">
          <cell r="D397" t="str">
            <v>TAX SAVER2</v>
          </cell>
          <cell r="G397" t="str">
            <v>INE001A01036</v>
          </cell>
          <cell r="H397" t="str">
            <v>HOUSING DEVELOPMENT FINANCE CORPORATION</v>
          </cell>
          <cell r="I397" t="str">
            <v>HOUSING DEVELOPMENT FINANCE CORPORA</v>
          </cell>
          <cell r="J397" t="str">
            <v>64192</v>
          </cell>
          <cell r="K397" t="str">
            <v>Activities of specialized institutions granting credit for house purchases</v>
          </cell>
          <cell r="L397" t="str">
            <v>Equity Stocks</v>
          </cell>
          <cell r="M397">
            <v>4</v>
          </cell>
          <cell r="N397">
            <v>2673.1</v>
          </cell>
          <cell r="O397">
            <v>10692.4</v>
          </cell>
          <cell r="P397">
            <v>1420366.12</v>
          </cell>
          <cell r="Q397">
            <v>7.5279182243519005E-3</v>
          </cell>
          <cell r="R397">
            <v>0</v>
          </cell>
          <cell r="S397" t="str">
            <v/>
          </cell>
          <cell r="T397">
            <v>10420.700000000001</v>
          </cell>
          <cell r="U397">
            <v>10420.700000000001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2</v>
          </cell>
          <cell r="AL397" t="str">
            <v>401</v>
          </cell>
          <cell r="AM397" t="str">
            <v>00000</v>
          </cell>
          <cell r="AN397" t="str">
            <v>Infra</v>
          </cell>
        </row>
        <row r="398">
          <cell r="D398" t="str">
            <v>TAX SAVER2</v>
          </cell>
          <cell r="G398" t="str">
            <v>INE154A01025</v>
          </cell>
          <cell r="H398" t="str">
            <v>ITC LTD</v>
          </cell>
          <cell r="I398" t="str">
            <v>ITC LTD</v>
          </cell>
          <cell r="J398" t="str">
            <v>12003</v>
          </cell>
          <cell r="K398" t="str">
            <v>Manufacture of cigarettes, cigarette tobacco</v>
          </cell>
          <cell r="L398" t="str">
            <v>Equity Stocks</v>
          </cell>
          <cell r="M398">
            <v>34</v>
          </cell>
          <cell r="N398">
            <v>221.15</v>
          </cell>
          <cell r="O398">
            <v>7519.1</v>
          </cell>
          <cell r="P398">
            <v>1420366.12</v>
          </cell>
          <cell r="Q398">
            <v>5.2937759455991525E-3</v>
          </cell>
          <cell r="R398">
            <v>0</v>
          </cell>
          <cell r="S398" t="str">
            <v/>
          </cell>
          <cell r="T398">
            <v>7419.25</v>
          </cell>
          <cell r="U398">
            <v>7419.25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 t="str">
            <v>401</v>
          </cell>
          <cell r="AM398" t="str">
            <v>00000</v>
          </cell>
          <cell r="AN398" t="str">
            <v>Non Infra</v>
          </cell>
        </row>
        <row r="399">
          <cell r="D399" t="str">
            <v>TAX SAVER2</v>
          </cell>
          <cell r="G399" t="str">
            <v>INE062A01020</v>
          </cell>
          <cell r="H399" t="str">
            <v>STATE BANK OF INDIA</v>
          </cell>
          <cell r="I399" t="str">
            <v>STATE BANK OF INDIA</v>
          </cell>
          <cell r="J399" t="str">
            <v>64191</v>
          </cell>
          <cell r="K399" t="str">
            <v>Monetary intermediation of commercial banks, saving banks. postal savings</v>
          </cell>
          <cell r="L399" t="str">
            <v>Equity Stocks</v>
          </cell>
          <cell r="M399">
            <v>14</v>
          </cell>
          <cell r="N399">
            <v>460.55</v>
          </cell>
          <cell r="O399">
            <v>6447.7</v>
          </cell>
          <cell r="P399">
            <v>1420366.12</v>
          </cell>
          <cell r="Q399">
            <v>4.5394633884959174E-3</v>
          </cell>
          <cell r="R399">
            <v>0</v>
          </cell>
          <cell r="S399" t="str">
            <v/>
          </cell>
          <cell r="T399">
            <v>5620</v>
          </cell>
          <cell r="U399">
            <v>5620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 t="str">
            <v>401</v>
          </cell>
          <cell r="AM399" t="str">
            <v>00000</v>
          </cell>
          <cell r="AN399" t="str">
            <v>Non Infra</v>
          </cell>
        </row>
        <row r="400">
          <cell r="D400" t="str">
            <v>TAX SAVER2</v>
          </cell>
          <cell r="G400" t="str">
            <v>INE040A01034</v>
          </cell>
          <cell r="H400" t="str">
            <v>HDFC BANK LTD</v>
          </cell>
          <cell r="I400" t="str">
            <v>HDFC BANK LTD</v>
          </cell>
          <cell r="J400" t="str">
            <v>64191</v>
          </cell>
          <cell r="K400" t="str">
            <v>Monetary intermediation of commercial banks, saving banks. postal savings</v>
          </cell>
          <cell r="L400" t="str">
            <v>Equity Stocks</v>
          </cell>
          <cell r="M400">
            <v>14</v>
          </cell>
          <cell r="N400">
            <v>1493.55</v>
          </cell>
          <cell r="O400">
            <v>20909.7</v>
          </cell>
          <cell r="P400">
            <v>1420366.12</v>
          </cell>
          <cell r="Q400">
            <v>1.472134522611677E-2</v>
          </cell>
          <cell r="R400">
            <v>0</v>
          </cell>
          <cell r="S400" t="str">
            <v/>
          </cell>
          <cell r="T400">
            <v>20595</v>
          </cell>
          <cell r="U400">
            <v>20595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2</v>
          </cell>
          <cell r="AL400" t="str">
            <v>401</v>
          </cell>
          <cell r="AM400" t="str">
            <v>00000</v>
          </cell>
          <cell r="AN400" t="str">
            <v>Non Infra</v>
          </cell>
        </row>
        <row r="401">
          <cell r="D401" t="str">
            <v>TAX SAVER2</v>
          </cell>
          <cell r="G401" t="str">
            <v>INE009A01021</v>
          </cell>
          <cell r="H401" t="str">
            <v>INFOSYS LTD EQ</v>
          </cell>
          <cell r="I401" t="str">
            <v>INFOSYS  LIMITED</v>
          </cell>
          <cell r="J401" t="str">
            <v>62011</v>
          </cell>
          <cell r="K401" t="str">
            <v>Writing , modifying, testing of computer program</v>
          </cell>
          <cell r="L401" t="str">
            <v>Equity Stocks</v>
          </cell>
          <cell r="M401">
            <v>15</v>
          </cell>
          <cell r="N401">
            <v>1712.65</v>
          </cell>
          <cell r="O401">
            <v>25689.75</v>
          </cell>
          <cell r="P401">
            <v>1420366.12</v>
          </cell>
          <cell r="Q401">
            <v>1.808670992518464E-2</v>
          </cell>
          <cell r="R401">
            <v>0</v>
          </cell>
          <cell r="S401" t="str">
            <v/>
          </cell>
          <cell r="T401">
            <v>22544.75</v>
          </cell>
          <cell r="U401">
            <v>22544.75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5</v>
          </cell>
          <cell r="AL401" t="str">
            <v>401</v>
          </cell>
          <cell r="AM401" t="str">
            <v>00000</v>
          </cell>
          <cell r="AN401" t="str">
            <v>Non Infra</v>
          </cell>
        </row>
        <row r="402">
          <cell r="D402" t="str">
            <v>TAX SAVER2</v>
          </cell>
          <cell r="G402" t="str">
            <v>IN0020140011</v>
          </cell>
          <cell r="H402" t="str">
            <v>8.60% GS 2028 (02-JUN-2028)</v>
          </cell>
          <cell r="I402" t="str">
            <v>GOVERMENT OF INDIA</v>
          </cell>
          <cell r="J402" t="str">
            <v/>
          </cell>
          <cell r="K402" t="str">
            <v>GOI</v>
          </cell>
          <cell r="L402" t="str">
            <v>Central Government Securities</v>
          </cell>
          <cell r="M402">
            <v>1500</v>
          </cell>
          <cell r="N402">
            <v>112.8283</v>
          </cell>
          <cell r="O402">
            <v>169242.45</v>
          </cell>
          <cell r="P402">
            <v>1420366.12</v>
          </cell>
          <cell r="Q402">
            <v>0.11915410232398391</v>
          </cell>
          <cell r="R402">
            <v>8.5999999999999993E-2</v>
          </cell>
          <cell r="S402" t="str">
            <v>Half Yly</v>
          </cell>
          <cell r="T402">
            <v>171225</v>
          </cell>
          <cell r="U402">
            <v>171225</v>
          </cell>
          <cell r="V402">
            <v>0</v>
          </cell>
          <cell r="W402">
            <v>0</v>
          </cell>
          <cell r="X402">
            <v>46906</v>
          </cell>
          <cell r="Y402">
            <v>6.5095890410958903</v>
          </cell>
          <cell r="Z402">
            <v>4.8692994788535255</v>
          </cell>
          <cell r="AA402">
            <v>0</v>
          </cell>
          <cell r="AB402">
            <v>6.1755145286687088E-2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6.1755145286687088E-2</v>
          </cell>
          <cell r="AK402">
            <v>100</v>
          </cell>
          <cell r="AL402" t="str">
            <v>101</v>
          </cell>
          <cell r="AM402" t="str">
            <v>00000</v>
          </cell>
          <cell r="AN402" t="str">
            <v>Non Infra</v>
          </cell>
        </row>
        <row r="403">
          <cell r="D403" t="str">
            <v>TAX SAVER2</v>
          </cell>
          <cell r="G403" t="str">
            <v>INE860A01027</v>
          </cell>
          <cell r="H403" t="str">
            <v>HCL Technologies Limited</v>
          </cell>
          <cell r="I403" t="str">
            <v>HCL TECHNOLOGIES LTD</v>
          </cell>
          <cell r="J403" t="str">
            <v>62011</v>
          </cell>
          <cell r="K403" t="str">
            <v>Writing , modifying, testing of computer program</v>
          </cell>
          <cell r="L403" t="str">
            <v>Equity Stocks</v>
          </cell>
          <cell r="M403">
            <v>3</v>
          </cell>
          <cell r="N403">
            <v>1138.6500000000001</v>
          </cell>
          <cell r="O403">
            <v>3415.95</v>
          </cell>
          <cell r="P403">
            <v>1420366.12</v>
          </cell>
          <cell r="Q403">
            <v>2.4049785135680365E-3</v>
          </cell>
          <cell r="R403">
            <v>0</v>
          </cell>
          <cell r="S403" t="str">
            <v/>
          </cell>
          <cell r="T403">
            <v>3167.75</v>
          </cell>
          <cell r="U403">
            <v>3167.75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2</v>
          </cell>
          <cell r="AL403" t="str">
            <v>401</v>
          </cell>
          <cell r="AM403" t="str">
            <v>00000</v>
          </cell>
          <cell r="AN403" t="str">
            <v>Non Infra</v>
          </cell>
        </row>
        <row r="404">
          <cell r="D404" t="str">
            <v>TAX SAVER2</v>
          </cell>
          <cell r="G404" t="str">
            <v>INE669C01036</v>
          </cell>
          <cell r="H404" t="str">
            <v>TECH MAHINDRA LIMITED</v>
          </cell>
          <cell r="I404" t="str">
            <v>TECH MAHINDRA  LIMITED</v>
          </cell>
          <cell r="J404" t="str">
            <v>62020</v>
          </cell>
          <cell r="K404" t="str">
            <v>Computer consultancy</v>
          </cell>
          <cell r="L404" t="str">
            <v>Equity Stocks</v>
          </cell>
          <cell r="M404">
            <v>2</v>
          </cell>
          <cell r="N404">
            <v>1541.45</v>
          </cell>
          <cell r="O404">
            <v>3082.9</v>
          </cell>
          <cell r="P404">
            <v>1420366.12</v>
          </cell>
          <cell r="Q404">
            <v>2.1704967167197708E-3</v>
          </cell>
          <cell r="R404">
            <v>0</v>
          </cell>
          <cell r="S404" t="str">
            <v/>
          </cell>
          <cell r="T404">
            <v>2580.25</v>
          </cell>
          <cell r="U404">
            <v>2580.25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5</v>
          </cell>
          <cell r="AL404" t="str">
            <v>401</v>
          </cell>
          <cell r="AM404" t="str">
            <v>00000</v>
          </cell>
          <cell r="AN404" t="str">
            <v>Non Infra</v>
          </cell>
        </row>
        <row r="405">
          <cell r="D405" t="str">
            <v>TAX SAVER2</v>
          </cell>
          <cell r="G405" t="str">
            <v>INE044A01036</v>
          </cell>
          <cell r="H405" t="str">
            <v>SUN PHARMACEUTICALS INDUSTRIES LTD</v>
          </cell>
          <cell r="I405" t="str">
            <v>SUN PHARMACEUTICAL INDS LTD</v>
          </cell>
          <cell r="J405" t="str">
            <v>21001</v>
          </cell>
          <cell r="K405" t="str">
            <v>Manufacture of medicinal substances used in the manufacture of pharmaceuticals:</v>
          </cell>
          <cell r="L405" t="str">
            <v>Equity Stocks</v>
          </cell>
          <cell r="M405">
            <v>9</v>
          </cell>
          <cell r="N405">
            <v>753.6</v>
          </cell>
          <cell r="O405">
            <v>6782.4</v>
          </cell>
          <cell r="P405">
            <v>1420366.12</v>
          </cell>
          <cell r="Q405">
            <v>4.7751068576600509E-3</v>
          </cell>
          <cell r="R405">
            <v>0</v>
          </cell>
          <cell r="S405" t="str">
            <v/>
          </cell>
          <cell r="T405">
            <v>6724.35</v>
          </cell>
          <cell r="U405">
            <v>6724.35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 t="str">
            <v>401</v>
          </cell>
          <cell r="AM405" t="str">
            <v>00000</v>
          </cell>
          <cell r="AN405" t="str">
            <v>Non Infra</v>
          </cell>
        </row>
        <row r="406">
          <cell r="D406" t="str">
            <v>TAX SAVER2</v>
          </cell>
          <cell r="G406" t="str">
            <v>INE733E01010</v>
          </cell>
          <cell r="H406" t="str">
            <v>NTPC LIMITED</v>
          </cell>
          <cell r="I406" t="str">
            <v>NTPC LIMITED</v>
          </cell>
          <cell r="J406" t="str">
            <v>35102</v>
          </cell>
          <cell r="K406" t="str">
            <v>Electric power generation by coal based thermal power plants</v>
          </cell>
          <cell r="L406" t="str">
            <v>Equity Stocks</v>
          </cell>
          <cell r="M406">
            <v>50</v>
          </cell>
          <cell r="N406">
            <v>127.25</v>
          </cell>
          <cell r="O406">
            <v>6362.5</v>
          </cell>
          <cell r="P406">
            <v>1420366.12</v>
          </cell>
          <cell r="Q406">
            <v>4.479478854367492E-3</v>
          </cell>
          <cell r="R406">
            <v>0</v>
          </cell>
          <cell r="S406" t="str">
            <v/>
          </cell>
          <cell r="T406">
            <v>4857.5</v>
          </cell>
          <cell r="U406">
            <v>4857.5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10</v>
          </cell>
          <cell r="AL406" t="str">
            <v>401</v>
          </cell>
          <cell r="AM406" t="str">
            <v>00000</v>
          </cell>
          <cell r="AN406" t="str">
            <v>Infra</v>
          </cell>
        </row>
        <row r="407">
          <cell r="D407" t="str">
            <v>TAX SAVER2</v>
          </cell>
          <cell r="G407" t="str">
            <v>INE752E01010</v>
          </cell>
          <cell r="H407" t="str">
            <v>POWER GRID CORPORATION OF INDIA LIMITED</v>
          </cell>
          <cell r="I407" t="str">
            <v>POWER GRID CORPN OF INDIA LTD</v>
          </cell>
          <cell r="J407" t="str">
            <v>35107</v>
          </cell>
          <cell r="K407" t="str">
            <v>Transmission of electric energy</v>
          </cell>
          <cell r="L407" t="str">
            <v>Equity Stocks</v>
          </cell>
          <cell r="M407">
            <v>33</v>
          </cell>
          <cell r="N407">
            <v>206.75</v>
          </cell>
          <cell r="O407">
            <v>6822.75</v>
          </cell>
          <cell r="P407">
            <v>1420366.12</v>
          </cell>
          <cell r="Q407">
            <v>4.8035150261117182E-3</v>
          </cell>
          <cell r="R407">
            <v>0</v>
          </cell>
          <cell r="S407" t="str">
            <v/>
          </cell>
          <cell r="T407">
            <v>4861.25</v>
          </cell>
          <cell r="U407">
            <v>4861.25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10</v>
          </cell>
          <cell r="AL407" t="str">
            <v>401</v>
          </cell>
          <cell r="AM407" t="str">
            <v>00000</v>
          </cell>
          <cell r="AN407" t="str">
            <v>Infra</v>
          </cell>
        </row>
        <row r="408">
          <cell r="D408" t="str">
            <v>TAX SAVER2</v>
          </cell>
          <cell r="G408" t="str">
            <v>INE059A01026</v>
          </cell>
          <cell r="H408" t="str">
            <v>CIPLA LIMITED</v>
          </cell>
          <cell r="I408" t="str">
            <v>CIPLA  LIMITED</v>
          </cell>
          <cell r="J408" t="str">
            <v>21001</v>
          </cell>
          <cell r="K408" t="str">
            <v>Manufacture of medicinal substances used in the manufacture of pharmaceuticals:</v>
          </cell>
          <cell r="L408" t="str">
            <v>Equity Stocks</v>
          </cell>
          <cell r="M408">
            <v>4</v>
          </cell>
          <cell r="N408">
            <v>971.3</v>
          </cell>
          <cell r="O408">
            <v>3885.2</v>
          </cell>
          <cell r="P408">
            <v>1420366.12</v>
          </cell>
          <cell r="Q408">
            <v>2.7353510797624484E-3</v>
          </cell>
          <cell r="R408">
            <v>0</v>
          </cell>
          <cell r="S408" t="str">
            <v/>
          </cell>
          <cell r="T408">
            <v>3150</v>
          </cell>
          <cell r="U408">
            <v>3150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</v>
          </cell>
          <cell r="AL408" t="str">
            <v>401</v>
          </cell>
          <cell r="AM408" t="str">
            <v>00000</v>
          </cell>
          <cell r="AN408" t="str">
            <v>Non Infra</v>
          </cell>
        </row>
        <row r="409">
          <cell r="D409" t="str">
            <v>TAX SAVER2</v>
          </cell>
          <cell r="G409" t="str">
            <v>INE238A01034</v>
          </cell>
          <cell r="H409" t="str">
            <v>AXIS BANK</v>
          </cell>
          <cell r="I409" t="str">
            <v>AXIS BANK LTD.</v>
          </cell>
          <cell r="J409" t="str">
            <v>64191</v>
          </cell>
          <cell r="K409" t="str">
            <v>Monetary intermediation of commercial banks, saving banks. postal savings</v>
          </cell>
          <cell r="L409" t="str">
            <v>Equity Stocks</v>
          </cell>
          <cell r="M409">
            <v>8</v>
          </cell>
          <cell r="N409">
            <v>655.65</v>
          </cell>
          <cell r="O409">
            <v>5245.2</v>
          </cell>
          <cell r="P409">
            <v>1420366.12</v>
          </cell>
          <cell r="Q409">
            <v>3.6928506855683093E-3</v>
          </cell>
          <cell r="R409">
            <v>0</v>
          </cell>
          <cell r="S409" t="str">
            <v/>
          </cell>
          <cell r="T409">
            <v>5862.55</v>
          </cell>
          <cell r="U409">
            <v>5862.55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2</v>
          </cell>
          <cell r="AL409" t="str">
            <v>401</v>
          </cell>
          <cell r="AM409" t="str">
            <v>00000</v>
          </cell>
          <cell r="AN409" t="str">
            <v>Non Infra</v>
          </cell>
        </row>
        <row r="410">
          <cell r="D410" t="str">
            <v>TAX SAVER2</v>
          </cell>
          <cell r="G410" t="str">
            <v>IN0020060078</v>
          </cell>
          <cell r="H410" t="str">
            <v>8.24% GOI 15-Feb-2027</v>
          </cell>
          <cell r="I410" t="str">
            <v>GOVERMENT OF INDIA</v>
          </cell>
          <cell r="J410" t="str">
            <v/>
          </cell>
          <cell r="K410" t="str">
            <v>GOI</v>
          </cell>
          <cell r="L410" t="str">
            <v>Central Government Securities</v>
          </cell>
          <cell r="M410">
            <v>1100</v>
          </cell>
          <cell r="N410">
            <v>110.2497</v>
          </cell>
          <cell r="O410">
            <v>121274.67</v>
          </cell>
          <cell r="P410">
            <v>1420366.12</v>
          </cell>
          <cell r="Q410">
            <v>8.5382682881791058E-2</v>
          </cell>
          <cell r="R410">
            <v>8.2400000000000001E-2</v>
          </cell>
          <cell r="S410" t="str">
            <v>Half Yly</v>
          </cell>
          <cell r="T410">
            <v>120592.9</v>
          </cell>
          <cell r="U410">
            <v>120592.9</v>
          </cell>
          <cell r="V410">
            <v>0</v>
          </cell>
          <cell r="W410">
            <v>0</v>
          </cell>
          <cell r="X410">
            <v>46433</v>
          </cell>
          <cell r="Y410">
            <v>5.2136986301369861</v>
          </cell>
          <cell r="Z410">
            <v>4.1721970496648462</v>
          </cell>
          <cell r="AA410">
            <v>0</v>
          </cell>
          <cell r="AB410">
            <v>5.9209785665159061E-2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5.9209785665159061E-2</v>
          </cell>
          <cell r="AK410">
            <v>100</v>
          </cell>
          <cell r="AL410" t="str">
            <v>101</v>
          </cell>
          <cell r="AM410" t="str">
            <v>00000</v>
          </cell>
          <cell r="AN410" t="str">
            <v>Non Infra</v>
          </cell>
        </row>
        <row r="411">
          <cell r="D411" t="str">
            <v>TAX SAVER2</v>
          </cell>
          <cell r="G411" t="str">
            <v>INE101A01026</v>
          </cell>
          <cell r="H411" t="str">
            <v>MAHINDRA AND MAHINDRA LTD</v>
          </cell>
          <cell r="I411" t="str">
            <v>MAHINDRA AND MAHINDRA LTD</v>
          </cell>
          <cell r="J411" t="str">
            <v>28211</v>
          </cell>
          <cell r="K411" t="str">
            <v>Manufacture of tractors used in agriculture and forestry</v>
          </cell>
          <cell r="L411" t="str">
            <v>Equity Stocks</v>
          </cell>
          <cell r="M411">
            <v>10</v>
          </cell>
          <cell r="N411">
            <v>835.5</v>
          </cell>
          <cell r="O411">
            <v>8355</v>
          </cell>
          <cell r="P411">
            <v>1420366.12</v>
          </cell>
          <cell r="Q411">
            <v>5.882286181255858E-3</v>
          </cell>
          <cell r="R411">
            <v>0</v>
          </cell>
          <cell r="S411" t="str">
            <v/>
          </cell>
          <cell r="T411">
            <v>8218.25</v>
          </cell>
          <cell r="U411">
            <v>8218.25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5</v>
          </cell>
          <cell r="AL411" t="str">
            <v>401</v>
          </cell>
          <cell r="AM411" t="str">
            <v>00000</v>
          </cell>
          <cell r="AN411" t="str">
            <v>Non Infra</v>
          </cell>
        </row>
        <row r="412">
          <cell r="D412" t="str">
            <v>TAX SAVER2</v>
          </cell>
          <cell r="G412" t="str">
            <v>INE467B01029</v>
          </cell>
          <cell r="H412" t="str">
            <v>TATA CONSULTANCY SERVICES LIMITED</v>
          </cell>
          <cell r="I412" t="str">
            <v>TATA CONSULTANCY SERVICES LIMITED</v>
          </cell>
          <cell r="J412" t="str">
            <v>62020</v>
          </cell>
          <cell r="K412" t="str">
            <v>Computer consultancy</v>
          </cell>
          <cell r="L412" t="str">
            <v>Equity Stocks</v>
          </cell>
          <cell r="M412">
            <v>4</v>
          </cell>
          <cell r="N412">
            <v>3529.15</v>
          </cell>
          <cell r="O412">
            <v>14116.6</v>
          </cell>
          <cell r="P412">
            <v>1420366.12</v>
          </cell>
          <cell r="Q412">
            <v>9.9387050994992742E-3</v>
          </cell>
          <cell r="R412">
            <v>0</v>
          </cell>
          <cell r="S412" t="str">
            <v/>
          </cell>
          <cell r="T412">
            <v>13163.55</v>
          </cell>
          <cell r="U412">
            <v>13163.55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 t="str">
            <v>401</v>
          </cell>
          <cell r="AM412" t="str">
            <v>00000</v>
          </cell>
          <cell r="AN412" t="str">
            <v>Non Infra</v>
          </cell>
        </row>
        <row r="413">
          <cell r="D413" t="str">
            <v>TAX SAVER2</v>
          </cell>
          <cell r="G413" t="str">
            <v>IN0020020106</v>
          </cell>
          <cell r="H413" t="str">
            <v>7.95% GOI  28-Aug-2032</v>
          </cell>
          <cell r="I413" t="str">
            <v>GOVERMENT OF INDIA</v>
          </cell>
          <cell r="J413" t="str">
            <v/>
          </cell>
          <cell r="K413" t="str">
            <v>GOI</v>
          </cell>
          <cell r="L413" t="str">
            <v>Central Government Securities</v>
          </cell>
          <cell r="M413">
            <v>700</v>
          </cell>
          <cell r="N413">
            <v>110.7868</v>
          </cell>
          <cell r="O413">
            <v>77550.759999999995</v>
          </cell>
          <cell r="P413">
            <v>1420366.12</v>
          </cell>
          <cell r="Q413">
            <v>5.4599133919077135E-2</v>
          </cell>
          <cell r="R413">
            <v>7.9500000000000001E-2</v>
          </cell>
          <cell r="S413" t="str">
            <v>Half Yly</v>
          </cell>
          <cell r="T413">
            <v>76650</v>
          </cell>
          <cell r="U413">
            <v>76650</v>
          </cell>
          <cell r="V413">
            <v>0</v>
          </cell>
          <cell r="W413">
            <v>0</v>
          </cell>
          <cell r="X413">
            <v>48454</v>
          </cell>
          <cell r="Y413">
            <v>10.75068493150685</v>
          </cell>
          <cell r="Z413">
            <v>7.233363391001812</v>
          </cell>
          <cell r="AA413">
            <v>0</v>
          </cell>
          <cell r="AB413">
            <v>6.5349305147914691E-2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6.5349305147914691E-2</v>
          </cell>
          <cell r="AK413">
            <v>100</v>
          </cell>
          <cell r="AL413" t="str">
            <v>101</v>
          </cell>
          <cell r="AM413" t="str">
            <v>00000</v>
          </cell>
          <cell r="AN413" t="str">
            <v>Non Infra</v>
          </cell>
        </row>
        <row r="414">
          <cell r="D414" t="str">
            <v>TAX SAVER2</v>
          </cell>
          <cell r="G414" t="str">
            <v>INE089A01023</v>
          </cell>
          <cell r="H414" t="str">
            <v>Dr. Reddy's Laboratories Limited</v>
          </cell>
          <cell r="I414" t="str">
            <v>DR REDDY LABORATORIES</v>
          </cell>
          <cell r="J414" t="str">
            <v>21002</v>
          </cell>
          <cell r="K414" t="str">
            <v>Manufacture of allopathic pharmaceutical preparations</v>
          </cell>
          <cell r="L414" t="str">
            <v>Equity Stocks</v>
          </cell>
          <cell r="M414">
            <v>1</v>
          </cell>
          <cell r="N414">
            <v>4675.8500000000004</v>
          </cell>
          <cell r="O414">
            <v>4675.8500000000004</v>
          </cell>
          <cell r="P414">
            <v>1420366.12</v>
          </cell>
          <cell r="Q414">
            <v>3.2920033322112754E-3</v>
          </cell>
          <cell r="R414">
            <v>0</v>
          </cell>
          <cell r="S414" t="str">
            <v/>
          </cell>
          <cell r="T414">
            <v>4826.95</v>
          </cell>
          <cell r="U414">
            <v>4826.95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5</v>
          </cell>
          <cell r="AL414" t="str">
            <v>401</v>
          </cell>
          <cell r="AM414" t="str">
            <v>00000</v>
          </cell>
          <cell r="AN414" t="str">
            <v>Non Infra</v>
          </cell>
        </row>
        <row r="415">
          <cell r="D415" t="str">
            <v>TAX SAVER2</v>
          </cell>
          <cell r="G415" t="str">
            <v>INE018A01030</v>
          </cell>
          <cell r="H415" t="str">
            <v>LARSEN AND TOUBRO LIMITED</v>
          </cell>
          <cell r="I415" t="str">
            <v>LARSEN AND TOUBRO LTD</v>
          </cell>
          <cell r="J415" t="str">
            <v>42909</v>
          </cell>
          <cell r="K415" t="str">
            <v>Other civil engineering projects n.e.c.</v>
          </cell>
          <cell r="L415" t="str">
            <v>Equity Stocks</v>
          </cell>
          <cell r="M415">
            <v>6</v>
          </cell>
          <cell r="N415">
            <v>1764.75</v>
          </cell>
          <cell r="O415">
            <v>10588.5</v>
          </cell>
          <cell r="P415">
            <v>1420366.12</v>
          </cell>
          <cell r="Q415">
            <v>7.4547680706436442E-3</v>
          </cell>
          <cell r="R415">
            <v>0</v>
          </cell>
          <cell r="S415" t="str">
            <v/>
          </cell>
          <cell r="T415">
            <v>8299.4500000000007</v>
          </cell>
          <cell r="U415">
            <v>8299.4500000000007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2</v>
          </cell>
          <cell r="AL415" t="str">
            <v>401</v>
          </cell>
          <cell r="AM415" t="str">
            <v>00000</v>
          </cell>
          <cell r="AN415" t="str">
            <v>Infra</v>
          </cell>
        </row>
        <row r="416">
          <cell r="D416" t="str">
            <v>TAX SAVER2</v>
          </cell>
          <cell r="G416" t="str">
            <v>INE280A01028</v>
          </cell>
          <cell r="H416" t="str">
            <v>Titan Company Limited</v>
          </cell>
          <cell r="I416" t="str">
            <v>TITAN COMPANY LIMITED</v>
          </cell>
          <cell r="J416" t="str">
            <v>32111</v>
          </cell>
          <cell r="K416" t="str">
            <v>Manufacture of jewellery of gold, silver and other precious or base metal</v>
          </cell>
          <cell r="L416" t="str">
            <v>Equity Stocks</v>
          </cell>
          <cell r="M416">
            <v>2</v>
          </cell>
          <cell r="N416">
            <v>2375.5</v>
          </cell>
          <cell r="O416">
            <v>4751</v>
          </cell>
          <cell r="P416">
            <v>1420366.12</v>
          </cell>
          <cell r="Q416">
            <v>3.3449122258703266E-3</v>
          </cell>
          <cell r="R416">
            <v>0</v>
          </cell>
          <cell r="S416" t="str">
            <v/>
          </cell>
          <cell r="T416">
            <v>4422.6499999999996</v>
          </cell>
          <cell r="U416">
            <v>4422.6499999999996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1</v>
          </cell>
          <cell r="AL416" t="str">
            <v>401</v>
          </cell>
          <cell r="AM416" t="str">
            <v>00000</v>
          </cell>
          <cell r="AN416" t="str">
            <v>Non Infra</v>
          </cell>
        </row>
        <row r="417">
          <cell r="D417" t="str">
            <v>TAX SAVER2</v>
          </cell>
          <cell r="G417" t="str">
            <v>INE090A01021</v>
          </cell>
          <cell r="H417" t="str">
            <v>ICICI BANK LTD</v>
          </cell>
          <cell r="I417" t="str">
            <v>ICICI BANK LTD</v>
          </cell>
          <cell r="J417" t="str">
            <v>64191</v>
          </cell>
          <cell r="K417" t="str">
            <v>Monetary intermediation of commercial banks, saving banks. postal savings</v>
          </cell>
          <cell r="L417" t="str">
            <v>Equity Stocks</v>
          </cell>
          <cell r="M417">
            <v>26</v>
          </cell>
          <cell r="N417">
            <v>714.35</v>
          </cell>
          <cell r="O417">
            <v>18573.099999999999</v>
          </cell>
          <cell r="P417">
            <v>1420366.12</v>
          </cell>
          <cell r="Q417">
            <v>1.3076276418082964E-2</v>
          </cell>
          <cell r="R417">
            <v>0</v>
          </cell>
          <cell r="S417" t="str">
            <v/>
          </cell>
          <cell r="T417">
            <v>16749.5</v>
          </cell>
          <cell r="U417">
            <v>16749.5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2</v>
          </cell>
          <cell r="AL417" t="str">
            <v>401</v>
          </cell>
          <cell r="AM417" t="str">
            <v>00000</v>
          </cell>
          <cell r="AN417" t="str">
            <v>Non Infra</v>
          </cell>
        </row>
        <row r="418">
          <cell r="D418" t="str">
            <v>TAX SAVER2</v>
          </cell>
          <cell r="G418" t="str">
            <v>INE686F01025</v>
          </cell>
          <cell r="H418" t="str">
            <v>United Breweries Limited</v>
          </cell>
          <cell r="I418" t="str">
            <v>UNITED BREWERIES LIMITED</v>
          </cell>
          <cell r="J418" t="str">
            <v>11031</v>
          </cell>
          <cell r="K418" t="str">
            <v>Manufacture of beer</v>
          </cell>
          <cell r="L418" t="str">
            <v>Equity Stocks</v>
          </cell>
          <cell r="M418">
            <v>4</v>
          </cell>
          <cell r="N418">
            <v>1504.35</v>
          </cell>
          <cell r="O418">
            <v>6017.4</v>
          </cell>
          <cell r="P418">
            <v>1420366.12</v>
          </cell>
          <cell r="Q418">
            <v>4.2365133293942548E-3</v>
          </cell>
          <cell r="R418">
            <v>0</v>
          </cell>
          <cell r="S418" t="str">
            <v/>
          </cell>
          <cell r="T418">
            <v>5652</v>
          </cell>
          <cell r="U418">
            <v>5652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</v>
          </cell>
          <cell r="AL418" t="str">
            <v>401</v>
          </cell>
          <cell r="AM418" t="str">
            <v>00000</v>
          </cell>
          <cell r="AN418" t="str">
            <v>Non Infra</v>
          </cell>
        </row>
        <row r="419">
          <cell r="D419" t="str">
            <v>TAX SAVER2</v>
          </cell>
          <cell r="G419" t="str">
            <v>INE029A01011</v>
          </cell>
          <cell r="H419" t="str">
            <v>Bharat Petroleum Corporation Limited</v>
          </cell>
          <cell r="I419" t="str">
            <v>BHARAT PETROLIUM CORPORATION LIMITE</v>
          </cell>
          <cell r="J419" t="str">
            <v>19201</v>
          </cell>
          <cell r="K419" t="str">
            <v>Production of liquid and gaseous fuels, illuminating oils, lubricating</v>
          </cell>
          <cell r="L419" t="str">
            <v>Equity Stocks</v>
          </cell>
          <cell r="M419">
            <v>5</v>
          </cell>
          <cell r="N419">
            <v>370</v>
          </cell>
          <cell r="O419">
            <v>1850</v>
          </cell>
          <cell r="P419">
            <v>1420366.12</v>
          </cell>
          <cell r="Q419">
            <v>1.30248108142709E-3</v>
          </cell>
          <cell r="R419">
            <v>0</v>
          </cell>
          <cell r="S419" t="str">
            <v/>
          </cell>
          <cell r="T419">
            <v>1910.6</v>
          </cell>
          <cell r="U419">
            <v>1910.6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10</v>
          </cell>
          <cell r="AL419" t="str">
            <v>401</v>
          </cell>
          <cell r="AM419" t="str">
            <v>00000</v>
          </cell>
          <cell r="AN419" t="str">
            <v>Infra</v>
          </cell>
        </row>
        <row r="420">
          <cell r="D420" t="str">
            <v>TAX SAVER2</v>
          </cell>
          <cell r="G420" t="str">
            <v>INE129A01019</v>
          </cell>
          <cell r="H420" t="str">
            <v>GAIL (INDIA) LIMITED</v>
          </cell>
          <cell r="I420" t="str">
            <v>G A I L (INDIA) LTD</v>
          </cell>
          <cell r="J420" t="str">
            <v>35202</v>
          </cell>
          <cell r="K420" t="str">
            <v>Disrtibution and sale of gaseous fuels through mains</v>
          </cell>
          <cell r="L420" t="str">
            <v>Equity Stocks</v>
          </cell>
          <cell r="M420">
            <v>37</v>
          </cell>
          <cell r="N420">
            <v>129.80000000000001</v>
          </cell>
          <cell r="O420">
            <v>4802.6000000000004</v>
          </cell>
          <cell r="P420">
            <v>1420366.12</v>
          </cell>
          <cell r="Q420">
            <v>3.3812408873847258E-3</v>
          </cell>
          <cell r="R420">
            <v>0</v>
          </cell>
          <cell r="S420" t="str">
            <v/>
          </cell>
          <cell r="T420">
            <v>5065.3</v>
          </cell>
          <cell r="U420">
            <v>5065.3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10</v>
          </cell>
          <cell r="AL420" t="str">
            <v>401</v>
          </cell>
          <cell r="AM420" t="str">
            <v>00000</v>
          </cell>
          <cell r="AN420" t="str">
            <v>Infra</v>
          </cell>
        </row>
        <row r="421">
          <cell r="D421" t="str">
            <v>TAX SAVER2</v>
          </cell>
          <cell r="G421" t="str">
            <v>INE176B01034</v>
          </cell>
          <cell r="H421" t="str">
            <v>Havells India Limited.</v>
          </cell>
          <cell r="I421" t="str">
            <v>HAVELLS INDIA LIMITED</v>
          </cell>
          <cell r="J421" t="str">
            <v>27104</v>
          </cell>
          <cell r="K421" t="str">
            <v>Manufacture of electricity distribution and control apparatus</v>
          </cell>
          <cell r="L421" t="str">
            <v>Equity Stocks</v>
          </cell>
          <cell r="M421">
            <v>4</v>
          </cell>
          <cell r="N421">
            <v>1360.35</v>
          </cell>
          <cell r="O421">
            <v>5441.4</v>
          </cell>
          <cell r="P421">
            <v>1420366.12</v>
          </cell>
          <cell r="Q421">
            <v>3.8309840845823606E-3</v>
          </cell>
          <cell r="R421">
            <v>0</v>
          </cell>
          <cell r="S421" t="str">
            <v/>
          </cell>
          <cell r="T421">
            <v>4567.2</v>
          </cell>
          <cell r="U421">
            <v>4567.2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1</v>
          </cell>
          <cell r="AL421" t="str">
            <v>401</v>
          </cell>
          <cell r="AM421" t="str">
            <v>00000</v>
          </cell>
          <cell r="AN421" t="str">
            <v>Non Infra</v>
          </cell>
        </row>
        <row r="422">
          <cell r="D422" t="str">
            <v>TAX SAVER2</v>
          </cell>
          <cell r="G422" t="str">
            <v>INE123W01016</v>
          </cell>
          <cell r="H422" t="str">
            <v>SBI LIFE INSURANCE COMPANY LIMITED</v>
          </cell>
          <cell r="I422" t="str">
            <v>SBI LIFE INSURANCE CO. LTD.</v>
          </cell>
          <cell r="J422" t="str">
            <v>65110</v>
          </cell>
          <cell r="K422" t="str">
            <v>Life insurance</v>
          </cell>
          <cell r="L422" t="str">
            <v>Equity Stocks</v>
          </cell>
          <cell r="M422">
            <v>4</v>
          </cell>
          <cell r="N422">
            <v>1160.55</v>
          </cell>
          <cell r="O422">
            <v>4642.2</v>
          </cell>
          <cell r="P422">
            <v>1420366.12</v>
          </cell>
          <cell r="Q422">
            <v>3.2683122574058577E-3</v>
          </cell>
          <cell r="R422">
            <v>0</v>
          </cell>
          <cell r="S422" t="str">
            <v/>
          </cell>
          <cell r="T422">
            <v>3446</v>
          </cell>
          <cell r="U422">
            <v>3446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1</v>
          </cell>
          <cell r="AL422" t="str">
            <v>401</v>
          </cell>
          <cell r="AM422" t="str">
            <v>00000</v>
          </cell>
          <cell r="AN422" t="str">
            <v>Non Infra</v>
          </cell>
        </row>
        <row r="423">
          <cell r="D423" t="str">
            <v>TAX SAVER2</v>
          </cell>
          <cell r="G423" t="str">
            <v>INE066A01021</v>
          </cell>
          <cell r="H423" t="str">
            <v>EICHER MOTORS LTD</v>
          </cell>
          <cell r="I423" t="str">
            <v>EICHER MOTORS LTD</v>
          </cell>
          <cell r="J423" t="str">
            <v>30911</v>
          </cell>
          <cell r="K423" t="str">
            <v>Manufacture of motorcycles, scooters, mopeds etc. and their</v>
          </cell>
          <cell r="L423" t="str">
            <v>Equity Stocks</v>
          </cell>
          <cell r="M423">
            <v>1</v>
          </cell>
          <cell r="N423">
            <v>2370.4499999999998</v>
          </cell>
          <cell r="O423">
            <v>2370.4499999999998</v>
          </cell>
          <cell r="P423">
            <v>1420366.12</v>
          </cell>
          <cell r="Q423">
            <v>1.6689006916047811E-3</v>
          </cell>
          <cell r="R423">
            <v>0</v>
          </cell>
          <cell r="S423" t="str">
            <v/>
          </cell>
          <cell r="T423">
            <v>2858.7</v>
          </cell>
          <cell r="U423">
            <v>2858.7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1</v>
          </cell>
          <cell r="AL423" t="str">
            <v>401</v>
          </cell>
          <cell r="AM423" t="str">
            <v>00000</v>
          </cell>
          <cell r="AN423" t="str">
            <v>Non Infra</v>
          </cell>
        </row>
        <row r="424">
          <cell r="D424" t="str">
            <v>TAX SAVER2</v>
          </cell>
          <cell r="G424" t="str">
            <v>INE216A01030</v>
          </cell>
          <cell r="H424" t="str">
            <v>Britannia Industries Limited</v>
          </cell>
          <cell r="I424" t="str">
            <v>BRITANNIA INDUSTRIES LIMITED</v>
          </cell>
          <cell r="J424" t="str">
            <v>10712</v>
          </cell>
          <cell r="K424" t="str">
            <v>Manufacture of biscuits, cakes, pastries, rusks etc.</v>
          </cell>
          <cell r="L424" t="str">
            <v>Equity Stocks</v>
          </cell>
          <cell r="M424">
            <v>1</v>
          </cell>
          <cell r="N424">
            <v>3545.5</v>
          </cell>
          <cell r="O424">
            <v>3545.5</v>
          </cell>
          <cell r="P424">
            <v>1420366.12</v>
          </cell>
          <cell r="Q424">
            <v>2.4961873914593228E-3</v>
          </cell>
          <cell r="R424">
            <v>0</v>
          </cell>
          <cell r="S424" t="str">
            <v/>
          </cell>
          <cell r="T424">
            <v>4060.95</v>
          </cell>
          <cell r="U424">
            <v>4060.95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</v>
          </cell>
          <cell r="AL424" t="str">
            <v>401</v>
          </cell>
          <cell r="AM424" t="str">
            <v>00000</v>
          </cell>
          <cell r="AN424" t="str">
            <v>Non Infra</v>
          </cell>
        </row>
        <row r="425">
          <cell r="D425" t="str">
            <v>TAX SAVER2</v>
          </cell>
          <cell r="G425" t="str">
            <v>INE465A01025</v>
          </cell>
          <cell r="H425" t="str">
            <v>Bharat Forge Limited</v>
          </cell>
          <cell r="I425" t="str">
            <v>BHARAT FORGE LIMITED</v>
          </cell>
          <cell r="J425" t="str">
            <v>25910</v>
          </cell>
          <cell r="K425" t="str">
            <v>Forging, pressing, stamping and roll-forming of metal; powder metallurgy</v>
          </cell>
          <cell r="L425" t="str">
            <v>Equity Stocks</v>
          </cell>
          <cell r="M425">
            <v>4</v>
          </cell>
          <cell r="N425">
            <v>693.65</v>
          </cell>
          <cell r="O425">
            <v>2774.6</v>
          </cell>
          <cell r="P425">
            <v>1420366.12</v>
          </cell>
          <cell r="Q425">
            <v>1.9534400046095153E-3</v>
          </cell>
          <cell r="R425">
            <v>0</v>
          </cell>
          <cell r="S425" t="str">
            <v/>
          </cell>
          <cell r="T425">
            <v>2791.4</v>
          </cell>
          <cell r="U425">
            <v>2791.4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2</v>
          </cell>
          <cell r="AL425" t="str">
            <v>401</v>
          </cell>
          <cell r="AM425" t="str">
            <v>00000</v>
          </cell>
          <cell r="AN425" t="str">
            <v>Non Infra</v>
          </cell>
        </row>
        <row r="426">
          <cell r="D426" t="str">
            <v>TAX SAVER2</v>
          </cell>
          <cell r="G426" t="str">
            <v>INE016A01026</v>
          </cell>
          <cell r="H426" t="str">
            <v>Dabur India Limited</v>
          </cell>
          <cell r="I426" t="str">
            <v>DABUR INDIA LIMITED</v>
          </cell>
          <cell r="J426" t="str">
            <v>20236</v>
          </cell>
          <cell r="K426" t="str">
            <v>Manufacture of hair oil, shampoo, hair dye etc.</v>
          </cell>
          <cell r="L426" t="str">
            <v>Equity Stocks</v>
          </cell>
          <cell r="M426">
            <v>2</v>
          </cell>
          <cell r="N426">
            <v>594.95000000000005</v>
          </cell>
          <cell r="O426">
            <v>1189.9000000000001</v>
          </cell>
          <cell r="P426">
            <v>1420366.12</v>
          </cell>
          <cell r="Q426">
            <v>8.3774175069734839E-4</v>
          </cell>
          <cell r="R426">
            <v>0</v>
          </cell>
          <cell r="S426" t="str">
            <v/>
          </cell>
          <cell r="T426">
            <v>1115</v>
          </cell>
          <cell r="U426">
            <v>1115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</v>
          </cell>
          <cell r="AL426" t="str">
            <v>401</v>
          </cell>
          <cell r="AM426" t="str">
            <v>00000</v>
          </cell>
          <cell r="AN426" t="str">
            <v>Non Infra</v>
          </cell>
        </row>
        <row r="427">
          <cell r="D427" t="str">
            <v>TAX SAVER2</v>
          </cell>
          <cell r="G427" t="str">
            <v>INE298A01020</v>
          </cell>
          <cell r="H427" t="str">
            <v>CUMMINS INDIA LIMITED</v>
          </cell>
          <cell r="I427" t="str">
            <v>CUMMINS INDIA LIMITED FV 2</v>
          </cell>
          <cell r="J427" t="str">
            <v>28110</v>
          </cell>
          <cell r="K427" t="str">
            <v>Manufacture of engines and turbines, except aircraft, vehicle</v>
          </cell>
          <cell r="L427" t="str">
            <v>Equity Stocks</v>
          </cell>
          <cell r="M427">
            <v>6</v>
          </cell>
          <cell r="N427">
            <v>878.5</v>
          </cell>
          <cell r="O427">
            <v>5271</v>
          </cell>
          <cell r="P427">
            <v>1420366.12</v>
          </cell>
          <cell r="Q427">
            <v>3.7110150163255089E-3</v>
          </cell>
          <cell r="R427">
            <v>0</v>
          </cell>
          <cell r="S427" t="str">
            <v/>
          </cell>
          <cell r="T427">
            <v>4695.3</v>
          </cell>
          <cell r="U427">
            <v>4695.3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1</v>
          </cell>
          <cell r="AL427" t="str">
            <v>401</v>
          </cell>
          <cell r="AM427" t="str">
            <v>00000</v>
          </cell>
          <cell r="AN427" t="str">
            <v>Non Infra</v>
          </cell>
        </row>
        <row r="428">
          <cell r="D428" t="str">
            <v>TAX SAVER2</v>
          </cell>
          <cell r="G428" t="str">
            <v>INE263A01024</v>
          </cell>
          <cell r="H428" t="str">
            <v>BHARAT ELECTRONICS LIMITED</v>
          </cell>
          <cell r="I428" t="str">
            <v>BHARAT ELECTRONICS LTD</v>
          </cell>
          <cell r="J428" t="str">
            <v>26515</v>
          </cell>
          <cell r="K428" t="str">
            <v>Manufacture of radar equipment, GPS devices, search, detection, navig</v>
          </cell>
          <cell r="L428" t="str">
            <v>Equity Stocks</v>
          </cell>
          <cell r="M428">
            <v>6</v>
          </cell>
          <cell r="N428">
            <v>203.75</v>
          </cell>
          <cell r="O428">
            <v>1222.5</v>
          </cell>
          <cell r="P428">
            <v>1420366.12</v>
          </cell>
          <cell r="Q428">
            <v>8.6069357948357706E-4</v>
          </cell>
          <cell r="R428">
            <v>0</v>
          </cell>
          <cell r="S428" t="str">
            <v/>
          </cell>
          <cell r="T428">
            <v>820</v>
          </cell>
          <cell r="U428">
            <v>820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1</v>
          </cell>
          <cell r="AL428" t="str">
            <v>401</v>
          </cell>
          <cell r="AM428" t="str">
            <v>00000</v>
          </cell>
          <cell r="AN428" t="str">
            <v>Non Infra</v>
          </cell>
        </row>
        <row r="429">
          <cell r="D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 t="str">
            <v>00000</v>
          </cell>
        </row>
        <row r="430">
          <cell r="D430" t="str">
            <v>A-TIER I</v>
          </cell>
          <cell r="G430" t="str">
            <v/>
          </cell>
          <cell r="H430" t="str">
            <v>Cash / Bank Balance</v>
          </cell>
          <cell r="I430" t="str">
            <v/>
          </cell>
          <cell r="J430" t="str">
            <v/>
          </cell>
          <cell r="K430" t="str">
            <v/>
          </cell>
          <cell r="L430" t="str">
            <v>Cash / Bank Balance</v>
          </cell>
          <cell r="M430">
            <v>0</v>
          </cell>
          <cell r="N430">
            <v>0</v>
          </cell>
          <cell r="O430">
            <v>22641.65</v>
          </cell>
          <cell r="P430">
            <v>16010279.17</v>
          </cell>
          <cell r="Q430">
            <v>1.4141945783447574E-3</v>
          </cell>
          <cell r="R430">
            <v>0</v>
          </cell>
          <cell r="S430" t="str">
            <v/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601</v>
          </cell>
          <cell r="AM430" t="str">
            <v>00000</v>
          </cell>
        </row>
        <row r="431">
          <cell r="D431" t="str">
            <v>A-TIER I</v>
          </cell>
          <cell r="G431" t="str">
            <v/>
          </cell>
          <cell r="H431" t="str">
            <v>Accrued Interest</v>
          </cell>
          <cell r="I431" t="str">
            <v/>
          </cell>
          <cell r="J431" t="str">
            <v/>
          </cell>
          <cell r="K431" t="str">
            <v/>
          </cell>
          <cell r="L431" t="str">
            <v>Accrued Interest</v>
          </cell>
          <cell r="M431">
            <v>0</v>
          </cell>
          <cell r="N431">
            <v>0</v>
          </cell>
          <cell r="O431">
            <v>212477.26</v>
          </cell>
          <cell r="P431">
            <v>16010279.17</v>
          </cell>
          <cell r="Q431">
            <v>1.3271302626511291E-2</v>
          </cell>
          <cell r="R431">
            <v>0</v>
          </cell>
          <cell r="S431" t="str">
            <v/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602</v>
          </cell>
          <cell r="AM431" t="str">
            <v>00000</v>
          </cell>
        </row>
        <row r="432">
          <cell r="D432" t="str">
            <v>A-TIER I</v>
          </cell>
          <cell r="G432" t="str">
            <v/>
          </cell>
          <cell r="H432" t="str">
            <v>Net Current Assets</v>
          </cell>
          <cell r="I432" t="str">
            <v/>
          </cell>
          <cell r="J432" t="str">
            <v/>
          </cell>
          <cell r="K432" t="str">
            <v/>
          </cell>
          <cell r="L432" t="str">
            <v>Net Current Assets</v>
          </cell>
          <cell r="M432">
            <v>0</v>
          </cell>
          <cell r="N432">
            <v>0</v>
          </cell>
          <cell r="O432">
            <v>-20228.75</v>
          </cell>
          <cell r="P432">
            <v>16010279.17</v>
          </cell>
          <cell r="Q432">
            <v>-1.2634851513335604E-3</v>
          </cell>
          <cell r="R432">
            <v>0</v>
          </cell>
          <cell r="S432" t="str">
            <v/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603</v>
          </cell>
          <cell r="AM432" t="str">
            <v>00000</v>
          </cell>
        </row>
        <row r="433">
          <cell r="D433" t="str">
            <v>C-TIER I</v>
          </cell>
          <cell r="G433" t="str">
            <v/>
          </cell>
          <cell r="H433" t="str">
            <v>Cash / Bank Balance</v>
          </cell>
          <cell r="I433" t="str">
            <v/>
          </cell>
          <cell r="J433" t="str">
            <v/>
          </cell>
          <cell r="K433" t="str">
            <v/>
          </cell>
          <cell r="L433" t="str">
            <v>Cash / Bank Balance</v>
          </cell>
          <cell r="M433">
            <v>0</v>
          </cell>
          <cell r="N433">
            <v>0</v>
          </cell>
          <cell r="O433">
            <v>6244309.8700003326</v>
          </cell>
          <cell r="P433">
            <v>1000179870.28</v>
          </cell>
          <cell r="Q433">
            <v>6.2431869062234179E-3</v>
          </cell>
          <cell r="R433">
            <v>0</v>
          </cell>
          <cell r="S433" t="str">
            <v/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601</v>
          </cell>
          <cell r="AM433" t="str">
            <v>00000</v>
          </cell>
        </row>
        <row r="434">
          <cell r="D434" t="str">
            <v>C-TIER I</v>
          </cell>
          <cell r="G434" t="str">
            <v/>
          </cell>
          <cell r="H434" t="str">
            <v>Accrued Interest</v>
          </cell>
          <cell r="I434" t="str">
            <v/>
          </cell>
          <cell r="J434" t="str">
            <v/>
          </cell>
          <cell r="K434" t="str">
            <v/>
          </cell>
          <cell r="L434" t="str">
            <v>Accrued Interest</v>
          </cell>
          <cell r="M434">
            <v>0</v>
          </cell>
          <cell r="N434">
            <v>0</v>
          </cell>
          <cell r="O434">
            <v>32131045.15000001</v>
          </cell>
          <cell r="P434">
            <v>1000179870.28</v>
          </cell>
          <cell r="Q434">
            <v>3.2125266769271146E-2</v>
          </cell>
          <cell r="R434">
            <v>0</v>
          </cell>
          <cell r="S434" t="str">
            <v/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602</v>
          </cell>
          <cell r="AM434" t="str">
            <v>00000</v>
          </cell>
        </row>
        <row r="435">
          <cell r="D435" t="str">
            <v>C-TIER I</v>
          </cell>
          <cell r="G435" t="str">
            <v/>
          </cell>
          <cell r="H435" t="str">
            <v>Net Current Assets</v>
          </cell>
          <cell r="I435" t="str">
            <v/>
          </cell>
          <cell r="J435" t="str">
            <v/>
          </cell>
          <cell r="K435" t="str">
            <v/>
          </cell>
          <cell r="L435" t="str">
            <v>Net Current Assets</v>
          </cell>
          <cell r="M435">
            <v>0</v>
          </cell>
          <cell r="N435">
            <v>0</v>
          </cell>
          <cell r="O435">
            <v>-2030725.000000339</v>
          </cell>
          <cell r="P435">
            <v>1000179870.28</v>
          </cell>
          <cell r="Q435">
            <v>-2.0303597986148616E-3</v>
          </cell>
          <cell r="R435">
            <v>0</v>
          </cell>
          <cell r="S435" t="str">
            <v/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603</v>
          </cell>
          <cell r="AM435" t="str">
            <v>00000</v>
          </cell>
        </row>
        <row r="436">
          <cell r="D436" t="str">
            <v>C-TIER II</v>
          </cell>
          <cell r="G436" t="str">
            <v/>
          </cell>
          <cell r="H436" t="str">
            <v>Cash / Bank Balance</v>
          </cell>
          <cell r="I436" t="str">
            <v/>
          </cell>
          <cell r="J436" t="str">
            <v/>
          </cell>
          <cell r="K436" t="str">
            <v/>
          </cell>
          <cell r="L436" t="str">
            <v>Cash / Bank Balance</v>
          </cell>
          <cell r="M436">
            <v>0</v>
          </cell>
          <cell r="N436">
            <v>0</v>
          </cell>
          <cell r="O436">
            <v>1372726.23</v>
          </cell>
          <cell r="P436">
            <v>87252252.599999994</v>
          </cell>
          <cell r="Q436">
            <v>1.5732845732856188E-2</v>
          </cell>
          <cell r="R436">
            <v>0</v>
          </cell>
          <cell r="S436" t="str">
            <v/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601</v>
          </cell>
          <cell r="AM436" t="str">
            <v>00000</v>
          </cell>
        </row>
        <row r="437">
          <cell r="D437" t="str">
            <v>C-TIER II</v>
          </cell>
          <cell r="G437" t="str">
            <v/>
          </cell>
          <cell r="H437" t="str">
            <v>Accrued Interest</v>
          </cell>
          <cell r="I437" t="str">
            <v/>
          </cell>
          <cell r="J437" t="str">
            <v/>
          </cell>
          <cell r="K437" t="str">
            <v/>
          </cell>
          <cell r="L437" t="str">
            <v>Accrued Interest</v>
          </cell>
          <cell r="M437">
            <v>0</v>
          </cell>
          <cell r="N437">
            <v>0</v>
          </cell>
          <cell r="O437">
            <v>3028371.25</v>
          </cell>
          <cell r="P437">
            <v>87252252.599999994</v>
          </cell>
          <cell r="Q437">
            <v>3.4708229985571742E-2</v>
          </cell>
          <cell r="R437">
            <v>0</v>
          </cell>
          <cell r="S437" t="str">
            <v/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602</v>
          </cell>
          <cell r="AM437" t="str">
            <v>00000</v>
          </cell>
        </row>
        <row r="438">
          <cell r="D438" t="str">
            <v>C-TIER II</v>
          </cell>
          <cell r="G438" t="str">
            <v/>
          </cell>
          <cell r="H438" t="str">
            <v>Net Current Assets</v>
          </cell>
          <cell r="I438" t="str">
            <v/>
          </cell>
          <cell r="J438" t="str">
            <v/>
          </cell>
          <cell r="K438" t="str">
            <v/>
          </cell>
          <cell r="L438" t="str">
            <v>Net Current Assets</v>
          </cell>
          <cell r="M438">
            <v>0</v>
          </cell>
          <cell r="N438">
            <v>0</v>
          </cell>
          <cell r="O438">
            <v>-1374496.04</v>
          </cell>
          <cell r="P438">
            <v>87252252.599999994</v>
          </cell>
          <cell r="Q438">
            <v>-1.5753129564473847E-2</v>
          </cell>
          <cell r="R438">
            <v>0</v>
          </cell>
          <cell r="S438" t="str">
            <v/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603</v>
          </cell>
          <cell r="AM438" t="str">
            <v>00000</v>
          </cell>
        </row>
        <row r="439">
          <cell r="D439" t="str">
            <v>E-TIER I</v>
          </cell>
          <cell r="G439" t="str">
            <v/>
          </cell>
          <cell r="H439" t="str">
            <v>Cash / Bank Balance</v>
          </cell>
          <cell r="I439" t="str">
            <v/>
          </cell>
          <cell r="J439" t="str">
            <v/>
          </cell>
          <cell r="K439" t="str">
            <v/>
          </cell>
          <cell r="L439" t="str">
            <v>Cash / Bank Balance</v>
          </cell>
          <cell r="M439">
            <v>0</v>
          </cell>
          <cell r="N439">
            <v>0</v>
          </cell>
          <cell r="O439">
            <v>5206081.88</v>
          </cell>
          <cell r="P439">
            <v>2033408448.24</v>
          </cell>
          <cell r="Q439">
            <v>2.5602735567003673E-3</v>
          </cell>
          <cell r="R439">
            <v>0</v>
          </cell>
          <cell r="S439" t="str">
            <v/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601</v>
          </cell>
          <cell r="AM439" t="str">
            <v>00000</v>
          </cell>
        </row>
        <row r="440">
          <cell r="D440" t="str">
            <v>E-TIER I</v>
          </cell>
          <cell r="G440" t="str">
            <v/>
          </cell>
          <cell r="H440" t="str">
            <v>Accrued Interest</v>
          </cell>
          <cell r="I440" t="str">
            <v/>
          </cell>
          <cell r="J440" t="str">
            <v/>
          </cell>
          <cell r="K440" t="str">
            <v/>
          </cell>
          <cell r="L440" t="str">
            <v>Accrued Interest</v>
          </cell>
          <cell r="M440">
            <v>0</v>
          </cell>
          <cell r="N440">
            <v>0</v>
          </cell>
          <cell r="O440">
            <v>0</v>
          </cell>
          <cell r="P440">
            <v>2033408448.24</v>
          </cell>
          <cell r="Q440">
            <v>0</v>
          </cell>
          <cell r="R440">
            <v>0</v>
          </cell>
          <cell r="S440" t="str">
            <v/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602</v>
          </cell>
          <cell r="AM440" t="str">
            <v>00000</v>
          </cell>
        </row>
        <row r="441">
          <cell r="D441" t="str">
            <v>E-TIER I</v>
          </cell>
          <cell r="G441" t="str">
            <v/>
          </cell>
          <cell r="H441" t="str">
            <v>Net Current Assets</v>
          </cell>
          <cell r="I441" t="str">
            <v/>
          </cell>
          <cell r="J441" t="str">
            <v/>
          </cell>
          <cell r="K441" t="str">
            <v/>
          </cell>
          <cell r="L441" t="str">
            <v>Net Current Assets</v>
          </cell>
          <cell r="M441">
            <v>0</v>
          </cell>
          <cell r="N441">
            <v>0</v>
          </cell>
          <cell r="O441">
            <v>-7432831.6999999993</v>
          </cell>
          <cell r="P441">
            <v>2033408448.24</v>
          </cell>
          <cell r="Q441">
            <v>-3.6553559647268239E-3</v>
          </cell>
          <cell r="R441">
            <v>0</v>
          </cell>
          <cell r="S441" t="str">
            <v/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603</v>
          </cell>
          <cell r="AM441" t="str">
            <v>00000</v>
          </cell>
        </row>
        <row r="442">
          <cell r="D442" t="str">
            <v>E-TIER II</v>
          </cell>
          <cell r="G442" t="str">
            <v/>
          </cell>
          <cell r="H442" t="str">
            <v>Cash / Bank Balance</v>
          </cell>
          <cell r="I442" t="str">
            <v/>
          </cell>
          <cell r="J442" t="str">
            <v/>
          </cell>
          <cell r="K442" t="str">
            <v/>
          </cell>
          <cell r="L442" t="str">
            <v>Cash / Bank Balance</v>
          </cell>
          <cell r="M442">
            <v>0</v>
          </cell>
          <cell r="N442">
            <v>0</v>
          </cell>
          <cell r="O442">
            <v>682034.98</v>
          </cell>
          <cell r="P442">
            <v>161924614.78</v>
          </cell>
          <cell r="Q442">
            <v>4.2120525092905212E-3</v>
          </cell>
          <cell r="R442">
            <v>0</v>
          </cell>
          <cell r="S442" t="str">
            <v/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601</v>
          </cell>
          <cell r="AM442" t="str">
            <v>00000</v>
          </cell>
        </row>
        <row r="443">
          <cell r="D443" t="str">
            <v>E-TIER II</v>
          </cell>
          <cell r="G443" t="str">
            <v/>
          </cell>
          <cell r="H443" t="str">
            <v>Accrued Interest</v>
          </cell>
          <cell r="I443" t="str">
            <v/>
          </cell>
          <cell r="J443" t="str">
            <v/>
          </cell>
          <cell r="K443" t="str">
            <v/>
          </cell>
          <cell r="L443" t="str">
            <v>Accrued Interest</v>
          </cell>
          <cell r="M443">
            <v>0</v>
          </cell>
          <cell r="N443">
            <v>0</v>
          </cell>
          <cell r="O443">
            <v>0</v>
          </cell>
          <cell r="P443">
            <v>161924614.78</v>
          </cell>
          <cell r="Q443">
            <v>0</v>
          </cell>
          <cell r="R443">
            <v>0</v>
          </cell>
          <cell r="S443" t="str">
            <v/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602</v>
          </cell>
          <cell r="AM443" t="str">
            <v>00000</v>
          </cell>
        </row>
        <row r="444">
          <cell r="D444" t="str">
            <v>E-TIER II</v>
          </cell>
          <cell r="G444" t="str">
            <v/>
          </cell>
          <cell r="H444" t="str">
            <v>Net Current Assets</v>
          </cell>
          <cell r="I444" t="str">
            <v/>
          </cell>
          <cell r="J444" t="str">
            <v/>
          </cell>
          <cell r="K444" t="str">
            <v/>
          </cell>
          <cell r="L444" t="str">
            <v>Net Current Assets</v>
          </cell>
          <cell r="M444">
            <v>0</v>
          </cell>
          <cell r="N444">
            <v>0</v>
          </cell>
          <cell r="O444">
            <v>-1207457.96</v>
          </cell>
          <cell r="P444">
            <v>161924614.78</v>
          </cell>
          <cell r="Q444">
            <v>-7.456914204431001E-3</v>
          </cell>
          <cell r="R444">
            <v>0</v>
          </cell>
          <cell r="S444" t="str">
            <v/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603</v>
          </cell>
          <cell r="AM444" t="str">
            <v>00000</v>
          </cell>
        </row>
        <row r="445">
          <cell r="D445" t="str">
            <v>G-TIER I</v>
          </cell>
          <cell r="G445" t="str">
            <v/>
          </cell>
          <cell r="H445" t="str">
            <v>Cash / Bank Balance</v>
          </cell>
          <cell r="I445" t="str">
            <v/>
          </cell>
          <cell r="J445" t="str">
            <v/>
          </cell>
          <cell r="K445" t="str">
            <v/>
          </cell>
          <cell r="L445" t="str">
            <v>Cash / Bank Balance</v>
          </cell>
          <cell r="M445">
            <v>0</v>
          </cell>
          <cell r="N445">
            <v>0</v>
          </cell>
          <cell r="O445">
            <v>4232469.63</v>
          </cell>
          <cell r="P445">
            <v>1422294707.8</v>
          </cell>
          <cell r="Q445">
            <v>2.9758035425349839E-3</v>
          </cell>
          <cell r="R445">
            <v>0</v>
          </cell>
          <cell r="S445" t="str">
            <v/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601</v>
          </cell>
          <cell r="AM445" t="str">
            <v>00000</v>
          </cell>
        </row>
        <row r="446">
          <cell r="D446" t="str">
            <v>G-TIER I</v>
          </cell>
          <cell r="G446" t="str">
            <v/>
          </cell>
          <cell r="H446" t="str">
            <v>Accrued Interest</v>
          </cell>
          <cell r="I446" t="str">
            <v/>
          </cell>
          <cell r="J446" t="str">
            <v/>
          </cell>
          <cell r="K446" t="str">
            <v/>
          </cell>
          <cell r="L446" t="str">
            <v>Accrued Interest</v>
          </cell>
          <cell r="M446">
            <v>0</v>
          </cell>
          <cell r="N446">
            <v>0</v>
          </cell>
          <cell r="O446">
            <v>25123264.689999998</v>
          </cell>
          <cell r="P446">
            <v>1422294707.8</v>
          </cell>
          <cell r="Q446">
            <v>1.7663895219620529E-2</v>
          </cell>
          <cell r="R446">
            <v>0</v>
          </cell>
          <cell r="S446" t="str">
            <v/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602</v>
          </cell>
          <cell r="AM446" t="str">
            <v>00000</v>
          </cell>
        </row>
        <row r="447">
          <cell r="D447" t="str">
            <v>G-TIER I</v>
          </cell>
          <cell r="G447" t="str">
            <v/>
          </cell>
          <cell r="H447" t="str">
            <v>Net Current Assets</v>
          </cell>
          <cell r="I447" t="str">
            <v/>
          </cell>
          <cell r="J447" t="str">
            <v/>
          </cell>
          <cell r="K447" t="str">
            <v/>
          </cell>
          <cell r="L447" t="str">
            <v>Net Current Assets</v>
          </cell>
          <cell r="M447">
            <v>0</v>
          </cell>
          <cell r="N447">
            <v>0</v>
          </cell>
          <cell r="O447">
            <v>14858135.82</v>
          </cell>
          <cell r="P447">
            <v>1422294707.8</v>
          </cell>
          <cell r="Q447">
            <v>1.0446594322904082E-2</v>
          </cell>
          <cell r="R447">
            <v>0</v>
          </cell>
          <cell r="S447" t="str">
            <v/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603</v>
          </cell>
          <cell r="AM447" t="str">
            <v>00000</v>
          </cell>
        </row>
        <row r="448">
          <cell r="D448" t="str">
            <v>G-TIER II</v>
          </cell>
          <cell r="G448" t="str">
            <v/>
          </cell>
          <cell r="H448" t="str">
            <v>Cash / Bank Balance</v>
          </cell>
          <cell r="I448" t="str">
            <v/>
          </cell>
          <cell r="J448" t="str">
            <v/>
          </cell>
          <cell r="K448" t="str">
            <v/>
          </cell>
          <cell r="L448" t="str">
            <v>Cash / Bank Balance</v>
          </cell>
          <cell r="M448">
            <v>0</v>
          </cell>
          <cell r="N448">
            <v>0</v>
          </cell>
          <cell r="O448">
            <v>1453695.5</v>
          </cell>
          <cell r="P448">
            <v>147922024.99000001</v>
          </cell>
          <cell r="Q448">
            <v>9.8274445614050677E-3</v>
          </cell>
          <cell r="R448">
            <v>0</v>
          </cell>
          <cell r="S448" t="str">
            <v/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601</v>
          </cell>
          <cell r="AM448" t="str">
            <v>00000</v>
          </cell>
        </row>
        <row r="449">
          <cell r="D449" t="str">
            <v>G-TIER II</v>
          </cell>
          <cell r="G449" t="str">
            <v/>
          </cell>
          <cell r="H449" t="str">
            <v>Accrued Interest</v>
          </cell>
          <cell r="I449" t="str">
            <v/>
          </cell>
          <cell r="J449" t="str">
            <v/>
          </cell>
          <cell r="K449" t="str">
            <v/>
          </cell>
          <cell r="L449" t="str">
            <v>Accrued Interest</v>
          </cell>
          <cell r="M449">
            <v>0</v>
          </cell>
          <cell r="N449">
            <v>0</v>
          </cell>
          <cell r="O449">
            <v>2938880.4600000004</v>
          </cell>
          <cell r="P449">
            <v>147922024.99000001</v>
          </cell>
          <cell r="Q449">
            <v>1.9867767901356664E-2</v>
          </cell>
          <cell r="R449">
            <v>0</v>
          </cell>
          <cell r="S449" t="str">
            <v/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602</v>
          </cell>
          <cell r="AM449" t="str">
            <v>00000</v>
          </cell>
        </row>
        <row r="450">
          <cell r="D450" t="str">
            <v>G-TIER II</v>
          </cell>
          <cell r="G450" t="str">
            <v/>
          </cell>
          <cell r="H450" t="str">
            <v>Net Current Assets</v>
          </cell>
          <cell r="I450" t="str">
            <v/>
          </cell>
          <cell r="J450" t="str">
            <v/>
          </cell>
          <cell r="K450" t="str">
            <v/>
          </cell>
          <cell r="L450" t="str">
            <v>Net Current Assets</v>
          </cell>
          <cell r="M450">
            <v>0</v>
          </cell>
          <cell r="N450">
            <v>0</v>
          </cell>
          <cell r="O450">
            <v>-762900.56000000052</v>
          </cell>
          <cell r="P450">
            <v>147922024.99000001</v>
          </cell>
          <cell r="Q450">
            <v>-5.1574507586113361E-3</v>
          </cell>
          <cell r="R450">
            <v>0</v>
          </cell>
          <cell r="S450" t="str">
            <v/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603</v>
          </cell>
          <cell r="AM450" t="str">
            <v>00000</v>
          </cell>
        </row>
        <row r="451">
          <cell r="D451" t="str">
            <v>TAX SAVER2</v>
          </cell>
          <cell r="G451" t="str">
            <v/>
          </cell>
          <cell r="H451" t="str">
            <v>Cash / Bank Balance</v>
          </cell>
          <cell r="I451" t="str">
            <v/>
          </cell>
          <cell r="J451" t="str">
            <v/>
          </cell>
          <cell r="K451" t="str">
            <v/>
          </cell>
          <cell r="L451" t="str">
            <v>Cash / Bank Balance</v>
          </cell>
          <cell r="M451">
            <v>0</v>
          </cell>
          <cell r="N451">
            <v>0</v>
          </cell>
          <cell r="O451">
            <v>577.42999999999995</v>
          </cell>
          <cell r="P451">
            <v>1420366.12</v>
          </cell>
          <cell r="Q451">
            <v>4.0653602748564569E-4</v>
          </cell>
          <cell r="R451">
            <v>0</v>
          </cell>
          <cell r="S451" t="str">
            <v/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601</v>
          </cell>
          <cell r="AM451" t="str">
            <v>00000</v>
          </cell>
        </row>
        <row r="452">
          <cell r="D452" t="str">
            <v>TAX SAVER2</v>
          </cell>
          <cell r="G452" t="str">
            <v/>
          </cell>
          <cell r="H452" t="str">
            <v>Accrued Interest</v>
          </cell>
          <cell r="I452" t="str">
            <v/>
          </cell>
          <cell r="J452" t="str">
            <v/>
          </cell>
          <cell r="K452" t="str">
            <v/>
          </cell>
          <cell r="L452" t="str">
            <v>Accrued Interest</v>
          </cell>
          <cell r="M452">
            <v>0</v>
          </cell>
          <cell r="N452">
            <v>0</v>
          </cell>
          <cell r="O452">
            <v>24911.57</v>
          </cell>
          <cell r="P452">
            <v>1420366.12</v>
          </cell>
          <cell r="Q452">
            <v>1.753883709926846E-2</v>
          </cell>
          <cell r="R452">
            <v>0</v>
          </cell>
          <cell r="S452" t="str">
            <v/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602</v>
          </cell>
          <cell r="AM452" t="str">
            <v>00000</v>
          </cell>
        </row>
        <row r="453">
          <cell r="D453" t="str">
            <v>TAX SAVER2</v>
          </cell>
          <cell r="G453" t="str">
            <v/>
          </cell>
          <cell r="H453" t="str">
            <v>Net Current Assets</v>
          </cell>
          <cell r="I453" t="str">
            <v/>
          </cell>
          <cell r="J453" t="str">
            <v/>
          </cell>
          <cell r="K453" t="str">
            <v/>
          </cell>
          <cell r="L453" t="str">
            <v>Net Current Assets</v>
          </cell>
          <cell r="M453">
            <v>0</v>
          </cell>
          <cell r="N453">
            <v>0</v>
          </cell>
          <cell r="O453">
            <v>-1597.1899999999987</v>
          </cell>
          <cell r="P453">
            <v>1420366.12</v>
          </cell>
          <cell r="Q453">
            <v>-1.1244917613213688E-3</v>
          </cell>
          <cell r="R453">
            <v>0</v>
          </cell>
          <cell r="S453" t="str">
            <v/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603</v>
          </cell>
          <cell r="AM453" t="str">
            <v>00000</v>
          </cell>
        </row>
      </sheetData>
      <sheetData sheetId="10">
        <row r="11">
          <cell r="N11">
            <v>14.792202499000002</v>
          </cell>
        </row>
        <row r="14">
          <cell r="B14" t="str">
            <v>Net Asset Value</v>
          </cell>
          <cell r="N14">
            <v>14.159632166632637</v>
          </cell>
        </row>
        <row r="15">
          <cell r="B15" t="str">
            <v xml:space="preserve">Net asset value last month </v>
          </cell>
          <cell r="N15">
            <v>13.992671772116793</v>
          </cell>
        </row>
        <row r="18">
          <cell r="N18">
            <v>10.464380720899179</v>
          </cell>
        </row>
        <row r="19">
          <cell r="N19">
            <v>6.7582101170928128</v>
          </cell>
        </row>
        <row r="20">
          <cell r="N20">
            <v>6.5389754700387701E-2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EDAEC-9666-4BF9-9715-7325F9759A75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F3B14900-3854-47EA-8480-B75A6F6E7532}" name="ISIN No." dataDxfId="6"/>
    <tableColumn id="2" xr3:uid="{DE7DAA8A-26FD-410B-8E35-17B191D3FAD2}" name="Name of the Instrument" dataDxfId="5">
      <calculatedColumnFormula>IFERROR(VLOOKUP(Table134567[[#This Row],[ISIN No.]],'[1]13 Portfolio Data'!G:H,2,0),0)</calculatedColumnFormula>
    </tableColumn>
    <tableColumn id="3" xr3:uid="{E7CDEEC4-4060-4D0A-BB9F-773E74B6FAF3}" name="Industry " dataDxfId="4">
      <calculatedColumnFormula>IFERROR(VLOOKUP(Table134567[[#This Row],[ISIN No.]],'[1]13 Portfolio Data'!G:K,5,0),0)</calculatedColumnFormula>
    </tableColumn>
    <tableColumn id="4" xr3:uid="{09FECFD3-B1FA-4A5C-B7EB-22350E824730}" name="Quantity" dataDxfId="3" dataCellStyle="Comma">
      <calculatedColumnFormula>SUMIFS('[1]13 Portfolio Data'!M:M,'[1]13 Portfolio Data'!D:D,$D$3,'[1]13 Portfolio Data'!G:G,Table134567[[#This Row],[ISIN No.]])</calculatedColumnFormula>
    </tableColumn>
    <tableColumn id="5" xr3:uid="{8F616607-C79B-4D29-B9D0-5E6B5C34D28A}" name="Market Value" dataDxfId="2">
      <calculatedColumnFormula>SUMIFS('[1]13 Portfolio Data'!O:O,'[1]13 Portfolio Data'!D:D,$D$3,'[1]13 Portfolio Data'!G:G,Table134567[[#This Row],[ISIN No.]])</calculatedColumnFormula>
    </tableColumn>
    <tableColumn id="6" xr3:uid="{7F07B507-438B-484A-AD0F-A819A78F2CE8}" name="% of Portfolio" dataDxfId="1" dataCellStyle="Percent">
      <calculatedColumnFormula>+F7/$F$89</calculatedColumnFormula>
    </tableColumn>
    <tableColumn id="7" xr3:uid="{6F7A89E2-9C45-4ED7-B41E-663707554CC7}" name="Ratings" dataDxfId="0">
      <calculatedColumnFormula>VLOOKUP(Table134567[[#This Row],[ISIN No.]],'[1]13 Portfolio Data'!G:AO,35,0)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D2EC-0BE6-4FCA-9EB4-CFE337DFF714}">
  <dimension ref="A2:O114"/>
  <sheetViews>
    <sheetView showGridLines="0" tabSelected="1" view="pageBreakPreview" topLeftCell="A39" zoomScale="60" zoomScaleNormal="100" workbookViewId="0">
      <selection activeCell="J104" sqref="J104:K104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2.285156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2" t="s">
        <v>3</v>
      </c>
    </row>
    <row r="4" spans="1:8" x14ac:dyDescent="0.25">
      <c r="B4" s="1" t="s">
        <v>4</v>
      </c>
      <c r="D4" s="4">
        <f>'[1]C-TIER I'!D4</f>
        <v>44530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IFERROR(VLOOKUP(Table134567[[#This Row],[ISIN No.]],'[1]13 Portfolio Data'!G:H,2,0),0)</f>
        <v>06.67 GOI 15 DEC- 2035</v>
      </c>
      <c r="D7" s="10" t="str">
        <f>VLOOKUP(Table134567[[#This Row],[ISIN No.]],[1]!Table9[[ISIN]:[Industry classification]],5,0)</f>
        <v>GOI</v>
      </c>
      <c r="E7" s="11">
        <f>SUMIFS('[1]13 Portfolio Data'!M:M,'[1]13 Portfolio Data'!D:D,$D$3,'[1]13 Portfolio Data'!G:G,Table134567[[#This Row],[ISIN No.]])</f>
        <v>50000</v>
      </c>
      <c r="F7" s="10">
        <f>SUMIFS('[1]13 Portfolio Data'!O:O,'[1]13 Portfolio Data'!D:D,$D$3,'[1]13 Portfolio Data'!G:G,Table134567[[#This Row],[ISIN No.]])</f>
        <v>4969945</v>
      </c>
      <c r="G7" s="12">
        <f t="shared" ref="G7:G42" si="0">+F7/$F$89</f>
        <v>3.3598411057014561E-2</v>
      </c>
      <c r="H7" s="13">
        <f>VLOOKUP(Table134567[[#This Row],[ISIN No.]],'[1]13 Portfolio Data'!G:AO,35,0)</f>
        <v>0</v>
      </c>
    </row>
    <row r="8" spans="1:8" x14ac:dyDescent="0.25">
      <c r="A8" s="9"/>
      <c r="B8" s="10" t="s">
        <v>13</v>
      </c>
      <c r="C8" s="10" t="str">
        <f>IFERROR(VLOOKUP(Table134567[[#This Row],[ISIN No.]],'[1]13 Portfolio Data'!G:H,2,0),0)</f>
        <v>8.60% GS 2028 (02-JUN-2028)</v>
      </c>
      <c r="D8" s="10" t="s">
        <v>14</v>
      </c>
      <c r="E8" s="11">
        <f>SUMIFS('[1]13 Portfolio Data'!M:M,'[1]13 Portfolio Data'!D:D,$D$3,'[1]13 Portfolio Data'!G:G,Table134567[[#This Row],[ISIN No.]])</f>
        <v>18500</v>
      </c>
      <c r="F8" s="10">
        <f>SUMIFS('[1]13 Portfolio Data'!O:O,'[1]13 Portfolio Data'!D:D,$D$3,'[1]13 Portfolio Data'!G:G,Table134567[[#This Row],[ISIN No.]])</f>
        <v>2087323.55</v>
      </c>
      <c r="G8" s="12">
        <f t="shared" si="0"/>
        <v>1.4110971980954899E-2</v>
      </c>
      <c r="H8" s="13">
        <f>VLOOKUP(Table134567[[#This Row],[ISIN No.]],'[1]13 Portfolio Data'!G:AO,35,0)</f>
        <v>0</v>
      </c>
    </row>
    <row r="9" spans="1:8" x14ac:dyDescent="0.25">
      <c r="A9" s="9"/>
      <c r="B9" s="10" t="s">
        <v>15</v>
      </c>
      <c r="C9" s="10" t="str">
        <f>IFERROR(VLOOKUP(Table134567[[#This Row],[ISIN No.]],'[1]13 Portfolio Data'!G:H,2,0),0)</f>
        <v>6.22% GOI 2035 (16-Mar-2035)</v>
      </c>
      <c r="D9" s="10" t="str">
        <f>VLOOKUP(Table134567[[#This Row],[ISIN No.]],[1]!Table9[[ISIN]:[Industry classification]],5,0)</f>
        <v>GOI</v>
      </c>
      <c r="E9" s="11">
        <f>SUMIFS('[1]13 Portfolio Data'!M:M,'[1]13 Portfolio Data'!D:D,$D$3,'[1]13 Portfolio Data'!G:G,Table134567[[#This Row],[ISIN No.]])</f>
        <v>74600</v>
      </c>
      <c r="F9" s="10">
        <f>SUMIFS('[1]13 Portfolio Data'!O:O,'[1]13 Portfolio Data'!D:D,$D$3,'[1]13 Portfolio Data'!G:G,Table134567[[#This Row],[ISIN No.]])</f>
        <v>7127269.0800000001</v>
      </c>
      <c r="G9" s="12">
        <f t="shared" si="0"/>
        <v>4.8182608914945746E-2</v>
      </c>
      <c r="H9" s="13">
        <f>VLOOKUP(Table134567[[#This Row],[ISIN No.]],'[1]13 Portfolio Data'!G:AO,35,0)</f>
        <v>0</v>
      </c>
    </row>
    <row r="10" spans="1:8" x14ac:dyDescent="0.25">
      <c r="A10" s="9"/>
      <c r="B10" s="10" t="s">
        <v>16</v>
      </c>
      <c r="C10" s="10" t="str">
        <f>IFERROR(VLOOKUP(Table134567[[#This Row],[ISIN No.]],'[1]13 Portfolio Data'!G:H,2,0),0)</f>
        <v>05.77% GOI 03-Aug-2030</v>
      </c>
      <c r="D10" s="10" t="str">
        <f>VLOOKUP(Table134567[[#This Row],[ISIN No.]],[1]!Table9[[ISIN]:[Industry classification]],5,0)</f>
        <v>GOI</v>
      </c>
      <c r="E10" s="11">
        <f>SUMIFS('[1]13 Portfolio Data'!M:M,'[1]13 Portfolio Data'!D:D,$D$3,'[1]13 Portfolio Data'!G:G,Table134567[[#This Row],[ISIN No.]])</f>
        <v>30000</v>
      </c>
      <c r="F10" s="10">
        <f>SUMIFS('[1]13 Portfolio Data'!O:O,'[1]13 Portfolio Data'!D:D,$D$3,'[1]13 Portfolio Data'!G:G,Table134567[[#This Row],[ISIN No.]])</f>
        <v>2897256</v>
      </c>
      <c r="G10" s="12">
        <f t="shared" si="0"/>
        <v>1.9586373294956341E-2</v>
      </c>
      <c r="H10" s="13">
        <f>VLOOKUP(Table134567[[#This Row],[ISIN No.]],'[1]13 Portfolio Data'!G:AO,35,0)</f>
        <v>0</v>
      </c>
    </row>
    <row r="11" spans="1:8" x14ac:dyDescent="0.25">
      <c r="A11" s="9"/>
      <c r="B11" s="10" t="s">
        <v>17</v>
      </c>
      <c r="C11" s="10" t="str">
        <f>IFERROR(VLOOKUP(Table134567[[#This Row],[ISIN No.]],'[1]13 Portfolio Data'!G:H,2,0),0)</f>
        <v>7.17% GOI 08-Jan-2028</v>
      </c>
      <c r="D11" s="10" t="str">
        <f>VLOOKUP(Table134567[[#This Row],[ISIN No.]],[1]!Table9[[ISIN]:[Industry classification]],5,0)</f>
        <v>GOI</v>
      </c>
      <c r="E11" s="11">
        <f>SUMIFS('[1]13 Portfolio Data'!M:M,'[1]13 Portfolio Data'!D:D,$D$3,'[1]13 Portfolio Data'!G:G,Table134567[[#This Row],[ISIN No.]])</f>
        <v>145000</v>
      </c>
      <c r="F11" s="10">
        <f>SUMIFS('[1]13 Portfolio Data'!O:O,'[1]13 Portfolio Data'!D:D,$D$3,'[1]13 Portfolio Data'!G:G,Table134567[[#This Row],[ISIN No.]])</f>
        <v>15296557.5</v>
      </c>
      <c r="G11" s="12">
        <f t="shared" si="0"/>
        <v>0.10340960043667667</v>
      </c>
      <c r="H11" s="13">
        <f>VLOOKUP(Table134567[[#This Row],[ISIN No.]],'[1]13 Portfolio Data'!G:AO,35,0)</f>
        <v>0</v>
      </c>
    </row>
    <row r="12" spans="1:8" x14ac:dyDescent="0.25">
      <c r="A12" s="9"/>
      <c r="B12" s="10" t="s">
        <v>18</v>
      </c>
      <c r="C12" s="10" t="str">
        <f>IFERROR(VLOOKUP(Table134567[[#This Row],[ISIN No.]],'[1]13 Portfolio Data'!G:H,2,0),0)</f>
        <v>8.24% GOI 15-Feb-2027</v>
      </c>
      <c r="D12" s="10" t="str">
        <f>VLOOKUP(Table134567[[#This Row],[ISIN No.]],[1]!Table9[[ISIN]:[Industry classification]],5,0)</f>
        <v>GOI</v>
      </c>
      <c r="E12" s="11">
        <f>SUMIFS('[1]13 Portfolio Data'!M:M,'[1]13 Portfolio Data'!D:D,$D$3,'[1]13 Portfolio Data'!G:G,Table134567[[#This Row],[ISIN No.]])</f>
        <v>29900</v>
      </c>
      <c r="F12" s="10">
        <f>SUMIFS('[1]13 Portfolio Data'!O:O,'[1]13 Portfolio Data'!D:D,$D$3,'[1]13 Portfolio Data'!G:G,Table134567[[#This Row],[ISIN No.]])</f>
        <v>3296466.03</v>
      </c>
      <c r="G12" s="12">
        <f t="shared" si="0"/>
        <v>2.2285160240490567E-2</v>
      </c>
      <c r="H12" s="13">
        <f>VLOOKUP(Table134567[[#This Row],[ISIN No.]],'[1]13 Portfolio Data'!G:AO,35,0)</f>
        <v>0</v>
      </c>
    </row>
    <row r="13" spans="1:8" x14ac:dyDescent="0.25">
      <c r="A13" s="9"/>
      <c r="B13" s="10" t="s">
        <v>19</v>
      </c>
      <c r="C13" s="10" t="str">
        <f>IFERROR(VLOOKUP(Table134567[[#This Row],[ISIN No.]],'[1]13 Portfolio Data'!G:H,2,0),0)</f>
        <v>7.95% GOI  28-Aug-2032</v>
      </c>
      <c r="D13" s="10" t="str">
        <f>VLOOKUP(Table134567[[#This Row],[ISIN No.]],[1]!Table9[[ISIN]:[Industry classification]],5,0)</f>
        <v>GOI</v>
      </c>
      <c r="E13" s="11">
        <f>SUMIFS('[1]13 Portfolio Data'!M:M,'[1]13 Portfolio Data'!D:D,$D$3,'[1]13 Portfolio Data'!G:G,Table134567[[#This Row],[ISIN No.]])</f>
        <v>53300</v>
      </c>
      <c r="F13" s="10">
        <f>SUMIFS('[1]13 Portfolio Data'!O:O,'[1]13 Portfolio Data'!D:D,$D$3,'[1]13 Portfolio Data'!G:G,Table134567[[#This Row],[ISIN No.]])</f>
        <v>5904936.4400000004</v>
      </c>
      <c r="G13" s="12">
        <f t="shared" si="0"/>
        <v>3.9919250972931135E-2</v>
      </c>
      <c r="H13" s="13">
        <f>VLOOKUP(Table134567[[#This Row],[ISIN No.]],'[1]13 Portfolio Data'!G:AO,35,0)</f>
        <v>0</v>
      </c>
    </row>
    <row r="14" spans="1:8" x14ac:dyDescent="0.25">
      <c r="A14" s="9"/>
      <c r="B14" s="10" t="s">
        <v>20</v>
      </c>
      <c r="C14" s="10" t="str">
        <f>IFERROR(VLOOKUP(Table134567[[#This Row],[ISIN No.]],'[1]13 Portfolio Data'!G:H,2,0),0)</f>
        <v>8.30% GS 02.07.2040</v>
      </c>
      <c r="D14" s="10" t="str">
        <f>VLOOKUP(Table134567[[#This Row],[ISIN No.]],[1]!Table9[[ISIN]:[Industry classification]],5,0)</f>
        <v>GOI</v>
      </c>
      <c r="E14" s="11">
        <f>SUMIFS('[1]13 Portfolio Data'!M:M,'[1]13 Portfolio Data'!D:D,$D$3,'[1]13 Portfolio Data'!G:G,Table134567[[#This Row],[ISIN No.]])</f>
        <v>41400</v>
      </c>
      <c r="F14" s="10">
        <f>SUMIFS('[1]13 Portfolio Data'!O:O,'[1]13 Portfolio Data'!D:D,$D$3,'[1]13 Portfolio Data'!G:G,Table134567[[#This Row],[ISIN No.]])</f>
        <v>4768808.04</v>
      </c>
      <c r="G14" s="12">
        <f t="shared" si="0"/>
        <v>3.2238661148144686E-2</v>
      </c>
      <c r="H14" s="13">
        <f>VLOOKUP(Table134567[[#This Row],[ISIN No.]],'[1]13 Portfolio Data'!G:AO,35,0)</f>
        <v>0</v>
      </c>
    </row>
    <row r="15" spans="1:8" x14ac:dyDescent="0.25">
      <c r="A15" s="9"/>
      <c r="B15" s="10" t="s">
        <v>21</v>
      </c>
      <c r="C15" s="10" t="str">
        <f>IFERROR(VLOOKUP(Table134567[[#This Row],[ISIN No.]],'[1]13 Portfolio Data'!G:H,2,0),0)</f>
        <v>7.69% GOI 17.06.2043</v>
      </c>
      <c r="D15" s="10" t="str">
        <f>VLOOKUP(Table134567[[#This Row],[ISIN No.]],[1]!Table9[[ISIN]:[Industry classification]],5,0)</f>
        <v>GOI</v>
      </c>
      <c r="E15" s="11">
        <f>SUMIFS('[1]13 Portfolio Data'!M:M,'[1]13 Portfolio Data'!D:D,$D$3,'[1]13 Portfolio Data'!G:G,Table134567[[#This Row],[ISIN No.]])</f>
        <v>10000</v>
      </c>
      <c r="F15" s="10">
        <f>SUMIFS('[1]13 Portfolio Data'!O:O,'[1]13 Portfolio Data'!D:D,$D$3,'[1]13 Portfolio Data'!G:G,Table134567[[#This Row],[ISIN No.]])</f>
        <v>1086848</v>
      </c>
      <c r="G15" s="12">
        <f t="shared" si="0"/>
        <v>7.3474386256777826E-3</v>
      </c>
      <c r="H15" s="13">
        <f>VLOOKUP(Table134567[[#This Row],[ISIN No.]],'[1]13 Portfolio Data'!G:AO,35,0)</f>
        <v>0</v>
      </c>
    </row>
    <row r="16" spans="1:8" x14ac:dyDescent="0.25">
      <c r="A16" s="9"/>
      <c r="B16" s="10" t="s">
        <v>22</v>
      </c>
      <c r="C16" s="10" t="str">
        <f>IFERROR(VLOOKUP(Table134567[[#This Row],[ISIN No.]],'[1]13 Portfolio Data'!G:H,2,0),0)</f>
        <v>7.62% GS 2039 (15-09-2039)</v>
      </c>
      <c r="D16" s="10" t="str">
        <f>VLOOKUP(Table134567[[#This Row],[ISIN No.]],[1]!Table9[[ISIN]:[Industry classification]],5,0)</f>
        <v>GOI</v>
      </c>
      <c r="E16" s="11">
        <f>SUMIFS('[1]13 Portfolio Data'!M:M,'[1]13 Portfolio Data'!D:D,$D$3,'[1]13 Portfolio Data'!G:G,Table134567[[#This Row],[ISIN No.]])</f>
        <v>10000</v>
      </c>
      <c r="F16" s="10">
        <f>SUMIFS('[1]13 Portfolio Data'!O:O,'[1]13 Portfolio Data'!D:D,$D$3,'[1]13 Portfolio Data'!G:G,Table134567[[#This Row],[ISIN No.]])</f>
        <v>1082367</v>
      </c>
      <c r="G16" s="12">
        <f t="shared" si="0"/>
        <v>7.3171456385428173E-3</v>
      </c>
      <c r="H16" s="13">
        <f>VLOOKUP(Table134567[[#This Row],[ISIN No.]],'[1]13 Portfolio Data'!G:AO,35,0)</f>
        <v>0</v>
      </c>
    </row>
    <row r="17" spans="1:8" x14ac:dyDescent="0.25">
      <c r="A17" s="9"/>
      <c r="B17" s="10" t="s">
        <v>23</v>
      </c>
      <c r="C17" s="10" t="str">
        <f>IFERROR(VLOOKUP(Table134567[[#This Row],[ISIN No.]],'[1]13 Portfolio Data'!G:H,2,0),0)</f>
        <v>8.17% GS 2044 (01-DEC-2044).</v>
      </c>
      <c r="D17" s="10" t="str">
        <f>VLOOKUP(Table134567[[#This Row],[ISIN No.]],[1]!Table9[[ISIN]:[Industry classification]],5,0)</f>
        <v>GOI</v>
      </c>
      <c r="E17" s="11">
        <f>SUMIFS('[1]13 Portfolio Data'!M:M,'[1]13 Portfolio Data'!D:D,$D$3,'[1]13 Portfolio Data'!G:G,Table134567[[#This Row],[ISIN No.]])</f>
        <v>33000</v>
      </c>
      <c r="F17" s="10">
        <f>SUMIFS('[1]13 Portfolio Data'!O:O,'[1]13 Portfolio Data'!D:D,$D$3,'[1]13 Portfolio Data'!G:G,Table134567[[#This Row],[ISIN No.]])</f>
        <v>3769250.1</v>
      </c>
      <c r="G17" s="12">
        <f t="shared" si="0"/>
        <v>2.5481331128713348E-2</v>
      </c>
      <c r="H17" s="13">
        <f>VLOOKUP(Table134567[[#This Row],[ISIN No.]],'[1]13 Portfolio Data'!G:AO,35,0)</f>
        <v>0</v>
      </c>
    </row>
    <row r="18" spans="1:8" x14ac:dyDescent="0.25">
      <c r="A18" s="9"/>
      <c r="B18" s="10" t="s">
        <v>24</v>
      </c>
      <c r="C18" s="10" t="str">
        <f>IFERROR(VLOOKUP(Table134567[[#This Row],[ISIN No.]],'[1]13 Portfolio Data'!G:H,2,0),0)</f>
        <v>7.72% GOI 26.10.2055.</v>
      </c>
      <c r="D18" s="10" t="str">
        <f>VLOOKUP(Table134567[[#This Row],[ISIN No.]],[1]!Table9[[ISIN]:[Industry classification]],5,0)</f>
        <v>GOI</v>
      </c>
      <c r="E18" s="11">
        <f>SUMIFS('[1]13 Portfolio Data'!M:M,'[1]13 Portfolio Data'!D:D,$D$3,'[1]13 Portfolio Data'!G:G,Table134567[[#This Row],[ISIN No.]])</f>
        <v>7000</v>
      </c>
      <c r="F18" s="10">
        <f>SUMIFS('[1]13 Portfolio Data'!O:O,'[1]13 Portfolio Data'!D:D,$D$3,'[1]13 Portfolio Data'!G:G,Table134567[[#This Row],[ISIN No.]])</f>
        <v>771802.5</v>
      </c>
      <c r="G18" s="12">
        <f t="shared" si="0"/>
        <v>5.2176307081530041E-3</v>
      </c>
      <c r="H18" s="13">
        <f>VLOOKUP(Table134567[[#This Row],[ISIN No.]],'[1]13 Portfolio Data'!G:AO,35,0)</f>
        <v>0</v>
      </c>
    </row>
    <row r="19" spans="1:8" x14ac:dyDescent="0.25">
      <c r="A19" s="9"/>
      <c r="B19" s="10" t="s">
        <v>25</v>
      </c>
      <c r="C19" s="10" t="str">
        <f>IFERROR(VLOOKUP(Table134567[[#This Row],[ISIN No.]],'[1]13 Portfolio Data'!G:H,2,0),0)</f>
        <v>8.32% GS 02.08.2032</v>
      </c>
      <c r="D19" s="10" t="str">
        <f>VLOOKUP(Table134567[[#This Row],[ISIN No.]],[1]!Table9[[ISIN]:[Industry classification]],5,0)</f>
        <v>GOI</v>
      </c>
      <c r="E19" s="11">
        <f>SUMIFS('[1]13 Portfolio Data'!M:M,'[1]13 Portfolio Data'!D:D,$D$3,'[1]13 Portfolio Data'!G:G,Table134567[[#This Row],[ISIN No.]])</f>
        <v>46000</v>
      </c>
      <c r="F19" s="10">
        <f>SUMIFS('[1]13 Portfolio Data'!O:O,'[1]13 Portfolio Data'!D:D,$D$3,'[1]13 Portfolio Data'!G:G,Table134567[[#This Row],[ISIN No.]])</f>
        <v>5214491</v>
      </c>
      <c r="G19" s="12">
        <f t="shared" si="0"/>
        <v>3.5251619901448192E-2</v>
      </c>
      <c r="H19" s="13">
        <f>VLOOKUP(Table134567[[#This Row],[ISIN No.]],'[1]13 Portfolio Data'!G:AO,35,0)</f>
        <v>0</v>
      </c>
    </row>
    <row r="20" spans="1:8" x14ac:dyDescent="0.25">
      <c r="A20" s="9"/>
      <c r="B20" s="10" t="s">
        <v>26</v>
      </c>
      <c r="C20" s="10" t="str">
        <f>IFERROR(VLOOKUP(Table134567[[#This Row],[ISIN No.]],'[1]13 Portfolio Data'!G:H,2,0),0)</f>
        <v>7.68% GS 15.12.2023</v>
      </c>
      <c r="D20" s="10" t="str">
        <f>VLOOKUP(Table134567[[#This Row],[ISIN No.]],[1]!Table9[[ISIN]:[Industry classification]],5,0)</f>
        <v>GOI</v>
      </c>
      <c r="E20" s="11">
        <f>SUMIFS('[1]13 Portfolio Data'!M:M,'[1]13 Portfolio Data'!D:D,$D$3,'[1]13 Portfolio Data'!G:G,Table134567[[#This Row],[ISIN No.]])</f>
        <v>5000</v>
      </c>
      <c r="F20" s="10">
        <f>SUMIFS('[1]13 Portfolio Data'!O:O,'[1]13 Portfolio Data'!D:D,$D$3,'[1]13 Portfolio Data'!G:G,Table134567[[#This Row],[ISIN No.]])</f>
        <v>528246</v>
      </c>
      <c r="G20" s="12">
        <f t="shared" si="0"/>
        <v>3.5711111988610969E-3</v>
      </c>
      <c r="H20" s="13">
        <f>VLOOKUP(Table134567[[#This Row],[ISIN No.]],'[1]13 Portfolio Data'!G:AO,35,0)</f>
        <v>0</v>
      </c>
    </row>
    <row r="21" spans="1:8" x14ac:dyDescent="0.25">
      <c r="A21" s="9"/>
      <c r="B21" s="10" t="s">
        <v>27</v>
      </c>
      <c r="C21" s="10" t="str">
        <f>IFERROR(VLOOKUP(Table134567[[#This Row],[ISIN No.]],'[1]13 Portfolio Data'!G:H,2,0),0)</f>
        <v>7.06 % GOI 10.10.2046</v>
      </c>
      <c r="D21" s="10" t="str">
        <f>VLOOKUP(Table134567[[#This Row],[ISIN No.]],[1]!Table9[[ISIN]:[Industry classification]],5,0)</f>
        <v>GOI</v>
      </c>
      <c r="E21" s="11">
        <f>SUMIFS('[1]13 Portfolio Data'!M:M,'[1]13 Portfolio Data'!D:D,$D$3,'[1]13 Portfolio Data'!G:G,Table134567[[#This Row],[ISIN No.]])</f>
        <v>20000</v>
      </c>
      <c r="F21" s="10">
        <f>SUMIFS('[1]13 Portfolio Data'!O:O,'[1]13 Portfolio Data'!D:D,$D$3,'[1]13 Portfolio Data'!G:G,Table134567[[#This Row],[ISIN No.]])</f>
        <v>2034146</v>
      </c>
      <c r="G21" s="12">
        <f t="shared" si="0"/>
        <v>1.3751474806659218E-2</v>
      </c>
      <c r="H21" s="13">
        <f>VLOOKUP(Table134567[[#This Row],[ISIN No.]],'[1]13 Portfolio Data'!G:AO,35,0)</f>
        <v>0</v>
      </c>
    </row>
    <row r="22" spans="1:8" x14ac:dyDescent="0.25">
      <c r="A22" s="9"/>
      <c r="B22" s="10" t="s">
        <v>28</v>
      </c>
      <c r="C22" s="10" t="str">
        <f>IFERROR(VLOOKUP(Table134567[[#This Row],[ISIN No.]],'[1]13 Portfolio Data'!G:H,2,0),0)</f>
        <v>8.33% GS 7.06.2036</v>
      </c>
      <c r="D22" s="10" t="str">
        <f>VLOOKUP(Table134567[[#This Row],[ISIN No.]],[1]!Table9[[ISIN]:[Industry classification]],5,0)</f>
        <v>GOI</v>
      </c>
      <c r="E22" s="11">
        <f>SUMIFS('[1]13 Portfolio Data'!M:M,'[1]13 Portfolio Data'!D:D,$D$3,'[1]13 Portfolio Data'!G:G,Table134567[[#This Row],[ISIN No.]])</f>
        <v>30000</v>
      </c>
      <c r="F22" s="10">
        <f>SUMIFS('[1]13 Portfolio Data'!O:O,'[1]13 Portfolio Data'!D:D,$D$3,'[1]13 Portfolio Data'!G:G,Table134567[[#This Row],[ISIN No.]])</f>
        <v>3435843</v>
      </c>
      <c r="G22" s="12">
        <f t="shared" si="0"/>
        <v>2.3227392947279314E-2</v>
      </c>
      <c r="H22" s="13">
        <f>VLOOKUP(Table134567[[#This Row],[ISIN No.]],'[1]13 Portfolio Data'!G:AO,35,0)</f>
        <v>0</v>
      </c>
    </row>
    <row r="23" spans="1:8" x14ac:dyDescent="0.25">
      <c r="A23" s="9"/>
      <c r="B23" s="10" t="s">
        <v>29</v>
      </c>
      <c r="C23" s="10" t="str">
        <f>IFERROR(VLOOKUP(Table134567[[#This Row],[ISIN No.]],'[1]13 Portfolio Data'!G:H,2,0),0)</f>
        <v>7.88% GOI 19.03.2030</v>
      </c>
      <c r="D23" s="10" t="str">
        <f>VLOOKUP(Table134567[[#This Row],[ISIN No.]],[1]!Table9[[ISIN]:[Industry classification]],5,0)</f>
        <v>GOI</v>
      </c>
      <c r="E23" s="11">
        <f>SUMIFS('[1]13 Portfolio Data'!M:M,'[1]13 Portfolio Data'!D:D,$D$3,'[1]13 Portfolio Data'!G:G,Table134567[[#This Row],[ISIN No.]])</f>
        <v>46200</v>
      </c>
      <c r="F23" s="10">
        <f>SUMIFS('[1]13 Portfolio Data'!O:O,'[1]13 Portfolio Data'!D:D,$D$3,'[1]13 Portfolio Data'!G:G,Table134567[[#This Row],[ISIN No.]])</f>
        <v>5063496.9000000004</v>
      </c>
      <c r="G23" s="12">
        <f t="shared" si="0"/>
        <v>3.4230851695968262E-2</v>
      </c>
      <c r="H23" s="13">
        <f>VLOOKUP(Table134567[[#This Row],[ISIN No.]],'[1]13 Portfolio Data'!G:AO,35,0)</f>
        <v>0</v>
      </c>
    </row>
    <row r="24" spans="1:8" x14ac:dyDescent="0.25">
      <c r="A24" s="9"/>
      <c r="B24" s="10" t="s">
        <v>30</v>
      </c>
      <c r="C24" s="10" t="str">
        <f>IFERROR(VLOOKUP(Table134567[[#This Row],[ISIN No.]],'[1]13 Portfolio Data'!G:H,2,0),0)</f>
        <v>8.28% GOI 15.02.2032</v>
      </c>
      <c r="D24" s="10" t="str">
        <f>VLOOKUP(Table134567[[#This Row],[ISIN No.]],[1]!Table9[[ISIN]:[Industry classification]],5,0)</f>
        <v>GOI</v>
      </c>
      <c r="E24" s="11">
        <f>SUMIFS('[1]13 Portfolio Data'!M:M,'[1]13 Portfolio Data'!D:D,$D$3,'[1]13 Portfolio Data'!G:G,Table134567[[#This Row],[ISIN No.]])</f>
        <v>42000</v>
      </c>
      <c r="F24" s="10">
        <f>SUMIFS('[1]13 Portfolio Data'!O:O,'[1]13 Portfolio Data'!D:D,$D$3,'[1]13 Portfolio Data'!G:G,Table134567[[#This Row],[ISIN No.]])</f>
        <v>4731757.8</v>
      </c>
      <c r="G24" s="12">
        <f t="shared" si="0"/>
        <v>3.1988189725768577E-2</v>
      </c>
      <c r="H24" s="13">
        <f>VLOOKUP(Table134567[[#This Row],[ISIN No.]],'[1]13 Portfolio Data'!G:AO,35,0)</f>
        <v>0</v>
      </c>
    </row>
    <row r="25" spans="1:8" x14ac:dyDescent="0.25">
      <c r="A25" s="9"/>
      <c r="B25" s="10" t="s">
        <v>31</v>
      </c>
      <c r="C25" s="10" t="str">
        <f>IFERROR(VLOOKUP(Table134567[[#This Row],[ISIN No.]],'[1]13 Portfolio Data'!G:H,2,0),0)</f>
        <v>8.28% GOI 21.09.2027</v>
      </c>
      <c r="D25" s="10" t="str">
        <f>VLOOKUP(Table134567[[#This Row],[ISIN No.]],[1]!Table9[[ISIN]:[Industry classification]],5,0)</f>
        <v>GOI</v>
      </c>
      <c r="E25" s="11">
        <f>SUMIFS('[1]13 Portfolio Data'!M:M,'[1]13 Portfolio Data'!D:D,$D$3,'[1]13 Portfolio Data'!G:G,Table134567[[#This Row],[ISIN No.]])</f>
        <v>41700</v>
      </c>
      <c r="F25" s="10">
        <f>SUMIFS('[1]13 Portfolio Data'!O:O,'[1]13 Portfolio Data'!D:D,$D$3,'[1]13 Portfolio Data'!G:G,Table134567[[#This Row],[ISIN No.]])</f>
        <v>4627995.2699999996</v>
      </c>
      <c r="G25" s="12">
        <f t="shared" si="0"/>
        <v>3.1286721976073996E-2</v>
      </c>
      <c r="H25" s="13">
        <f>VLOOKUP(Table134567[[#This Row],[ISIN No.]],'[1]13 Portfolio Data'!G:AO,35,0)</f>
        <v>0</v>
      </c>
    </row>
    <row r="26" spans="1:8" x14ac:dyDescent="0.25">
      <c r="A26" s="9"/>
      <c r="B26" s="10" t="s">
        <v>32</v>
      </c>
      <c r="C26" s="10" t="str">
        <f>IFERROR(VLOOKUP(Table134567[[#This Row],[ISIN No.]],'[1]13 Portfolio Data'!G:H,2,0),0)</f>
        <v>7.61% GSEC 09.05.2030</v>
      </c>
      <c r="D26" s="10" t="str">
        <f>VLOOKUP(Table134567[[#This Row],[ISIN No.]],[1]!Table9[[ISIN]:[Industry classification]],5,0)</f>
        <v>GOI</v>
      </c>
      <c r="E26" s="11">
        <f>SUMIFS('[1]13 Portfolio Data'!M:M,'[1]13 Portfolio Data'!D:D,$D$3,'[1]13 Portfolio Data'!G:G,Table134567[[#This Row],[ISIN No.]])</f>
        <v>68000</v>
      </c>
      <c r="F26" s="10">
        <f>SUMIFS('[1]13 Portfolio Data'!O:O,'[1]13 Portfolio Data'!D:D,$D$3,'[1]13 Portfolio Data'!G:G,Table134567[[#This Row],[ISIN No.]])</f>
        <v>7346713.2000000002</v>
      </c>
      <c r="G26" s="12">
        <f t="shared" si="0"/>
        <v>4.9666121055986508E-2</v>
      </c>
      <c r="H26" s="13">
        <f>VLOOKUP(Table134567[[#This Row],[ISIN No.]],'[1]13 Portfolio Data'!G:AO,35,0)</f>
        <v>0</v>
      </c>
    </row>
    <row r="27" spans="1:8" x14ac:dyDescent="0.25">
      <c r="A27" s="9"/>
      <c r="B27" s="10" t="s">
        <v>33</v>
      </c>
      <c r="C27" s="10" t="str">
        <f>IFERROR(VLOOKUP(Table134567[[#This Row],[ISIN No.]],'[1]13 Portfolio Data'!G:H,2,0),0)</f>
        <v>8.26% Government of India 02.08.2027</v>
      </c>
      <c r="D27" s="10" t="str">
        <f>VLOOKUP(Table134567[[#This Row],[ISIN No.]],[1]!Table9[[ISIN]:[Industry classification]],5,0)</f>
        <v>GOI</v>
      </c>
      <c r="E27" s="11">
        <f>SUMIFS('[1]13 Portfolio Data'!M:M,'[1]13 Portfolio Data'!D:D,$D$3,'[1]13 Portfolio Data'!G:G,Table134567[[#This Row],[ISIN No.]])</f>
        <v>92000</v>
      </c>
      <c r="F27" s="10">
        <f>SUMIFS('[1]13 Portfolio Data'!O:O,'[1]13 Portfolio Data'!D:D,$D$3,'[1]13 Portfolio Data'!G:G,Table134567[[#This Row],[ISIN No.]])</f>
        <v>10183222.4</v>
      </c>
      <c r="G27" s="12">
        <f t="shared" si="0"/>
        <v>6.8841826635948372E-2</v>
      </c>
      <c r="H27" s="13">
        <f>VLOOKUP(Table134567[[#This Row],[ISIN No.]],'[1]13 Portfolio Data'!G:AO,35,0)</f>
        <v>0</v>
      </c>
    </row>
    <row r="28" spans="1:8" x14ac:dyDescent="0.25">
      <c r="A28" s="9"/>
      <c r="B28" s="10" t="s">
        <v>34</v>
      </c>
      <c r="C28" s="10" t="str">
        <f>IFERROR(VLOOKUP(Table134567[[#This Row],[ISIN No.]],'[1]13 Portfolio Data'!G:H,2,0),0)</f>
        <v>7.73% GS  MD 19/12/2034</v>
      </c>
      <c r="D28" s="10" t="str">
        <f>VLOOKUP(Table134567[[#This Row],[ISIN No.]],[1]!Table9[[ISIN]:[Industry classification]],5,0)</f>
        <v>GOI</v>
      </c>
      <c r="E28" s="11">
        <f>SUMIFS('[1]13 Portfolio Data'!M:M,'[1]13 Portfolio Data'!D:D,$D$3,'[1]13 Portfolio Data'!G:G,Table134567[[#This Row],[ISIN No.]])</f>
        <v>39400</v>
      </c>
      <c r="F28" s="10">
        <f>SUMIFS('[1]13 Portfolio Data'!O:O,'[1]13 Portfolio Data'!D:D,$D$3,'[1]13 Portfolio Data'!G:G,Table134567[[#This Row],[ISIN No.]])</f>
        <v>4279383.72</v>
      </c>
      <c r="G28" s="12">
        <f t="shared" si="0"/>
        <v>2.8929996870238225E-2</v>
      </c>
      <c r="H28" s="13">
        <f>VLOOKUP(Table134567[[#This Row],[ISIN No.]],'[1]13 Portfolio Data'!G:AO,35,0)</f>
        <v>0</v>
      </c>
    </row>
    <row r="29" spans="1:8" x14ac:dyDescent="0.25">
      <c r="A29" s="9"/>
      <c r="B29" s="10" t="s">
        <v>35</v>
      </c>
      <c r="C29" s="10" t="str">
        <f>IFERROR(VLOOKUP(Table134567[[#This Row],[ISIN No.]],'[1]13 Portfolio Data'!G:H,2,0),0)</f>
        <v>6.79% GS 26.12.2029</v>
      </c>
      <c r="D29" s="10" t="str">
        <f>VLOOKUP(Table134567[[#This Row],[ISIN No.]],[1]!Table9[[ISIN]:[Industry classification]],5,0)</f>
        <v>GOI</v>
      </c>
      <c r="E29" s="11">
        <f>SUMIFS('[1]13 Portfolio Data'!M:M,'[1]13 Portfolio Data'!D:D,$D$3,'[1]13 Portfolio Data'!G:G,Table134567[[#This Row],[ISIN No.]])</f>
        <v>10000</v>
      </c>
      <c r="F29" s="10">
        <f>SUMIFS('[1]13 Portfolio Data'!O:O,'[1]13 Portfolio Data'!D:D,$D$3,'[1]13 Portfolio Data'!G:G,Table134567[[#This Row],[ISIN No.]])</f>
        <v>1029998</v>
      </c>
      <c r="G29" s="12">
        <f t="shared" si="0"/>
        <v>6.9631145197588482E-3</v>
      </c>
      <c r="H29" s="13">
        <f>VLOOKUP(Table134567[[#This Row],[ISIN No.]],'[1]13 Portfolio Data'!G:AO,35,0)</f>
        <v>0</v>
      </c>
    </row>
    <row r="30" spans="1:8" x14ac:dyDescent="0.25">
      <c r="A30" s="9"/>
      <c r="B30" s="10" t="s">
        <v>36</v>
      </c>
      <c r="C30" s="10" t="str">
        <f>IFERROR(VLOOKUP(Table134567[[#This Row],[ISIN No.]],'[1]13 Portfolio Data'!G:H,2,0),0)</f>
        <v>6.57% GOI 2033 (MD 05/12/2033)</v>
      </c>
      <c r="D30" s="10" t="str">
        <f>VLOOKUP(Table134567[[#This Row],[ISIN No.]],[1]!Table9[[ISIN]:[Industry classification]],5,0)</f>
        <v>GOI</v>
      </c>
      <c r="E30" s="11">
        <f>SUMIFS('[1]13 Portfolio Data'!M:M,'[1]13 Portfolio Data'!D:D,$D$3,'[1]13 Portfolio Data'!G:G,Table134567[[#This Row],[ISIN No.]])</f>
        <v>161000</v>
      </c>
      <c r="F30" s="10">
        <f>SUMIFS('[1]13 Portfolio Data'!O:O,'[1]13 Portfolio Data'!D:D,$D$3,'[1]13 Portfolio Data'!G:G,Table134567[[#This Row],[ISIN No.]])</f>
        <v>15967931.699999999</v>
      </c>
      <c r="G30" s="12">
        <f t="shared" si="0"/>
        <v>0.10794830385184008</v>
      </c>
      <c r="H30" s="13">
        <f>VLOOKUP(Table134567[[#This Row],[ISIN No.]],'[1]13 Portfolio Data'!G:AO,35,0)</f>
        <v>0</v>
      </c>
    </row>
    <row r="31" spans="1:8" x14ac:dyDescent="0.25">
      <c r="A31" s="9"/>
      <c r="B31" s="10" t="s">
        <v>37</v>
      </c>
      <c r="C31" s="10" t="str">
        <f>IFERROR(VLOOKUP(Table134567[[#This Row],[ISIN No.]],'[1]13 Portfolio Data'!G:H,2,0),0)</f>
        <v>8.19% Karnataka SDL 2029</v>
      </c>
      <c r="D31" s="10" t="str">
        <f>VLOOKUP(Table134567[[#This Row],[ISIN No.]],[1]!Table9[[ISIN]:[Industry classification]],5,0)</f>
        <v>SDL</v>
      </c>
      <c r="E31" s="11">
        <f>SUMIFS('[1]13 Portfolio Data'!M:M,'[1]13 Portfolio Data'!D:D,$D$3,'[1]13 Portfolio Data'!G:G,Table134567[[#This Row],[ISIN No.]])</f>
        <v>10000</v>
      </c>
      <c r="F31" s="10">
        <f>SUMIFS('[1]13 Portfolio Data'!O:O,'[1]13 Portfolio Data'!D:D,$D$3,'[1]13 Portfolio Data'!G:G,Table134567[[#This Row],[ISIN No.]])</f>
        <v>1086324</v>
      </c>
      <c r="G31" s="12">
        <f t="shared" si="0"/>
        <v>7.3438962187912116E-3</v>
      </c>
      <c r="H31" s="13">
        <f>VLOOKUP(Table134567[[#This Row],[ISIN No.]],'[1]13 Portfolio Data'!G:AO,35,0)</f>
        <v>0</v>
      </c>
    </row>
    <row r="32" spans="1:8" x14ac:dyDescent="0.25">
      <c r="A32" s="9"/>
      <c r="B32" s="10" t="s">
        <v>38</v>
      </c>
      <c r="C32" s="10" t="str">
        <f>IFERROR(VLOOKUP(Table134567[[#This Row],[ISIN No.]],'[1]13 Portfolio Data'!G:H,2,0),0)</f>
        <v>8.38% Telangana SDL 2049</v>
      </c>
      <c r="D32" s="10" t="str">
        <f>VLOOKUP(Table134567[[#This Row],[ISIN No.]],[1]!Table9[[ISIN]:[Industry classification]],5,0)</f>
        <v>SDL</v>
      </c>
      <c r="E32" s="11">
        <f>SUMIFS('[1]13 Portfolio Data'!M:M,'[1]13 Portfolio Data'!D:D,$D$3,'[1]13 Portfolio Data'!G:G,Table134567[[#This Row],[ISIN No.]])</f>
        <v>10000</v>
      </c>
      <c r="F32" s="10">
        <f>SUMIFS('[1]13 Portfolio Data'!O:O,'[1]13 Portfolio Data'!D:D,$D$3,'[1]13 Portfolio Data'!G:G,Table134567[[#This Row],[ISIN No.]])</f>
        <v>1168169</v>
      </c>
      <c r="G32" s="12">
        <f t="shared" si="0"/>
        <v>7.897194485263246E-3</v>
      </c>
      <c r="H32" s="13">
        <f>VLOOKUP(Table134567[[#This Row],[ISIN No.]],'[1]13 Portfolio Data'!G:AO,35,0)</f>
        <v>0</v>
      </c>
    </row>
    <row r="33" spans="1:8" x14ac:dyDescent="0.25">
      <c r="A33" s="9"/>
      <c r="B33" s="10" t="s">
        <v>39</v>
      </c>
      <c r="C33" s="10" t="str">
        <f>IFERROR(VLOOKUP(Table134567[[#This Row],[ISIN No.]],'[1]13 Portfolio Data'!G:H,2,0),0)</f>
        <v>8.39% ANDHRA PRADESH SDL 06.02.2031</v>
      </c>
      <c r="D33" s="10" t="str">
        <f>VLOOKUP(Table134567[[#This Row],[ISIN No.]],[1]!Table9[[ISIN]:[Industry classification]],5,0)</f>
        <v>SDL</v>
      </c>
      <c r="E33" s="11">
        <f>SUMIFS('[1]13 Portfolio Data'!M:M,'[1]13 Portfolio Data'!D:D,$D$3,'[1]13 Portfolio Data'!G:G,Table134567[[#This Row],[ISIN No.]])</f>
        <v>10000</v>
      </c>
      <c r="F33" s="10">
        <f>SUMIFS('[1]13 Portfolio Data'!O:O,'[1]13 Portfolio Data'!D:D,$D$3,'[1]13 Portfolio Data'!G:G,Table134567[[#This Row],[ISIN No.]])</f>
        <v>1099935</v>
      </c>
      <c r="G33" s="12">
        <f t="shared" si="0"/>
        <v>7.4359109137017241E-3</v>
      </c>
      <c r="H33" s="13">
        <f>VLOOKUP(Table134567[[#This Row],[ISIN No.]],'[1]13 Portfolio Data'!G:AO,35,0)</f>
        <v>0</v>
      </c>
    </row>
    <row r="34" spans="1:8" x14ac:dyDescent="0.25">
      <c r="A34" s="9"/>
      <c r="B34" s="10" t="s">
        <v>40</v>
      </c>
      <c r="C34" s="10" t="str">
        <f>IFERROR(VLOOKUP(Table134567[[#This Row],[ISIN No.]],'[1]13 Portfolio Data'!G:H,2,0),0)</f>
        <v>SDL TAMIL NADU 8.05% 2028</v>
      </c>
      <c r="D34" s="10" t="str">
        <f>VLOOKUP(Table134567[[#This Row],[ISIN No.]],[1]!Table9[[ISIN]:[Industry classification]],5,0)</f>
        <v>SDL</v>
      </c>
      <c r="E34" s="11">
        <f>SUMIFS('[1]13 Portfolio Data'!M:M,'[1]13 Portfolio Data'!D:D,$D$3,'[1]13 Portfolio Data'!G:G,Table134567[[#This Row],[ISIN No.]])</f>
        <v>10000</v>
      </c>
      <c r="F34" s="10">
        <f>SUMIFS('[1]13 Portfolio Data'!O:O,'[1]13 Portfolio Data'!D:D,$D$3,'[1]13 Portfolio Data'!G:G,Table134567[[#This Row],[ISIN No.]])</f>
        <v>1072794</v>
      </c>
      <c r="G34" s="12">
        <f t="shared" si="0"/>
        <v>7.2524291096780508E-3</v>
      </c>
      <c r="H34" s="13">
        <f>VLOOKUP(Table134567[[#This Row],[ISIN No.]],'[1]13 Portfolio Data'!G:AO,35,0)</f>
        <v>0</v>
      </c>
    </row>
    <row r="35" spans="1:8" x14ac:dyDescent="0.25">
      <c r="A35" s="9"/>
      <c r="B35" s="10" t="s">
        <v>41</v>
      </c>
      <c r="C35" s="10" t="str">
        <f>IFERROR(VLOOKUP(Table134567[[#This Row],[ISIN No.]],'[1]13 Portfolio Data'!G:H,2,0),0)</f>
        <v>9.50% GUJARAT SDL 11-SEP-2023.</v>
      </c>
      <c r="D35" s="10" t="str">
        <f>VLOOKUP(Table134567[[#This Row],[ISIN No.]],[1]!Table9[[ISIN]:[Industry classification]],5,0)</f>
        <v>SDL</v>
      </c>
      <c r="E35" s="11">
        <f>SUMIFS('[1]13 Portfolio Data'!M:M,'[1]13 Portfolio Data'!D:D,$D$3,'[1]13 Portfolio Data'!G:G,Table134567[[#This Row],[ISIN No.]])</f>
        <v>20000</v>
      </c>
      <c r="F35" s="10">
        <f>SUMIFS('[1]13 Portfolio Data'!O:O,'[1]13 Portfolio Data'!D:D,$D$3,'[1]13 Portfolio Data'!G:G,Table134567[[#This Row],[ISIN No.]])</f>
        <v>2157024</v>
      </c>
      <c r="G35" s="12">
        <f t="shared" si="0"/>
        <v>1.4582169221559953E-2</v>
      </c>
      <c r="H35" s="13">
        <f>VLOOKUP(Table134567[[#This Row],[ISIN No.]],'[1]13 Portfolio Data'!G:AO,35,0)</f>
        <v>0</v>
      </c>
    </row>
    <row r="36" spans="1:8" x14ac:dyDescent="0.25">
      <c r="A36" s="9"/>
      <c r="B36" s="10" t="s">
        <v>42</v>
      </c>
      <c r="C36" s="10" t="str">
        <f>IFERROR(VLOOKUP(Table134567[[#This Row],[ISIN No.]],'[1]13 Portfolio Data'!G:H,2,0),0)</f>
        <v>7.33% MAHARASHTRA SDL 2027</v>
      </c>
      <c r="D36" s="10" t="str">
        <f>VLOOKUP(Table134567[[#This Row],[ISIN No.]],[1]!Table9[[ISIN]:[Industry classification]],5,0)</f>
        <v>SDL</v>
      </c>
      <c r="E36" s="11">
        <f>SUMIFS('[1]13 Portfolio Data'!M:M,'[1]13 Portfolio Data'!D:D,$D$3,'[1]13 Portfolio Data'!G:G,Table134567[[#This Row],[ISIN No.]])</f>
        <v>12000</v>
      </c>
      <c r="F36" s="10">
        <f>SUMIFS('[1]13 Portfolio Data'!O:O,'[1]13 Portfolio Data'!D:D,$D$3,'[1]13 Portfolio Data'!G:G,Table134567[[#This Row],[ISIN No.]])</f>
        <v>1257777.6000000001</v>
      </c>
      <c r="G36" s="12">
        <f t="shared" si="0"/>
        <v>8.5029771603318035E-3</v>
      </c>
      <c r="H36" s="13">
        <f>VLOOKUP(Table134567[[#This Row],[ISIN No.]],'[1]13 Portfolio Data'!G:AO,35,0)</f>
        <v>0</v>
      </c>
    </row>
    <row r="37" spans="1:8" x14ac:dyDescent="0.25">
      <c r="A37" s="9"/>
      <c r="B37" s="10" t="s">
        <v>43</v>
      </c>
      <c r="C37" s="10" t="str">
        <f>IFERROR(VLOOKUP(Table134567[[#This Row],[ISIN No.]],'[1]13 Portfolio Data'!G:H,2,0),0)</f>
        <v>8.33 % KERALA SDL 30.05.2028</v>
      </c>
      <c r="D37" s="10" t="str">
        <f>VLOOKUP(Table134567[[#This Row],[ISIN No.]],[1]!Table9[[ISIN]:[Industry classification]],5,0)</f>
        <v>SDL</v>
      </c>
      <c r="E37" s="11">
        <f>SUMIFS('[1]13 Portfolio Data'!M:M,'[1]13 Portfolio Data'!D:D,$D$3,'[1]13 Portfolio Data'!G:G,Table134567[[#This Row],[ISIN No.]])</f>
        <v>10000</v>
      </c>
      <c r="F37" s="10">
        <f>SUMIFS('[1]13 Portfolio Data'!O:O,'[1]13 Portfolio Data'!D:D,$D$3,'[1]13 Portfolio Data'!G:G,Table134567[[#This Row],[ISIN No.]])</f>
        <v>1086375</v>
      </c>
      <c r="G37" s="12">
        <f t="shared" si="0"/>
        <v>7.3442409950339885E-3</v>
      </c>
      <c r="H37" s="13">
        <f>VLOOKUP(Table134567[[#This Row],[ISIN No.]],'[1]13 Portfolio Data'!G:AO,35,0)</f>
        <v>0</v>
      </c>
    </row>
    <row r="38" spans="1:8" x14ac:dyDescent="0.25">
      <c r="A38" s="9"/>
      <c r="B38" s="10" t="s">
        <v>44</v>
      </c>
      <c r="C38" s="10" t="str">
        <f>IFERROR(VLOOKUP(Table134567[[#This Row],[ISIN No.]],'[1]13 Portfolio Data'!G:H,2,0),0)</f>
        <v>6.63% MAHARASHTRA SDL 14-OCT-2030</v>
      </c>
      <c r="D38" s="10" t="str">
        <f>VLOOKUP(Table134567[[#This Row],[ISIN No.]],[1]!Table9[[ISIN]:[Industry classification]],5,0)</f>
        <v>SDL</v>
      </c>
      <c r="E38" s="11">
        <f>SUMIFS('[1]13 Portfolio Data'!M:M,'[1]13 Portfolio Data'!D:D,$D$3,'[1]13 Portfolio Data'!G:G,Table134567[[#This Row],[ISIN No.]])</f>
        <v>20000</v>
      </c>
      <c r="F38" s="10">
        <f>SUMIFS('[1]13 Portfolio Data'!O:O,'[1]13 Portfolio Data'!D:D,$D$3,'[1]13 Portfolio Data'!G:G,Table134567[[#This Row],[ISIN No.]])</f>
        <v>1981344</v>
      </c>
      <c r="G38" s="12">
        <f t="shared" si="0"/>
        <v>1.3394516469970887E-2</v>
      </c>
      <c r="H38" s="13">
        <f>VLOOKUP(Table134567[[#This Row],[ISIN No.]],'[1]13 Portfolio Data'!G:AO,35,0)</f>
        <v>0</v>
      </c>
    </row>
    <row r="39" spans="1:8" x14ac:dyDescent="0.25">
      <c r="A39" s="9"/>
      <c r="B39" s="10" t="s">
        <v>45</v>
      </c>
      <c r="C39" s="10" t="str">
        <f>IFERROR(VLOOKUP(Table134567[[#This Row],[ISIN No.]],'[1]13 Portfolio Data'!G:H,2,0),0)</f>
        <v>8.13 % KERALA SDL 21.03.2028</v>
      </c>
      <c r="D39" s="10" t="str">
        <f>VLOOKUP(Table134567[[#This Row],[ISIN No.]],[1]!Table9[[ISIN]:[Industry classification]],5,0)</f>
        <v>SDL</v>
      </c>
      <c r="E39" s="11">
        <f>SUMIFS('[1]13 Portfolio Data'!M:M,'[1]13 Portfolio Data'!D:D,$D$3,'[1]13 Portfolio Data'!G:G,Table134567[[#This Row],[ISIN No.]])</f>
        <v>1900</v>
      </c>
      <c r="F39" s="10">
        <f>SUMIFS('[1]13 Portfolio Data'!O:O,'[1]13 Portfolio Data'!D:D,$D$3,'[1]13 Portfolio Data'!G:G,Table134567[[#This Row],[ISIN No.]])</f>
        <v>204566.16</v>
      </c>
      <c r="G39" s="12">
        <f t="shared" si="0"/>
        <v>1.3829323930214541E-3</v>
      </c>
      <c r="H39" s="13">
        <f>VLOOKUP(Table134567[[#This Row],[ISIN No.]],'[1]13 Portfolio Data'!G:AO,35,0)</f>
        <v>0</v>
      </c>
    </row>
    <row r="40" spans="1:8" x14ac:dyDescent="0.25">
      <c r="A40" s="9"/>
      <c r="B40" s="10" t="s">
        <v>46</v>
      </c>
      <c r="C40" s="10" t="str">
        <f>IFERROR(VLOOKUP(Table134567[[#This Row],[ISIN No.]],'[1]13 Portfolio Data'!G:H,2,0),0)</f>
        <v>8.67% Maharashtra SDL 24 Feb 2026</v>
      </c>
      <c r="D40" s="10" t="str">
        <f>VLOOKUP(Table134567[[#This Row],[ISIN No.]],[1]!Table9[[ISIN]:[Industry classification]],5,0)</f>
        <v>SDL</v>
      </c>
      <c r="E40" s="11">
        <f>SUMIFS('[1]13 Portfolio Data'!M:M,'[1]13 Portfolio Data'!D:D,$D$3,'[1]13 Portfolio Data'!G:G,Table134567[[#This Row],[ISIN No.]])</f>
        <v>10000</v>
      </c>
      <c r="F40" s="10">
        <f>SUMIFS('[1]13 Portfolio Data'!O:O,'[1]13 Portfolio Data'!D:D,$D$3,'[1]13 Portfolio Data'!G:G,Table134567[[#This Row],[ISIN No.]])</f>
        <v>1098309</v>
      </c>
      <c r="G40" s="12">
        <f t="shared" si="0"/>
        <v>7.4249186358437786E-3</v>
      </c>
      <c r="H40" s="13">
        <f>VLOOKUP(Table134567[[#This Row],[ISIN No.]],'[1]13 Portfolio Data'!G:AO,35,0)</f>
        <v>0</v>
      </c>
    </row>
    <row r="41" spans="1:8" x14ac:dyDescent="0.25">
      <c r="A41" s="9"/>
      <c r="B41" s="10" t="s">
        <v>47</v>
      </c>
      <c r="C41" s="10" t="str">
        <f>IFERROR(VLOOKUP(Table134567[[#This Row],[ISIN No.]],'[1]13 Portfolio Data'!G:H,2,0),0)</f>
        <v>8.69% Tamil Nadu SDL 24.02.2026</v>
      </c>
      <c r="D41" s="10" t="str">
        <f>VLOOKUP(Table134567[[#This Row],[ISIN No.]],[1]!Table9[[ISIN]:[Industry classification]],5,0)</f>
        <v>SDL</v>
      </c>
      <c r="E41" s="11">
        <f>SUMIFS('[1]13 Portfolio Data'!M:M,'[1]13 Portfolio Data'!D:D,$D$3,'[1]13 Portfolio Data'!G:G,Table134567[[#This Row],[ISIN No.]])</f>
        <v>3500</v>
      </c>
      <c r="F41" s="10">
        <f>SUMIFS('[1]13 Portfolio Data'!O:O,'[1]13 Portfolio Data'!D:D,$D$3,'[1]13 Portfolio Data'!G:G,Table134567[[#This Row],[ISIN No.]])</f>
        <v>384666.1</v>
      </c>
      <c r="G41" s="12">
        <f t="shared" si="0"/>
        <v>2.6004653466987402E-3</v>
      </c>
      <c r="H41" s="13">
        <f>VLOOKUP(Table134567[[#This Row],[ISIN No.]],'[1]13 Portfolio Data'!G:AO,35,0)</f>
        <v>0</v>
      </c>
    </row>
    <row r="42" spans="1:8" x14ac:dyDescent="0.25">
      <c r="A42" s="9"/>
      <c r="B42" s="10" t="s">
        <v>48</v>
      </c>
      <c r="C42" s="10" t="str">
        <f>IFERROR(VLOOKUP(Table134567[[#This Row],[ISIN No.]],'[1]13 Portfolio Data'!G:H,2,0),0)</f>
        <v>7.23% Karnataka SDL06-Nov-2028</v>
      </c>
      <c r="D42" s="10" t="str">
        <f>VLOOKUP(Table134567[[#This Row],[ISIN No.]],[1]!Table9[[ISIN]:[Industry classification]],5,0)</f>
        <v>SDL</v>
      </c>
      <c r="E42" s="11">
        <f>SUMIFS('[1]13 Portfolio Data'!M:M,'[1]13 Portfolio Data'!D:D,$D$3,'[1]13 Portfolio Data'!G:G,Table134567[[#This Row],[ISIN No.]])</f>
        <v>30000</v>
      </c>
      <c r="F42" s="10">
        <f>SUMIFS('[1]13 Portfolio Data'!O:O,'[1]13 Portfolio Data'!D:D,$D$3,'[1]13 Portfolio Data'!G:G,Table134567[[#This Row],[ISIN No.]])</f>
        <v>3103566</v>
      </c>
      <c r="G42" s="12">
        <f t="shared" si="0"/>
        <v>2.0981094601766108E-2</v>
      </c>
      <c r="H42" s="13">
        <f>VLOOKUP(Table134567[[#This Row],[ISIN No.]],'[1]13 Portfolio Data'!G:AO,35,0)</f>
        <v>0</v>
      </c>
    </row>
    <row r="43" spans="1:8" x14ac:dyDescent="0.25">
      <c r="A43" s="9"/>
      <c r="B43" s="10"/>
      <c r="C43" s="10"/>
      <c r="D43" s="10"/>
      <c r="E43" s="14"/>
      <c r="F43" s="10"/>
      <c r="G43" s="12"/>
      <c r="H43" s="13"/>
    </row>
    <row r="44" spans="1:8" ht="13.5" customHeight="1" x14ac:dyDescent="0.25">
      <c r="A44" s="9"/>
      <c r="B44" s="10"/>
      <c r="C44" s="10"/>
      <c r="D44" s="10"/>
      <c r="E44" s="14"/>
      <c r="F44" s="10"/>
      <c r="G44" s="12"/>
      <c r="H44" s="13"/>
    </row>
    <row r="45" spans="1:8" x14ac:dyDescent="0.25">
      <c r="A45" s="9"/>
      <c r="B45" s="10"/>
      <c r="C45" s="10"/>
      <c r="D45" s="10"/>
      <c r="E45" s="14"/>
      <c r="F45" s="10"/>
      <c r="G45" s="12"/>
      <c r="H45" s="13"/>
    </row>
    <row r="46" spans="1:8" hidden="1" outlineLevel="1" x14ac:dyDescent="0.25">
      <c r="A46" s="9"/>
      <c r="B46" s="10"/>
      <c r="C46" s="10"/>
      <c r="D46" s="10"/>
      <c r="E46" s="14"/>
      <c r="F46" s="10"/>
      <c r="G46" s="12"/>
      <c r="H46" s="13">
        <f>VLOOKUP(Table134567[[#This Row],[ISIN No.]],'[1]13 Portfolio Data'!G:AO,35,0)</f>
        <v>0</v>
      </c>
    </row>
    <row r="47" spans="1:8" hidden="1" outlineLevel="1" x14ac:dyDescent="0.25">
      <c r="A47" s="9"/>
      <c r="B47" s="10"/>
      <c r="C47" s="10"/>
      <c r="D47" s="10"/>
      <c r="E47" s="14"/>
      <c r="F47" s="10"/>
      <c r="G47" s="12"/>
      <c r="H47" s="13">
        <f>VLOOKUP(Table134567[[#This Row],[ISIN No.]],'[1]13 Portfolio Data'!G:AO,35,0)</f>
        <v>0</v>
      </c>
    </row>
    <row r="48" spans="1:8" hidden="1" outlineLevel="1" x14ac:dyDescent="0.25">
      <c r="A48" s="9"/>
      <c r="B48" s="10"/>
      <c r="C48" s="10"/>
      <c r="D48" s="10"/>
      <c r="E48" s="14"/>
      <c r="F48" s="10"/>
      <c r="G48" s="12"/>
      <c r="H48" s="13">
        <f>VLOOKUP(Table134567[[#This Row],[ISIN No.]],'[1]13 Portfolio Data'!G:AO,35,0)</f>
        <v>0</v>
      </c>
    </row>
    <row r="49" spans="1:15" hidden="1" outlineLevel="1" x14ac:dyDescent="0.25">
      <c r="A49" s="9"/>
      <c r="B49" s="10"/>
      <c r="C49" s="10"/>
      <c r="D49" s="10"/>
      <c r="E49" s="14"/>
      <c r="F49" s="10"/>
      <c r="G49" s="12"/>
      <c r="H49" s="13">
        <f>VLOOKUP(Table134567[[#This Row],[ISIN No.]],'[1]13 Portfolio Data'!G:AO,35,0)</f>
        <v>0</v>
      </c>
    </row>
    <row r="50" spans="1:15" hidden="1" outlineLevel="1" x14ac:dyDescent="0.25">
      <c r="A50" s="9"/>
      <c r="B50" s="10"/>
      <c r="C50" s="10"/>
      <c r="D50" s="10"/>
      <c r="E50" s="14"/>
      <c r="F50" s="10"/>
      <c r="G50" s="12"/>
      <c r="H50" s="13">
        <f>VLOOKUP(Table134567[[#This Row],[ISIN No.]],'[1]13 Portfolio Data'!G:AO,35,0)</f>
        <v>0</v>
      </c>
    </row>
    <row r="51" spans="1:15" hidden="1" outlineLevel="1" x14ac:dyDescent="0.25">
      <c r="A51" s="9"/>
      <c r="B51" s="10"/>
      <c r="C51" s="10"/>
      <c r="D51" s="10"/>
      <c r="E51" s="14"/>
      <c r="F51" s="10"/>
      <c r="G51" s="12"/>
      <c r="H51" s="13">
        <f>VLOOKUP(Table134567[[#This Row],[ISIN No.]],'[1]13 Portfolio Data'!G:AO,35,0)</f>
        <v>0</v>
      </c>
    </row>
    <row r="52" spans="1:15" hidden="1" outlineLevel="1" x14ac:dyDescent="0.25">
      <c r="A52" s="9"/>
      <c r="B52" s="10"/>
      <c r="C52" s="10"/>
      <c r="D52" s="10"/>
      <c r="E52" s="14"/>
      <c r="F52" s="10"/>
      <c r="G52" s="12"/>
      <c r="H52" s="13">
        <f>VLOOKUP(Table134567[[#This Row],[ISIN No.]],'[1]13 Portfolio Data'!G:AO,35,0)</f>
        <v>0</v>
      </c>
    </row>
    <row r="53" spans="1:15" hidden="1" outlineLevel="1" x14ac:dyDescent="0.25">
      <c r="A53" s="9"/>
      <c r="B53" s="10"/>
      <c r="C53" s="10"/>
      <c r="D53" s="10"/>
      <c r="E53" s="14"/>
      <c r="F53" s="10"/>
      <c r="G53" s="12"/>
      <c r="H53" s="13">
        <f>VLOOKUP(Table134567[[#This Row],[ISIN No.]],'[1]13 Portfolio Data'!G:AO,35,0)</f>
        <v>0</v>
      </c>
      <c r="L53" s="10" t="s">
        <v>49</v>
      </c>
      <c r="M53" s="10" t="s">
        <v>50</v>
      </c>
      <c r="N53" s="10">
        <f t="shared" ref="N53:N61" si="1">COUNTIF($H$7:$H$74,M53)</f>
        <v>0</v>
      </c>
      <c r="O53" s="10">
        <f t="shared" ref="O53:O61" si="2">SUMIF($H$7:$H$74,$M53,$F$7:$F$74)</f>
        <v>0</v>
      </c>
    </row>
    <row r="54" spans="1:15" hidden="1" outlineLevel="1" x14ac:dyDescent="0.25">
      <c r="A54" s="9"/>
      <c r="B54" s="10"/>
      <c r="C54" s="10"/>
      <c r="D54" s="10"/>
      <c r="E54" s="14"/>
      <c r="F54" s="10"/>
      <c r="G54" s="12"/>
      <c r="H54" s="13">
        <f>VLOOKUP(Table134567[[#This Row],[ISIN No.]],'[1]13 Portfolio Data'!G:AO,35,0)</f>
        <v>0</v>
      </c>
      <c r="L54" s="10" t="s">
        <v>49</v>
      </c>
      <c r="M54" s="10" t="s">
        <v>51</v>
      </c>
      <c r="N54" s="10">
        <f t="shared" si="1"/>
        <v>0</v>
      </c>
      <c r="O54" s="10">
        <f t="shared" si="2"/>
        <v>0</v>
      </c>
    </row>
    <row r="55" spans="1:15" hidden="1" outlineLevel="1" x14ac:dyDescent="0.25">
      <c r="A55" s="9"/>
      <c r="B55" s="10"/>
      <c r="C55" s="10"/>
      <c r="D55" s="10"/>
      <c r="E55" s="14"/>
      <c r="F55" s="10"/>
      <c r="G55" s="12"/>
      <c r="H55" s="13">
        <f>VLOOKUP(Table134567[[#This Row],[ISIN No.]],'[1]13 Portfolio Data'!G:AO,35,0)</f>
        <v>0</v>
      </c>
      <c r="L55" s="10" t="s">
        <v>49</v>
      </c>
      <c r="M55" s="10" t="s">
        <v>52</v>
      </c>
      <c r="N55" s="10">
        <f t="shared" si="1"/>
        <v>0</v>
      </c>
      <c r="O55" s="10">
        <f t="shared" si="2"/>
        <v>0</v>
      </c>
    </row>
    <row r="56" spans="1:15" hidden="1" outlineLevel="1" x14ac:dyDescent="0.25">
      <c r="A56" s="9"/>
      <c r="B56" s="10"/>
      <c r="C56" s="10"/>
      <c r="D56" s="10"/>
      <c r="E56" s="14"/>
      <c r="F56" s="10"/>
      <c r="G56" s="12"/>
      <c r="H56" s="13">
        <f>VLOOKUP(Table134567[[#This Row],[ISIN No.]],'[1]13 Portfolio Data'!G:AO,35,0)</f>
        <v>0</v>
      </c>
      <c r="L56" s="10" t="s">
        <v>53</v>
      </c>
      <c r="M56" s="10" t="s">
        <v>54</v>
      </c>
      <c r="N56" s="10">
        <f t="shared" si="1"/>
        <v>0</v>
      </c>
      <c r="O56" s="10">
        <f t="shared" si="2"/>
        <v>0</v>
      </c>
    </row>
    <row r="57" spans="1:15" hidden="1" outlineLevel="1" x14ac:dyDescent="0.25">
      <c r="A57" s="9"/>
      <c r="B57" s="10"/>
      <c r="C57" s="10"/>
      <c r="D57" s="10"/>
      <c r="E57" s="14"/>
      <c r="F57" s="10"/>
      <c r="G57" s="12"/>
      <c r="H57" s="13">
        <f>VLOOKUP(Table134567[[#This Row],[ISIN No.]],'[1]13 Portfolio Data'!G:AO,35,0)</f>
        <v>0</v>
      </c>
      <c r="L57" s="10" t="s">
        <v>55</v>
      </c>
      <c r="M57" s="10" t="s">
        <v>56</v>
      </c>
      <c r="N57" s="10">
        <f t="shared" si="1"/>
        <v>0</v>
      </c>
      <c r="O57" s="10">
        <f t="shared" si="2"/>
        <v>0</v>
      </c>
    </row>
    <row r="58" spans="1:15" hidden="1" outlineLevel="1" x14ac:dyDescent="0.25">
      <c r="A58" s="9"/>
      <c r="B58" s="10"/>
      <c r="C58" s="10"/>
      <c r="D58" s="10"/>
      <c r="E58" s="14"/>
      <c r="F58" s="10"/>
      <c r="G58" s="12"/>
      <c r="H58" s="13">
        <f>VLOOKUP(Table134567[[#This Row],[ISIN No.]],'[1]13 Portfolio Data'!G:AO,35,0)</f>
        <v>0</v>
      </c>
      <c r="L58" s="10" t="s">
        <v>49</v>
      </c>
      <c r="M58" s="10" t="s">
        <v>57</v>
      </c>
      <c r="N58" s="10">
        <f t="shared" si="1"/>
        <v>0</v>
      </c>
      <c r="O58" s="10">
        <f t="shared" si="2"/>
        <v>0</v>
      </c>
    </row>
    <row r="59" spans="1:15" hidden="1" outlineLevel="1" x14ac:dyDescent="0.25">
      <c r="A59" s="9"/>
      <c r="B59" s="10"/>
      <c r="C59" s="10"/>
      <c r="D59" s="10"/>
      <c r="E59" s="14"/>
      <c r="F59" s="10"/>
      <c r="G59" s="12"/>
      <c r="H59" s="13">
        <f>VLOOKUP(Table134567[[#This Row],[ISIN No.]],'[1]13 Portfolio Data'!G:AO,35,0)</f>
        <v>0</v>
      </c>
      <c r="L59" s="10" t="s">
        <v>55</v>
      </c>
      <c r="M59" s="10" t="s">
        <v>58</v>
      </c>
      <c r="N59" s="10">
        <f t="shared" si="1"/>
        <v>0</v>
      </c>
      <c r="O59" s="10">
        <f t="shared" si="2"/>
        <v>0</v>
      </c>
    </row>
    <row r="60" spans="1:15" hidden="1" outlineLevel="1" x14ac:dyDescent="0.25">
      <c r="A60" s="9"/>
      <c r="B60" s="10"/>
      <c r="C60" s="10"/>
      <c r="D60" s="10"/>
      <c r="E60" s="14"/>
      <c r="F60" s="10"/>
      <c r="G60" s="12"/>
      <c r="H60" s="13">
        <f>VLOOKUP(Table134567[[#This Row],[ISIN No.]],'[1]13 Portfolio Data'!G:AO,35,0)</f>
        <v>0</v>
      </c>
      <c r="L60" s="10" t="s">
        <v>49</v>
      </c>
      <c r="M60" s="10" t="s">
        <v>59</v>
      </c>
      <c r="N60" s="10">
        <f t="shared" si="1"/>
        <v>0</v>
      </c>
      <c r="O60" s="10">
        <f t="shared" si="2"/>
        <v>0</v>
      </c>
    </row>
    <row r="61" spans="1:15" hidden="1" outlineLevel="1" x14ac:dyDescent="0.25">
      <c r="A61" s="9"/>
      <c r="B61" s="10"/>
      <c r="C61" s="10"/>
      <c r="D61" s="10"/>
      <c r="E61" s="14"/>
      <c r="F61" s="10"/>
      <c r="G61" s="12"/>
      <c r="H61" s="13">
        <f>VLOOKUP(Table134567[[#This Row],[ISIN No.]],'[1]13 Portfolio Data'!G:AO,35,0)</f>
        <v>0</v>
      </c>
      <c r="L61" s="10" t="s">
        <v>53</v>
      </c>
      <c r="M61" s="10" t="s">
        <v>60</v>
      </c>
      <c r="N61" s="10">
        <f t="shared" si="1"/>
        <v>0</v>
      </c>
      <c r="O61" s="10">
        <f t="shared" si="2"/>
        <v>0</v>
      </c>
    </row>
    <row r="62" spans="1:15" hidden="1" outlineLevel="1" x14ac:dyDescent="0.25">
      <c r="A62" s="9"/>
      <c r="B62" s="10"/>
      <c r="C62" s="10"/>
      <c r="D62" s="10"/>
      <c r="E62" s="14"/>
      <c r="F62" s="10"/>
      <c r="G62" s="12"/>
      <c r="H62" s="13">
        <f>VLOOKUP(Table134567[[#This Row],[ISIN No.]],'[1]13 Portfolio Data'!G:AO,35,0)</f>
        <v>0</v>
      </c>
      <c r="L62" s="10"/>
      <c r="M62" s="10"/>
      <c r="N62" s="10">
        <f>SUM(N53:N61)</f>
        <v>0</v>
      </c>
      <c r="O62" s="10">
        <f>SUM(O53:O61)</f>
        <v>0</v>
      </c>
    </row>
    <row r="63" spans="1:15" hidden="1" outlineLevel="1" x14ac:dyDescent="0.25">
      <c r="A63" s="9"/>
      <c r="B63" s="10"/>
      <c r="C63" s="10"/>
      <c r="D63" s="10"/>
      <c r="E63" s="14"/>
      <c r="F63" s="10"/>
      <c r="G63" s="12"/>
      <c r="H63" s="13">
        <f>VLOOKUP(Table134567[[#This Row],[ISIN No.]],'[1]13 Portfolio Data'!G:AO,35,0)</f>
        <v>0</v>
      </c>
    </row>
    <row r="64" spans="1:15" hidden="1" outlineLevel="1" x14ac:dyDescent="0.25">
      <c r="A64" s="9"/>
      <c r="B64" s="10"/>
      <c r="C64" s="10"/>
      <c r="D64" s="10"/>
      <c r="E64" s="14"/>
      <c r="F64" s="10"/>
      <c r="G64" s="12"/>
      <c r="H64" s="13">
        <f>VLOOKUP(Table134567[[#This Row],[ISIN No.]],'[1]13 Portfolio Data'!G:AO,35,0)</f>
        <v>0</v>
      </c>
    </row>
    <row r="65" spans="1:8" hidden="1" outlineLevel="1" x14ac:dyDescent="0.25">
      <c r="A65" s="9"/>
      <c r="B65" s="10"/>
      <c r="C65" s="10"/>
      <c r="D65" s="10"/>
      <c r="E65" s="14"/>
      <c r="F65" s="10"/>
      <c r="G65" s="12"/>
      <c r="H65" s="13">
        <f>VLOOKUP(Table134567[[#This Row],[ISIN No.]],'[1]13 Portfolio Data'!G:AO,35,0)</f>
        <v>0</v>
      </c>
    </row>
    <row r="66" spans="1:8" hidden="1" outlineLevel="1" x14ac:dyDescent="0.25">
      <c r="A66" s="9"/>
      <c r="B66" s="10"/>
      <c r="C66" s="10"/>
      <c r="D66" s="10"/>
      <c r="E66" s="14"/>
      <c r="F66" s="10"/>
      <c r="G66" s="12"/>
      <c r="H66" s="13">
        <f>VLOOKUP(Table134567[[#This Row],[ISIN No.]],'[1]13 Portfolio Data'!G:AO,35,0)</f>
        <v>0</v>
      </c>
    </row>
    <row r="67" spans="1:8" hidden="1" outlineLevel="1" x14ac:dyDescent="0.25">
      <c r="A67" s="9"/>
      <c r="B67" s="10"/>
      <c r="C67" s="10"/>
      <c r="D67" s="10"/>
      <c r="E67" s="14"/>
      <c r="F67" s="10"/>
      <c r="G67" s="12"/>
      <c r="H67" s="13">
        <f>VLOOKUP(Table134567[[#This Row],[ISIN No.]],'[1]13 Portfolio Data'!G:AO,35,0)</f>
        <v>0</v>
      </c>
    </row>
    <row r="68" spans="1:8" hidden="1" outlineLevel="1" x14ac:dyDescent="0.25">
      <c r="A68" s="9"/>
      <c r="B68" s="10"/>
      <c r="C68" s="10"/>
      <c r="D68" s="10"/>
      <c r="E68" s="14"/>
      <c r="F68" s="10"/>
      <c r="G68" s="12"/>
      <c r="H68" s="13">
        <f>VLOOKUP(Table134567[[#This Row],[ISIN No.]],'[1]13 Portfolio Data'!G:AO,35,0)</f>
        <v>0</v>
      </c>
    </row>
    <row r="69" spans="1:8" hidden="1" outlineLevel="1" x14ac:dyDescent="0.25">
      <c r="A69" s="9"/>
      <c r="B69" s="10"/>
      <c r="C69" s="10"/>
      <c r="D69" s="10"/>
      <c r="E69" s="14"/>
      <c r="F69" s="10"/>
      <c r="G69" s="12"/>
      <c r="H69" s="13">
        <f>VLOOKUP(Table134567[[#This Row],[ISIN No.]],'[1]13 Portfolio Data'!G:AO,35,0)</f>
        <v>0</v>
      </c>
    </row>
    <row r="70" spans="1:8" hidden="1" outlineLevel="1" x14ac:dyDescent="0.25">
      <c r="A70" s="9"/>
      <c r="B70" s="10"/>
      <c r="C70" s="10"/>
      <c r="D70" s="10"/>
      <c r="E70" s="14"/>
      <c r="F70" s="10"/>
      <c r="G70" s="15"/>
      <c r="H70" s="16">
        <f>VLOOKUP(Table134567[[#This Row],[ISIN No.]],'[1]13 Portfolio Data'!G:AO,35,0)</f>
        <v>0</v>
      </c>
    </row>
    <row r="71" spans="1:8" hidden="1" outlineLevel="1" x14ac:dyDescent="0.25">
      <c r="A71" s="9"/>
      <c r="B71" s="10"/>
      <c r="C71" s="10"/>
      <c r="D71" s="10"/>
      <c r="E71" s="14"/>
      <c r="F71" s="10"/>
      <c r="G71" s="12"/>
      <c r="H71" s="13">
        <f>VLOOKUP(Table134567[[#This Row],[ISIN No.]],'[1]13 Portfolio Data'!G:AO,35,0)</f>
        <v>0</v>
      </c>
    </row>
    <row r="72" spans="1:8" hidden="1" outlineLevel="1" x14ac:dyDescent="0.25">
      <c r="A72" s="9"/>
      <c r="B72" s="10"/>
      <c r="C72" s="10"/>
      <c r="D72" s="10"/>
      <c r="E72" s="14"/>
      <c r="F72" s="10"/>
      <c r="G72" s="12"/>
      <c r="H72" s="13">
        <f>VLOOKUP(Table134567[[#This Row],[ISIN No.]],'[1]13 Portfolio Data'!G:AO,35,0)</f>
        <v>0</v>
      </c>
    </row>
    <row r="73" spans="1:8" hidden="1" outlineLevel="1" x14ac:dyDescent="0.25">
      <c r="A73" s="9"/>
      <c r="B73" s="10"/>
      <c r="C73" s="10"/>
      <c r="D73" s="10"/>
      <c r="E73" s="14"/>
      <c r="F73" s="10"/>
      <c r="G73" s="12"/>
      <c r="H73" s="13">
        <f>VLOOKUP(Table134567[[#This Row],[ISIN No.]],'[1]13 Portfolio Data'!G:AO,35,0)</f>
        <v>0</v>
      </c>
    </row>
    <row r="74" spans="1:8" hidden="1" outlineLevel="1" x14ac:dyDescent="0.25">
      <c r="A74" s="9"/>
      <c r="B74" s="10"/>
      <c r="C74" s="17"/>
      <c r="D74" s="17"/>
      <c r="E74" s="18"/>
      <c r="F74" s="10"/>
      <c r="G74" s="12"/>
      <c r="H74" s="13">
        <f>VLOOKUP(Table134567[[#This Row],[ISIN No.]],'[1]13 Portfolio Data'!G:AO,35,0)</f>
        <v>0</v>
      </c>
    </row>
    <row r="75" spans="1:8" collapsed="1" x14ac:dyDescent="0.25">
      <c r="B75" s="17"/>
      <c r="C75" s="17" t="s">
        <v>61</v>
      </c>
      <c r="D75" s="17"/>
      <c r="E75" s="19"/>
      <c r="F75" s="20">
        <f>SUM(F7:F74)</f>
        <v>133202904.08999999</v>
      </c>
      <c r="G75" s="21">
        <f>+F75/$F$89</f>
        <v>0.90049405488469314</v>
      </c>
      <c r="H75" s="22"/>
    </row>
    <row r="77" spans="1:8" x14ac:dyDescent="0.25">
      <c r="B77" s="23"/>
      <c r="C77" s="23" t="s">
        <v>62</v>
      </c>
      <c r="D77" s="23"/>
      <c r="E77" s="23"/>
      <c r="F77" s="23" t="s">
        <v>9</v>
      </c>
      <c r="G77" s="23" t="s">
        <v>10</v>
      </c>
      <c r="H77" s="23" t="s">
        <v>11</v>
      </c>
    </row>
    <row r="78" spans="1:8" x14ac:dyDescent="0.25">
      <c r="B78" s="24"/>
      <c r="C78" s="17" t="s">
        <v>63</v>
      </c>
      <c r="D78" s="10"/>
      <c r="E78" s="14"/>
      <c r="F78" s="25" t="s">
        <v>64</v>
      </c>
      <c r="G78" s="14">
        <v>0</v>
      </c>
      <c r="H78" s="10"/>
    </row>
    <row r="79" spans="1:8" x14ac:dyDescent="0.25">
      <c r="B79" s="24" t="s">
        <v>65</v>
      </c>
      <c r="C79" s="17" t="s">
        <v>66</v>
      </c>
      <c r="D79" s="17"/>
      <c r="E79" s="19"/>
      <c r="F79" s="14">
        <f>SUMIFS('[1]13 Portfolio Data'!O:O,'[1]13 Portfolio Data'!D:D,$D$3,'[1]13 Portfolio Data'!L:L,B79)</f>
        <v>11089445.5</v>
      </c>
      <c r="G79" s="21">
        <f>+F79/$F$89</f>
        <v>7.4968183411156547E-2</v>
      </c>
      <c r="H79" s="10"/>
    </row>
    <row r="80" spans="1:8" x14ac:dyDescent="0.25">
      <c r="B80" s="24"/>
      <c r="C80" s="17" t="s">
        <v>67</v>
      </c>
      <c r="D80" s="10"/>
      <c r="E80" s="14"/>
      <c r="F80" s="19" t="s">
        <v>64</v>
      </c>
      <c r="G80" s="14">
        <v>0</v>
      </c>
      <c r="H80" s="10"/>
    </row>
    <row r="81" spans="1:8" x14ac:dyDescent="0.25">
      <c r="B81" s="24"/>
      <c r="C81" s="17" t="s">
        <v>68</v>
      </c>
      <c r="D81" s="10"/>
      <c r="E81" s="14"/>
      <c r="F81" s="19" t="s">
        <v>64</v>
      </c>
      <c r="G81" s="14">
        <v>0</v>
      </c>
      <c r="H81" s="10"/>
    </row>
    <row r="82" spans="1:8" x14ac:dyDescent="0.25">
      <c r="B82" s="24"/>
      <c r="C82" s="17" t="s">
        <v>69</v>
      </c>
      <c r="D82" s="10"/>
      <c r="E82" s="14"/>
      <c r="F82" s="19" t="s">
        <v>64</v>
      </c>
      <c r="G82" s="14">
        <v>0</v>
      </c>
      <c r="H82" s="10"/>
    </row>
    <row r="83" spans="1:8" x14ac:dyDescent="0.25">
      <c r="B83" s="24" t="s">
        <v>70</v>
      </c>
      <c r="C83" s="17" t="s">
        <v>71</v>
      </c>
      <c r="D83" s="10"/>
      <c r="E83" s="14"/>
      <c r="F83" s="14">
        <f>SUMIFS('[1]13 Portfolio Data'!O:O,'[1]13 Portfolio Data'!D:D,$D$3,'[1]13 Portfolio Data'!L:L,B83)</f>
        <v>1453695.5</v>
      </c>
      <c r="G83" s="21">
        <f>+F83/$F$89</f>
        <v>9.8274445614050694E-3</v>
      </c>
      <c r="H83" s="10"/>
    </row>
    <row r="84" spans="1:8" x14ac:dyDescent="0.25">
      <c r="B84" s="24" t="s">
        <v>72</v>
      </c>
      <c r="C84" s="17" t="s">
        <v>73</v>
      </c>
      <c r="D84" s="10"/>
      <c r="E84" s="14"/>
      <c r="F84" s="14">
        <f>SUMIFS('[1]13 Portfolio Data'!O:O,'[1]13 Portfolio Data'!D:D,$D$3,'[1]13 Portfolio Data'!L:L,B84)</f>
        <v>2938880.4600000004</v>
      </c>
      <c r="G84" s="21">
        <f>+F84/$F$89</f>
        <v>1.9867767901356668E-2</v>
      </c>
      <c r="H84" s="10"/>
    </row>
    <row r="85" spans="1:8" x14ac:dyDescent="0.25">
      <c r="B85" s="24" t="s">
        <v>74</v>
      </c>
      <c r="C85" s="10" t="s">
        <v>75</v>
      </c>
      <c r="D85" s="10"/>
      <c r="E85" s="14"/>
      <c r="F85" s="14">
        <f>SUMIFS('[1]13 Portfolio Data'!O:O,'[1]13 Portfolio Data'!D:D,$D$3,'[1]13 Portfolio Data'!L:L,B85)</f>
        <v>-762900.56000000052</v>
      </c>
      <c r="G85" s="21">
        <f>+F85/$F$89</f>
        <v>-5.157450758611337E-3</v>
      </c>
      <c r="H85" s="10"/>
    </row>
    <row r="86" spans="1:8" x14ac:dyDescent="0.25">
      <c r="B86" s="24"/>
      <c r="C86" s="10"/>
      <c r="D86" s="10"/>
      <c r="E86" s="14"/>
      <c r="F86" s="25"/>
      <c r="G86" s="21"/>
      <c r="H86" s="10"/>
    </row>
    <row r="87" spans="1:8" x14ac:dyDescent="0.25">
      <c r="B87" s="24"/>
      <c r="C87" s="10" t="s">
        <v>76</v>
      </c>
      <c r="D87" s="10"/>
      <c r="E87" s="14"/>
      <c r="F87" s="26">
        <f>SUM(F78:F86)</f>
        <v>14719120.9</v>
      </c>
      <c r="G87" s="21">
        <f>+F87/$F$89</f>
        <v>9.9505945115306943E-2</v>
      </c>
      <c r="H87" s="10"/>
    </row>
    <row r="88" spans="1:8" x14ac:dyDescent="0.25">
      <c r="B88" s="24"/>
      <c r="C88" s="10"/>
      <c r="D88" s="10"/>
      <c r="E88" s="14"/>
      <c r="F88" s="26"/>
      <c r="G88" s="27"/>
      <c r="H88" s="10"/>
    </row>
    <row r="89" spans="1:8" x14ac:dyDescent="0.25">
      <c r="B89" s="28"/>
      <c r="C89" s="29" t="s">
        <v>77</v>
      </c>
      <c r="D89" s="30"/>
      <c r="E89" s="31"/>
      <c r="F89" s="32">
        <f>+F87+F75</f>
        <v>147922024.98999998</v>
      </c>
      <c r="G89" s="33">
        <v>1</v>
      </c>
      <c r="H89" s="10"/>
    </row>
    <row r="91" spans="1:8" x14ac:dyDescent="0.25">
      <c r="C91" s="17" t="s">
        <v>78</v>
      </c>
      <c r="D91" s="34">
        <f>+'[1]Form 3'!N18</f>
        <v>10.464380720899179</v>
      </c>
      <c r="F91" s="3">
        <f>+'[1]Form 3'!N11*10^7-F89</f>
        <v>0</v>
      </c>
    </row>
    <row r="92" spans="1:8" x14ac:dyDescent="0.25">
      <c r="C92" s="17" t="s">
        <v>79</v>
      </c>
      <c r="D92" s="34">
        <f>+'[1]Form 3'!N19</f>
        <v>6.7582101170928128</v>
      </c>
    </row>
    <row r="93" spans="1:8" x14ac:dyDescent="0.25">
      <c r="C93" s="17" t="s">
        <v>80</v>
      </c>
      <c r="D93" s="35">
        <f>+'[1]Form 3'!N20</f>
        <v>6.5389754700387701E-2</v>
      </c>
    </row>
    <row r="94" spans="1:8" x14ac:dyDescent="0.25">
      <c r="C94" s="17" t="str">
        <f>+'[1]Form 3'!$B$14</f>
        <v>Net Asset Value</v>
      </c>
      <c r="D94" s="36">
        <f>+'[1]Form 3'!N14</f>
        <v>14.159632166632637</v>
      </c>
    </row>
    <row r="95" spans="1:8" x14ac:dyDescent="0.25">
      <c r="C95" s="17" t="str">
        <f>+'[1]Form 3'!$B$15</f>
        <v xml:space="preserve">Net asset value last month </v>
      </c>
      <c r="D95" s="36">
        <f>+'[1]Form 3'!N15</f>
        <v>13.992671772116793</v>
      </c>
    </row>
    <row r="96" spans="1:8" x14ac:dyDescent="0.25">
      <c r="A96" s="37" t="s">
        <v>81</v>
      </c>
      <c r="C96" s="17" t="s">
        <v>82</v>
      </c>
      <c r="D96" s="38">
        <f>SUMIFS('[1]13 Portfolio Data'!O:O,'[1]13 Portfolio Data'!D:D,$D$3,'[1]13 Portfolio Data'!AN:AN,A96)</f>
        <v>0</v>
      </c>
    </row>
    <row r="97" spans="1:8" x14ac:dyDescent="0.25">
      <c r="C97" s="17" t="s">
        <v>83</v>
      </c>
      <c r="D97" s="34" t="s">
        <v>84</v>
      </c>
    </row>
    <row r="98" spans="1:8" x14ac:dyDescent="0.25">
      <c r="C98" s="17" t="s">
        <v>85</v>
      </c>
      <c r="D98" s="34" t="s">
        <v>64</v>
      </c>
      <c r="F98" s="39"/>
      <c r="G98" s="40"/>
    </row>
    <row r="99" spans="1:8" x14ac:dyDescent="0.25">
      <c r="B99" s="41"/>
      <c r="C99" s="9"/>
    </row>
    <row r="100" spans="1:8" x14ac:dyDescent="0.25">
      <c r="F100" s="3">
        <f>+F75-SUM(F103:F108)</f>
        <v>0</v>
      </c>
    </row>
    <row r="101" spans="1:8" x14ac:dyDescent="0.25">
      <c r="C101" s="23" t="s">
        <v>86</v>
      </c>
      <c r="D101" s="23"/>
      <c r="E101" s="23"/>
      <c r="F101" s="23"/>
      <c r="G101" s="23"/>
      <c r="H101" s="23"/>
    </row>
    <row r="102" spans="1:8" x14ac:dyDescent="0.25">
      <c r="C102" s="23" t="s">
        <v>87</v>
      </c>
      <c r="D102" s="23"/>
      <c r="E102" s="23"/>
      <c r="F102" s="23" t="s">
        <v>9</v>
      </c>
      <c r="G102" s="23" t="s">
        <v>10</v>
      </c>
      <c r="H102" s="23" t="s">
        <v>11</v>
      </c>
    </row>
    <row r="103" spans="1:8" x14ac:dyDescent="0.25">
      <c r="A103" t="s">
        <v>14</v>
      </c>
      <c r="C103" s="17" t="s">
        <v>88</v>
      </c>
      <c r="D103" s="10"/>
      <c r="E103" s="14"/>
      <c r="F103" s="42">
        <f>SUMIF(Table134567[[Industry ]],A103,Table134567[Market Value])</f>
        <v>117502054.23</v>
      </c>
      <c r="G103" s="43">
        <f>+F103/$F$89</f>
        <v>0.79435130933303233</v>
      </c>
      <c r="H103" s="10"/>
    </row>
    <row r="104" spans="1:8" x14ac:dyDescent="0.25">
      <c r="A104" s="10" t="s">
        <v>89</v>
      </c>
      <c r="C104" s="10" t="s">
        <v>90</v>
      </c>
      <c r="D104" s="10"/>
      <c r="E104" s="14"/>
      <c r="F104" s="42">
        <f>SUMIF(Table134567[[Industry ]],A104,Table134567[Market Value])</f>
        <v>15700849.859999999</v>
      </c>
      <c r="G104" s="43">
        <f t="shared" ref="G104" si="3">+F104/$F$89</f>
        <v>0.10614274555166095</v>
      </c>
      <c r="H104" s="10"/>
    </row>
    <row r="105" spans="1:8" x14ac:dyDescent="0.25">
      <c r="C105" s="10" t="s">
        <v>49</v>
      </c>
      <c r="D105" s="10"/>
      <c r="E105" s="14"/>
      <c r="F105" s="42">
        <f t="shared" ref="F105:F114" si="4">SUMIF($L$53:$L$61,$C105,$O$53:$O$61)</f>
        <v>0</v>
      </c>
      <c r="G105" s="44">
        <f>+F105/$F$89</f>
        <v>0</v>
      </c>
      <c r="H105" s="10"/>
    </row>
    <row r="106" spans="1:8" x14ac:dyDescent="0.25">
      <c r="C106" s="10" t="s">
        <v>91</v>
      </c>
      <c r="D106" s="10"/>
      <c r="E106" s="14"/>
      <c r="F106" s="42">
        <f t="shared" si="4"/>
        <v>0</v>
      </c>
      <c r="G106" s="44">
        <f t="shared" ref="G106:G108" si="5">+F106/$F$89</f>
        <v>0</v>
      </c>
      <c r="H106" s="10"/>
    </row>
    <row r="107" spans="1:8" x14ac:dyDescent="0.25">
      <c r="C107" s="10" t="s">
        <v>53</v>
      </c>
      <c r="D107" s="10"/>
      <c r="E107" s="14"/>
      <c r="F107" s="42">
        <f t="shared" si="4"/>
        <v>0</v>
      </c>
      <c r="G107" s="44">
        <f t="shared" si="5"/>
        <v>0</v>
      </c>
      <c r="H107" s="10"/>
    </row>
    <row r="108" spans="1:8" x14ac:dyDescent="0.25">
      <c r="C108" s="10" t="s">
        <v>55</v>
      </c>
      <c r="D108" s="10"/>
      <c r="E108" s="14"/>
      <c r="F108" s="42">
        <f t="shared" si="4"/>
        <v>0</v>
      </c>
      <c r="G108" s="44">
        <f t="shared" si="5"/>
        <v>0</v>
      </c>
      <c r="H108" s="10"/>
    </row>
    <row r="109" spans="1:8" x14ac:dyDescent="0.25">
      <c r="C109" s="10" t="s">
        <v>92</v>
      </c>
      <c r="D109" s="10"/>
      <c r="E109" s="14"/>
      <c r="F109" s="42">
        <f t="shared" si="4"/>
        <v>0</v>
      </c>
      <c r="G109" s="10"/>
      <c r="H109" s="10"/>
    </row>
    <row r="110" spans="1:8" x14ac:dyDescent="0.25">
      <c r="C110" s="10" t="s">
        <v>93</v>
      </c>
      <c r="D110" s="10"/>
      <c r="E110" s="14"/>
      <c r="F110" s="42">
        <f t="shared" si="4"/>
        <v>0</v>
      </c>
      <c r="G110" s="10"/>
      <c r="H110" s="10"/>
    </row>
    <row r="111" spans="1:8" x14ac:dyDescent="0.25">
      <c r="C111" s="10" t="s">
        <v>94</v>
      </c>
      <c r="D111" s="10"/>
      <c r="E111" s="14"/>
      <c r="F111" s="42">
        <f t="shared" si="4"/>
        <v>0</v>
      </c>
      <c r="G111" s="21"/>
      <c r="H111" s="10"/>
    </row>
    <row r="112" spans="1:8" x14ac:dyDescent="0.25">
      <c r="C112" s="10" t="s">
        <v>95</v>
      </c>
      <c r="D112" s="10"/>
      <c r="E112" s="14"/>
      <c r="F112" s="42">
        <f t="shared" si="4"/>
        <v>0</v>
      </c>
      <c r="G112" s="10"/>
      <c r="H112" s="10"/>
    </row>
    <row r="113" spans="3:8" x14ac:dyDescent="0.25">
      <c r="C113" s="10" t="s">
        <v>96</v>
      </c>
      <c r="D113" s="10"/>
      <c r="E113" s="14"/>
      <c r="F113" s="42">
        <f t="shared" si="4"/>
        <v>0</v>
      </c>
      <c r="G113" s="10"/>
      <c r="H113" s="10"/>
    </row>
    <row r="114" spans="3:8" x14ac:dyDescent="0.25">
      <c r="C114" s="10" t="s">
        <v>97</v>
      </c>
      <c r="D114" s="10"/>
      <c r="E114" s="14"/>
      <c r="F114" s="42">
        <f t="shared" si="4"/>
        <v>0</v>
      </c>
      <c r="G114" s="10"/>
      <c r="H114" s="10"/>
    </row>
  </sheetData>
  <pageMargins left="0.7" right="0.7" top="0.75" bottom="0.75" header="0.3" footer="0.3"/>
  <pageSetup scale="5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2021-12-08T11:58:34Z</dcterms:created>
  <dcterms:modified xsi:type="dcterms:W3CDTF">2021-12-08T11:58:58Z</dcterms:modified>
</cp:coreProperties>
</file>