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n20281\Documents\Portfolio\"/>
    </mc:Choice>
  </mc:AlternateContent>
  <xr:revisionPtr revIDLastSave="0" documentId="8_{B88F7160-DC9A-49D9-96C6-F6B8B5FFD5B6}" xr6:coauthVersionLast="47" xr6:coauthVersionMax="47" xr10:uidLastSave="{00000000-0000-0000-0000-000000000000}"/>
  <bookViews>
    <workbookView xWindow="-110" yWindow="-110" windowWidth="19420" windowHeight="10420" xr2:uid="{0168F6C9-28F3-474A-9810-05500FA2958A}"/>
  </bookViews>
  <sheets>
    <sheet name="E-TIER II" sheetId="1" r:id="rId1"/>
  </sheets>
  <externalReferences>
    <externalReference r:id="rId2"/>
  </externalReferences>
  <definedNames>
    <definedName name="_xlnm._FilterDatabase" localSheetId="0" hidden="1">'E-TIER II'!$C$6:$H$157</definedName>
    <definedName name="_xlnm.Print_Area" localSheetId="0">'E-TIER II'!$B$2:$G$180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F74" i="1"/>
  <c r="E74" i="1"/>
  <c r="D74" i="1"/>
  <c r="C74" i="1"/>
  <c r="F73" i="1"/>
  <c r="E73" i="1"/>
  <c r="D73" i="1"/>
  <c r="C73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F158" i="1" s="1"/>
  <c r="E7" i="1"/>
  <c r="D7" i="1"/>
  <c r="C7" i="1"/>
  <c r="D4" i="1"/>
  <c r="G199" i="1" l="1"/>
  <c r="G201" i="1"/>
  <c r="G203" i="1"/>
  <c r="G205" i="1"/>
  <c r="G207" i="1"/>
  <c r="F168" i="1"/>
  <c r="H199" i="1"/>
  <c r="F188" i="1" s="1"/>
  <c r="H201" i="1"/>
  <c r="H203" i="1"/>
  <c r="H205" i="1"/>
  <c r="H207" i="1"/>
  <c r="G198" i="1"/>
  <c r="G200" i="1"/>
  <c r="G202" i="1"/>
  <c r="G204" i="1"/>
  <c r="G206" i="1"/>
  <c r="H198" i="1"/>
  <c r="H200" i="1"/>
  <c r="H202" i="1"/>
  <c r="F189" i="1" s="1"/>
  <c r="H204" i="1"/>
  <c r="G208" i="1" l="1"/>
  <c r="F170" i="1"/>
  <c r="G168" i="1"/>
  <c r="H208" i="1"/>
  <c r="F186" i="1"/>
  <c r="G186" i="1" l="1"/>
  <c r="F181" i="1"/>
  <c r="G194" i="1"/>
  <c r="G192" i="1"/>
  <c r="G190" i="1"/>
  <c r="G184" i="1"/>
  <c r="G73" i="1"/>
  <c r="G195" i="1"/>
  <c r="G193" i="1"/>
  <c r="G191" i="1"/>
  <c r="G187" i="1"/>
  <c r="G185" i="1"/>
  <c r="G19" i="1"/>
  <c r="G35" i="1"/>
  <c r="G51" i="1"/>
  <c r="G67" i="1"/>
  <c r="G20" i="1"/>
  <c r="G52" i="1"/>
  <c r="G13" i="1"/>
  <c r="G53" i="1"/>
  <c r="G32" i="1"/>
  <c r="G68" i="1"/>
  <c r="G21" i="1"/>
  <c r="G49" i="1"/>
  <c r="G69" i="1"/>
  <c r="G18" i="1"/>
  <c r="G34" i="1"/>
  <c r="G50" i="1"/>
  <c r="G66" i="1"/>
  <c r="G43" i="1"/>
  <c r="G48" i="1"/>
  <c r="G10" i="1"/>
  <c r="G162" i="1"/>
  <c r="G158" i="1"/>
  <c r="G23" i="1"/>
  <c r="G39" i="1"/>
  <c r="G55" i="1"/>
  <c r="G71" i="1"/>
  <c r="G24" i="1"/>
  <c r="G56" i="1"/>
  <c r="G25" i="1"/>
  <c r="G12" i="1"/>
  <c r="G44" i="1"/>
  <c r="G72" i="1"/>
  <c r="G29" i="1"/>
  <c r="G57" i="1"/>
  <c r="G157" i="1"/>
  <c r="G22" i="1"/>
  <c r="G38" i="1"/>
  <c r="G54" i="1"/>
  <c r="G70" i="1"/>
  <c r="G11" i="1"/>
  <c r="G59" i="1"/>
  <c r="G64" i="1"/>
  <c r="G16" i="1"/>
  <c r="G41" i="1"/>
  <c r="G26" i="1"/>
  <c r="G58" i="1"/>
  <c r="G15" i="1"/>
  <c r="G31" i="1"/>
  <c r="G47" i="1"/>
  <c r="G63" i="1"/>
  <c r="G8" i="1"/>
  <c r="G40" i="1"/>
  <c r="G74" i="1"/>
  <c r="G37" i="1"/>
  <c r="G28" i="1"/>
  <c r="G60" i="1"/>
  <c r="G17" i="1"/>
  <c r="G45" i="1"/>
  <c r="G65" i="1"/>
  <c r="G14" i="1"/>
  <c r="G30" i="1"/>
  <c r="G46" i="1"/>
  <c r="G62" i="1"/>
  <c r="G7" i="1"/>
  <c r="G27" i="1"/>
  <c r="G166" i="1"/>
  <c r="G36" i="1"/>
  <c r="G33" i="1"/>
  <c r="G9" i="1"/>
  <c r="G61" i="1"/>
  <c r="G42" i="1"/>
  <c r="G188" i="1"/>
  <c r="G189" i="1"/>
  <c r="F171" i="1"/>
</calcChain>
</file>

<file path=xl/sharedStrings.xml><?xml version="1.0" encoding="utf-8"?>
<sst xmlns="http://schemas.openxmlformats.org/spreadsheetml/2006/main" count="149" uniqueCount="129">
  <si>
    <t>NAME OF PENSION FUND</t>
  </si>
  <si>
    <t>ADITYA BIRLA SUN LIFE PENSION MANAGEMENT LIMITED</t>
  </si>
  <si>
    <t>SCHEME NAME</t>
  </si>
  <si>
    <t>Scheme E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</si>
  <si>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</si>
  <si>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</si>
  <si>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</si>
  <si>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</si>
  <si>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</si>
  <si>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</si>
  <si>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</si>
  <si>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</si>
  <si>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INE001A01036</t>
  </si>
  <si>
    <t>INE154A01025</t>
  </si>
  <si>
    <t>IN9397D01014</t>
  </si>
  <si>
    <t>INE123W01016</t>
  </si>
  <si>
    <t>INE797F01020</t>
  </si>
  <si>
    <t>INE121A01024</t>
  </si>
  <si>
    <t>INE155A01022</t>
  </si>
  <si>
    <t>INE018A01030</t>
  </si>
  <si>
    <t>INE263A01024</t>
  </si>
  <si>
    <t>INE216A01030</t>
  </si>
  <si>
    <t>INE628A01036</t>
  </si>
  <si>
    <t>INE044A01036</t>
  </si>
  <si>
    <t>INE465A01025</t>
  </si>
  <si>
    <t>INE101A01026</t>
  </si>
  <si>
    <t>INE299U01018</t>
  </si>
  <si>
    <t>INE298A01020</t>
  </si>
  <si>
    <t>INE192A01025</t>
  </si>
  <si>
    <t>INE752E01010</t>
  </si>
  <si>
    <t>INE208A01029</t>
  </si>
  <si>
    <t>INE016A01026</t>
  </si>
  <si>
    <t>INE918I01018</t>
  </si>
  <si>
    <t>INE280A01028</t>
  </si>
  <si>
    <t>INE089A01023</t>
  </si>
  <si>
    <t>INE075A01022</t>
  </si>
  <si>
    <t>INE203G01027</t>
  </si>
  <si>
    <t>INE481G01011</t>
  </si>
  <si>
    <t>INE296A01024</t>
  </si>
  <si>
    <t>INE467B01029</t>
  </si>
  <si>
    <t>INE361B01024</t>
  </si>
  <si>
    <t>INE238A01034</t>
  </si>
  <si>
    <t>INE239A01016</t>
  </si>
  <si>
    <t>INE686F01025</t>
  </si>
  <si>
    <t>INE765G01017</t>
  </si>
  <si>
    <t>INE095A01012</t>
  </si>
  <si>
    <t>INE849A01020</t>
  </si>
  <si>
    <t>INE059A01026</t>
  </si>
  <si>
    <t>INE029A01011</t>
  </si>
  <si>
    <t>INE733E01010</t>
  </si>
  <si>
    <t>INE245A01021</t>
  </si>
  <si>
    <t>INE669C01036</t>
  </si>
  <si>
    <t>INE111A01025</t>
  </si>
  <si>
    <t>INE860A01027</t>
  </si>
  <si>
    <t>INE917I01010</t>
  </si>
  <si>
    <t>INE018E01016</t>
  </si>
  <si>
    <t>INE009A01021</t>
  </si>
  <si>
    <t>INE795G01014</t>
  </si>
  <si>
    <t>INE040A01034</t>
  </si>
  <si>
    <t>INE012A01025</t>
  </si>
  <si>
    <t>INE003A01024</t>
  </si>
  <si>
    <t>INE038A01020</t>
  </si>
  <si>
    <t>INE081A01020</t>
  </si>
  <si>
    <t>INE854D01024</t>
  </si>
  <si>
    <t>INE117A01022</t>
  </si>
  <si>
    <t>INE062A01020</t>
  </si>
  <si>
    <t>INE021A01026</t>
  </si>
  <si>
    <t>INE030A01027</t>
  </si>
  <si>
    <t>INE237A01028</t>
  </si>
  <si>
    <t>INE358A01014</t>
  </si>
  <si>
    <t>INE585B01010</t>
  </si>
  <si>
    <t>INE002A01018</t>
  </si>
  <si>
    <t>INE214T01019</t>
  </si>
  <si>
    <t>INE079A01024</t>
  </si>
  <si>
    <t>INE397D01024</t>
  </si>
  <si>
    <t>INE073K01018</t>
  </si>
  <si>
    <t>INE066A01021</t>
  </si>
  <si>
    <t>INE129A01019</t>
  </si>
  <si>
    <t>INE271C01023</t>
  </si>
  <si>
    <t>INE090A01021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</si>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</sst>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164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43" fontId="0" fillId="0" borderId="5" xfId="1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3" borderId="5" xfId="1" applyFont="1" applyFill="1" applyBorder="1" applyAlignment="1">
      <alignment horizontal="right"/>
    </xf>
    <xf numFmtId="10" fontId="0" fillId="3" borderId="5" xfId="2" applyNumberFormat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4" fontId="7" fillId="0" borderId="5" xfId="1" applyNumberFormat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Aug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30th August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Infrastructure Sub-sector</v>
          </cell>
          <cell r="K2" t="str">
            <v>Bonds</v>
          </cell>
          <cell r="L2">
            <v>3</v>
          </cell>
          <cell r="M2">
            <v>3024129</v>
          </cell>
          <cell r="N2">
            <v>0.1288761892011856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0.80547945205479454</v>
          </cell>
          <cell r="W2">
            <v>0.74618553891261441</v>
          </cell>
          <cell r="X2">
            <v>4.6696804153764024E-2</v>
          </cell>
          <cell r="Y2">
            <v>7.9462693995097755E-2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Infrastructure Sub-sector</v>
          </cell>
          <cell r="K3" t="str">
            <v>Bonds</v>
          </cell>
          <cell r="L3">
            <v>1</v>
          </cell>
          <cell r="M3">
            <v>1029206</v>
          </cell>
          <cell r="N3">
            <v>4.3860611496068923E-2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1.5616438356164384</v>
          </cell>
          <cell r="W3">
            <v>1.37331691925213</v>
          </cell>
          <cell r="X3">
            <v>5.607575385892969E-2</v>
          </cell>
          <cell r="Y3">
            <v>7.3378038088020459E-2</v>
          </cell>
          <cell r="Z3">
            <v>0</v>
          </cell>
          <cell r="AA3">
            <v>0</v>
          </cell>
          <cell r="AB3" t="str">
            <v>AA+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Infrastructure Sub-sector</v>
          </cell>
          <cell r="K4" t="str">
            <v>Bonds</v>
          </cell>
          <cell r="L4">
            <v>6</v>
          </cell>
          <cell r="M4">
            <v>5990136</v>
          </cell>
          <cell r="N4">
            <v>0.25527545302360882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3.0301369863013701</v>
          </cell>
          <cell r="W4">
            <v>2.4268761029154593</v>
          </cell>
          <cell r="X4">
            <v>7.1477487751582108E-2</v>
          </cell>
          <cell r="Y4">
            <v>7.8003431384655153E-2</v>
          </cell>
          <cell r="Z4">
            <v>0</v>
          </cell>
          <cell r="AA4">
            <v>0</v>
          </cell>
          <cell r="AB4" t="str">
            <v>AA+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CRISIL 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 t="str">
            <v>Infrastructure Sub-sector</v>
          </cell>
          <cell r="K5" t="str">
            <v>NCA</v>
          </cell>
          <cell r="L5">
            <v>0</v>
          </cell>
          <cell r="M5">
            <v>545545.81999999995</v>
          </cell>
          <cell r="N5">
            <v>2.3248964021123416E-2</v>
          </cell>
          <cell r="O5">
            <v>0</v>
          </cell>
          <cell r="P5" t="str">
            <v/>
          </cell>
          <cell r="Q5">
            <v>0</v>
          </cell>
          <cell r="R5">
            <v>545545.81999999995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 t="str">
            <v>Infrastructure Sub-sector</v>
          </cell>
          <cell r="K6" t="str">
            <v>MF</v>
          </cell>
          <cell r="L6">
            <v>4089.2429999999999</v>
          </cell>
          <cell r="M6">
            <v>4679868.72</v>
          </cell>
          <cell r="N6">
            <v>0.19943714259392711</v>
          </cell>
          <cell r="O6">
            <v>0</v>
          </cell>
          <cell r="P6" t="str">
            <v/>
          </cell>
          <cell r="Q6">
            <v>4639783.08</v>
          </cell>
          <cell r="R6">
            <v>4639783.08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Infrastructure Sub-sector</v>
          </cell>
          <cell r="K7" t="str">
            <v>REIT</v>
          </cell>
          <cell r="L7">
            <v>5990</v>
          </cell>
          <cell r="M7">
            <v>2208453.1</v>
          </cell>
          <cell r="N7">
            <v>9.4115369932150666E-2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368.69</v>
          </cell>
          <cell r="AA7">
            <v>368.82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Infrastructure Sub-sector</v>
          </cell>
          <cell r="K8" t="str">
            <v>REIT</v>
          </cell>
          <cell r="L8">
            <v>6390</v>
          </cell>
          <cell r="M8">
            <v>2320464.6</v>
          </cell>
          <cell r="N8">
            <v>9.8888848598804313E-2</v>
          </cell>
          <cell r="O8">
            <v>0</v>
          </cell>
          <cell r="P8" t="str">
            <v/>
          </cell>
          <cell r="Q8">
            <v>2247858.09</v>
          </cell>
          <cell r="R8">
            <v>2247858.09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/>
          </cell>
          <cell r="Z8">
            <v>363.14</v>
          </cell>
          <cell r="AA8">
            <v>363.69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Infrastructure Sub-sector</v>
          </cell>
          <cell r="K9" t="str">
            <v>InvIT</v>
          </cell>
          <cell r="L9">
            <v>14770</v>
          </cell>
          <cell r="M9">
            <v>2008867.7</v>
          </cell>
          <cell r="N9">
            <v>8.5609844614879374E-2</v>
          </cell>
          <cell r="O9">
            <v>0</v>
          </cell>
          <cell r="P9" t="str">
            <v/>
          </cell>
          <cell r="Q9">
            <v>1723228.58</v>
          </cell>
          <cell r="R9">
            <v>1723228.58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136.01</v>
          </cell>
          <cell r="AA9">
            <v>135.99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Infrastructure Sub-sector</v>
          </cell>
          <cell r="K10" t="str">
            <v>InvIT</v>
          </cell>
          <cell r="L10">
            <v>11601</v>
          </cell>
          <cell r="M10">
            <v>1658710.98</v>
          </cell>
          <cell r="N10">
            <v>7.0687576518251694E-2</v>
          </cell>
          <cell r="O10">
            <v>0</v>
          </cell>
          <cell r="P10" t="str">
            <v/>
          </cell>
          <cell r="Q10">
            <v>1574920.75</v>
          </cell>
          <cell r="R10">
            <v>1574920.75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/>
          </cell>
          <cell r="Z10">
            <v>142.97999999999999</v>
          </cell>
          <cell r="AA10">
            <v>143.13999999999999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INE134E08CP0</v>
          </cell>
          <cell r="F11" t="str">
            <v>08.80% POWER FINANCE CORPORATION 15-Jan-2025</v>
          </cell>
          <cell r="G11" t="str">
            <v>POWER FINANCE CORPORATION</v>
          </cell>
          <cell r="H11" t="str">
            <v>64920</v>
          </cell>
          <cell r="I11" t="str">
            <v>Other credit granting</v>
          </cell>
          <cell r="J11" t="str">
            <v>Infrastructure Sub-sector</v>
          </cell>
          <cell r="K11" t="str">
            <v>Bonds</v>
          </cell>
          <cell r="L11">
            <v>2</v>
          </cell>
          <cell r="M11">
            <v>2073202</v>
          </cell>
          <cell r="N11">
            <v>1.7019894732484284E-3</v>
          </cell>
          <cell r="O11">
            <v>8.8000000000000009E-2</v>
          </cell>
          <cell r="P11" t="str">
            <v>Yearly</v>
          </cell>
          <cell r="Q11">
            <v>2117098</v>
          </cell>
          <cell r="R11">
            <v>2117098</v>
          </cell>
          <cell r="S11">
            <v>0</v>
          </cell>
          <cell r="T11">
            <v>0</v>
          </cell>
          <cell r="U11">
            <v>45672</v>
          </cell>
          <cell r="V11">
            <v>2.3808219178082193</v>
          </cell>
          <cell r="W11">
            <v>2.0062547413007601</v>
          </cell>
          <cell r="X11">
            <v>6.0545114980999307E-2</v>
          </cell>
          <cell r="Y11">
            <v>7.0400000000000004E-2</v>
          </cell>
          <cell r="Z11">
            <v>0</v>
          </cell>
          <cell r="AA11">
            <v>0</v>
          </cell>
          <cell r="AB11" t="str">
            <v>AAA</v>
          </cell>
          <cell r="AC11" t="str">
            <v>AAA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INE261F08BZ9</v>
          </cell>
          <cell r="F12" t="str">
            <v>07.27% NABARD 14-Feb-2030</v>
          </cell>
          <cell r="G12" t="str">
            <v>NABARD</v>
          </cell>
          <cell r="H12" t="str">
            <v>64199</v>
          </cell>
          <cell r="I12" t="str">
            <v>Other monetary intermediation services n.e.c.</v>
          </cell>
          <cell r="J12" t="str">
            <v>Infrastructure Sub-sector</v>
          </cell>
          <cell r="K12" t="str">
            <v>Bonds</v>
          </cell>
          <cell r="L12">
            <v>2</v>
          </cell>
          <cell r="M12">
            <v>1984206</v>
          </cell>
          <cell r="N12">
            <v>1.6289284521027721E-3</v>
          </cell>
          <cell r="O12">
            <v>7.2700000000000001E-2</v>
          </cell>
          <cell r="P12" t="str">
            <v>Yearly</v>
          </cell>
          <cell r="Q12">
            <v>2019376</v>
          </cell>
          <cell r="R12">
            <v>2019376</v>
          </cell>
          <cell r="S12">
            <v>0</v>
          </cell>
          <cell r="T12">
            <v>0</v>
          </cell>
          <cell r="U12">
            <v>47528</v>
          </cell>
          <cell r="V12">
            <v>7.4657534246575343</v>
          </cell>
          <cell r="W12">
            <v>5.3929838563631494</v>
          </cell>
          <cell r="X12">
            <v>7.0873832262468892E-2</v>
          </cell>
          <cell r="Y12">
            <v>7.3999999999999996E-2</v>
          </cell>
          <cell r="Z12">
            <v>0</v>
          </cell>
          <cell r="AA12">
            <v>0</v>
          </cell>
          <cell r="AB12" t="str">
            <v>AAA</v>
          </cell>
          <cell r="AC12">
            <v>0</v>
          </cell>
          <cell r="AD12">
            <v>0</v>
          </cell>
          <cell r="AE12" t="str">
            <v>AAA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INE134E08CS4</v>
          </cell>
          <cell r="F13" t="str">
            <v>08.90% POWER FINANCE CORPORATION 15-03-2025</v>
          </cell>
          <cell r="G13" t="str">
            <v>POWER FINANCE CORPORATION</v>
          </cell>
          <cell r="H13" t="str">
            <v>64920</v>
          </cell>
          <cell r="I13" t="str">
            <v>Other credit granting</v>
          </cell>
          <cell r="J13" t="str">
            <v>Infrastructure Sub-sector</v>
          </cell>
          <cell r="K13" t="str">
            <v>Bonds</v>
          </cell>
          <cell r="L13">
            <v>7</v>
          </cell>
          <cell r="M13">
            <v>7287917</v>
          </cell>
          <cell r="N13">
            <v>5.9829953935546399E-3</v>
          </cell>
          <cell r="O13">
            <v>8.900000000000001E-2</v>
          </cell>
          <cell r="P13" t="str">
            <v>Yearly</v>
          </cell>
          <cell r="Q13">
            <v>7463419</v>
          </cell>
          <cell r="R13">
            <v>7463419</v>
          </cell>
          <cell r="S13">
            <v>0</v>
          </cell>
          <cell r="T13">
            <v>0</v>
          </cell>
          <cell r="U13">
            <v>45731</v>
          </cell>
          <cell r="V13">
            <v>2.5424657534246577</v>
          </cell>
          <cell r="W13">
            <v>2.1553640909122902</v>
          </cell>
          <cell r="X13">
            <v>5.9850772615333142E-2</v>
          </cell>
          <cell r="Y13">
            <v>7.0400000000000004E-2</v>
          </cell>
          <cell r="Z13">
            <v>0</v>
          </cell>
          <cell r="AA13">
            <v>0</v>
          </cell>
          <cell r="AB13" t="str">
            <v>AAA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CRISIL AAA</v>
          </cell>
        </row>
        <row r="14">
          <cell r="E14" t="str">
            <v>INE206D08170</v>
          </cell>
          <cell r="F14" t="str">
            <v>09.18% NUCLEAR POWER CORPORATION OF INDIA LTD 23-Jan-2025</v>
          </cell>
          <cell r="G14" t="str">
            <v>NUCLEAR POWER CORPORATION OF INDIA</v>
          </cell>
          <cell r="H14" t="str">
            <v>35107</v>
          </cell>
          <cell r="I14" t="str">
            <v>Transmission of electric energy</v>
          </cell>
          <cell r="J14" t="str">
            <v>Infrastructure Sub-sector</v>
          </cell>
          <cell r="K14" t="str">
            <v>Bonds</v>
          </cell>
          <cell r="L14">
            <v>10</v>
          </cell>
          <cell r="M14">
            <v>10498840</v>
          </cell>
          <cell r="N14">
            <v>8.6189937889889802E-3</v>
          </cell>
          <cell r="O14">
            <v>9.1799999999999993E-2</v>
          </cell>
          <cell r="P14" t="str">
            <v>Half Yly</v>
          </cell>
          <cell r="Q14">
            <v>11126011</v>
          </cell>
          <cell r="R14">
            <v>11126011</v>
          </cell>
          <cell r="S14">
            <v>0</v>
          </cell>
          <cell r="T14">
            <v>0</v>
          </cell>
          <cell r="U14">
            <v>45680</v>
          </cell>
          <cell r="V14">
            <v>2.4027397260273973</v>
          </cell>
          <cell r="W14">
            <v>2.1182874435633017</v>
          </cell>
          <cell r="X14">
            <v>4.135388885491021E-2</v>
          </cell>
          <cell r="Y14">
            <v>7.0000000000000007E-2</v>
          </cell>
          <cell r="Z14">
            <v>0</v>
          </cell>
          <cell r="AA14">
            <v>0</v>
          </cell>
          <cell r="AB14" t="str">
            <v>AAA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INE733E08163</v>
          </cell>
          <cell r="F15" t="str">
            <v>05.45% NTPC 15-Oct-2025</v>
          </cell>
          <cell r="G15" t="str">
            <v>NTPC LIMITED</v>
          </cell>
          <cell r="H15" t="str">
            <v>35102</v>
          </cell>
          <cell r="I15" t="str">
            <v>Electric power generation by coal based thermal power plants</v>
          </cell>
          <cell r="J15" t="str">
            <v>Infrastructure Sub-sector</v>
          </cell>
          <cell r="K15" t="str">
            <v>Bonds</v>
          </cell>
          <cell r="L15">
            <v>50</v>
          </cell>
          <cell r="M15">
            <v>48040050</v>
          </cell>
          <cell r="N15">
            <v>3.943834676713999E-2</v>
          </cell>
          <cell r="O15">
            <v>5.45E-2</v>
          </cell>
          <cell r="P15" t="str">
            <v>Yearly</v>
          </cell>
          <cell r="Q15">
            <v>49461511</v>
          </cell>
          <cell r="R15">
            <v>49461511</v>
          </cell>
          <cell r="S15">
            <v>0</v>
          </cell>
          <cell r="T15">
            <v>0</v>
          </cell>
          <cell r="U15">
            <v>45945</v>
          </cell>
          <cell r="V15">
            <v>3.128767123287671</v>
          </cell>
          <cell r="W15">
            <v>2.6366358753805583</v>
          </cell>
          <cell r="X15">
            <v>5.8306408453079613E-2</v>
          </cell>
          <cell r="Y15">
            <v>6.88E-2</v>
          </cell>
          <cell r="Z15">
            <v>0</v>
          </cell>
          <cell r="AA15">
            <v>0</v>
          </cell>
          <cell r="AB15" t="str">
            <v>AAA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INE537P07489</v>
          </cell>
          <cell r="F16" t="str">
            <v>8.40% India Infradebt 20.11.2024</v>
          </cell>
          <cell r="G16" t="str">
            <v>INDIA INFRADEBT LIMITED</v>
          </cell>
          <cell r="H16" t="str">
            <v>64199</v>
          </cell>
          <cell r="I16" t="str">
            <v>Other monetary intermediation services n.e.c.</v>
          </cell>
          <cell r="J16" t="str">
            <v>Infrastructure Sub-sector</v>
          </cell>
          <cell r="K16" t="str">
            <v>Bonds</v>
          </cell>
          <cell r="L16">
            <v>10</v>
          </cell>
          <cell r="M16">
            <v>10173840</v>
          </cell>
          <cell r="N16">
            <v>8.3521859338905671E-3</v>
          </cell>
          <cell r="O16">
            <v>8.4000000000000005E-2</v>
          </cell>
          <cell r="P16" t="str">
            <v>Yearly</v>
          </cell>
          <cell r="Q16">
            <v>10197081</v>
          </cell>
          <cell r="R16">
            <v>10197081</v>
          </cell>
          <cell r="S16">
            <v>0</v>
          </cell>
          <cell r="T16">
            <v>0</v>
          </cell>
          <cell r="U16">
            <v>45616</v>
          </cell>
          <cell r="V16">
            <v>2.2273972602739724</v>
          </cell>
          <cell r="W16">
            <v>1.861426016344762</v>
          </cell>
          <cell r="X16">
            <v>7.3807373331907775E-2</v>
          </cell>
          <cell r="Y16">
            <v>7.4951000000000004E-2</v>
          </cell>
          <cell r="Z16">
            <v>0</v>
          </cell>
          <cell r="AA16">
            <v>0</v>
          </cell>
          <cell r="AB16" t="str">
            <v>AAA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INE090A08UE8</v>
          </cell>
          <cell r="F17" t="str">
            <v>6.45%ICICI Bank (Infrastructure Bond) 15.06.2028</v>
          </cell>
          <cell r="G17" t="str">
            <v>ICICI BANK LTD</v>
          </cell>
          <cell r="H17" t="str">
            <v>64191</v>
          </cell>
          <cell r="I17" t="str">
            <v>Monetary intermediation of commercial banks, saving banks. postal savings</v>
          </cell>
          <cell r="J17" t="str">
            <v>Infrastructure Sub-sector</v>
          </cell>
          <cell r="K17" t="str">
            <v>Bonds</v>
          </cell>
          <cell r="L17">
            <v>10</v>
          </cell>
          <cell r="M17">
            <v>9579430</v>
          </cell>
          <cell r="N17">
            <v>7.8642066811242667E-3</v>
          </cell>
          <cell r="O17">
            <v>6.4500000000000002E-2</v>
          </cell>
          <cell r="P17" t="str">
            <v>Yearly</v>
          </cell>
          <cell r="Q17">
            <v>10000000</v>
          </cell>
          <cell r="R17">
            <v>10000000</v>
          </cell>
          <cell r="S17">
            <v>0</v>
          </cell>
          <cell r="T17">
            <v>0</v>
          </cell>
          <cell r="U17">
            <v>46919</v>
          </cell>
          <cell r="V17">
            <v>5.7972602739726025</v>
          </cell>
          <cell r="W17">
            <v>4.5938671012618126</v>
          </cell>
          <cell r="X17">
            <v>6.4429947020015421E-2</v>
          </cell>
          <cell r="Y17">
            <v>7.3599999999999999E-2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 t="str">
            <v>AAA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INE848E07369</v>
          </cell>
          <cell r="F18" t="str">
            <v>8.85% NHPC 11.02.2025</v>
          </cell>
          <cell r="G18" t="str">
            <v>NHPC LIMITED</v>
          </cell>
          <cell r="H18" t="str">
            <v>35101</v>
          </cell>
          <cell r="I18" t="str">
            <v>Electric power generation by hydroelectric power plants</v>
          </cell>
          <cell r="J18" t="str">
            <v>Infrastructure Sub-sector</v>
          </cell>
          <cell r="K18" t="str">
            <v>Bonds</v>
          </cell>
          <cell r="L18">
            <v>100</v>
          </cell>
          <cell r="M18">
            <v>10418780</v>
          </cell>
          <cell r="N18">
            <v>8.5532687524376601E-3</v>
          </cell>
          <cell r="O18">
            <v>8.8499999999999995E-2</v>
          </cell>
          <cell r="P18" t="str">
            <v>Yearly</v>
          </cell>
          <cell r="Q18">
            <v>11043011</v>
          </cell>
          <cell r="R18">
            <v>11043011</v>
          </cell>
          <cell r="S18">
            <v>0</v>
          </cell>
          <cell r="T18">
            <v>0</v>
          </cell>
          <cell r="U18">
            <v>45699</v>
          </cell>
          <cell r="V18">
            <v>2.4547945205479453</v>
          </cell>
          <cell r="W18">
            <v>2.0775368976701989</v>
          </cell>
          <cell r="X18">
            <v>4.2603830927234618E-2</v>
          </cell>
          <cell r="Y18">
            <v>6.9000000000000006E-2</v>
          </cell>
          <cell r="Z18">
            <v>0</v>
          </cell>
          <cell r="AA18">
            <v>0</v>
          </cell>
          <cell r="AB18">
            <v>0</v>
          </cell>
          <cell r="AC18" t="str">
            <v>AAA</v>
          </cell>
          <cell r="AD18">
            <v>0</v>
          </cell>
          <cell r="AE18" t="str">
            <v>AAA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INE094A08093</v>
          </cell>
          <cell r="F19" t="str">
            <v>6.63% HPCL(Hindustan Petroleum Corporation Ltd)11.04.2031</v>
          </cell>
          <cell r="G19" t="str">
            <v>HINDUSTAN PETROLEUM CORPORATION LIM</v>
          </cell>
          <cell r="H19" t="str">
            <v>19201</v>
          </cell>
          <cell r="I19" t="str">
            <v>Production of liquid and gaseous fuels, illuminating oils, lubricating</v>
          </cell>
          <cell r="J19" t="str">
            <v>Infrastructure Sub-sector</v>
          </cell>
          <cell r="K19" t="str">
            <v>Bonds</v>
          </cell>
          <cell r="L19">
            <v>1</v>
          </cell>
          <cell r="M19">
            <v>951491</v>
          </cell>
          <cell r="N19">
            <v>7.8112391647828833E-4</v>
          </cell>
          <cell r="O19">
            <v>6.6299999999999998E-2</v>
          </cell>
          <cell r="P19" t="str">
            <v>Yearly</v>
          </cell>
          <cell r="Q19">
            <v>1000001</v>
          </cell>
          <cell r="R19">
            <v>1000001</v>
          </cell>
          <cell r="S19">
            <v>0</v>
          </cell>
          <cell r="T19">
            <v>0</v>
          </cell>
          <cell r="U19">
            <v>47949</v>
          </cell>
          <cell r="V19">
            <v>8.6191780821917803</v>
          </cell>
          <cell r="W19">
            <v>6.1591365181131117</v>
          </cell>
          <cell r="X19">
            <v>6.622140892529306E-2</v>
          </cell>
          <cell r="Y19">
            <v>7.4050000000000005E-2</v>
          </cell>
          <cell r="Z19">
            <v>0</v>
          </cell>
          <cell r="AA19">
            <v>0</v>
          </cell>
          <cell r="AB19" t="str">
            <v>AAA</v>
          </cell>
          <cell r="AC19" t="str">
            <v>AAA</v>
          </cell>
          <cell r="AD19">
            <v>0</v>
          </cell>
          <cell r="AE19" t="str">
            <v>AAA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INE848E07476</v>
          </cell>
          <cell r="F20" t="str">
            <v>8.78% NHPC 11-Sept-2027</v>
          </cell>
          <cell r="G20" t="str">
            <v>NHPC LIMITED</v>
          </cell>
          <cell r="H20" t="str">
            <v>35101</v>
          </cell>
          <cell r="I20" t="str">
            <v>Electric power generation by hydroelectric power plants</v>
          </cell>
          <cell r="J20" t="str">
            <v>Infrastructure Sub-sector</v>
          </cell>
          <cell r="K20" t="str">
            <v>Bonds</v>
          </cell>
          <cell r="L20">
            <v>130</v>
          </cell>
          <cell r="M20">
            <v>13854802</v>
          </cell>
          <cell r="N20">
            <v>1.1374061552102147E-2</v>
          </cell>
          <cell r="O20">
            <v>8.7799999999999989E-2</v>
          </cell>
          <cell r="P20" t="str">
            <v>Yearly</v>
          </cell>
          <cell r="Q20">
            <v>14528022</v>
          </cell>
          <cell r="R20">
            <v>14528022</v>
          </cell>
          <cell r="S20">
            <v>0</v>
          </cell>
          <cell r="T20">
            <v>0</v>
          </cell>
          <cell r="U20">
            <v>46429</v>
          </cell>
          <cell r="V20">
            <v>4.4547945205479449</v>
          </cell>
          <cell r="W20">
            <v>3.4918032980702174</v>
          </cell>
          <cell r="X20">
            <v>5.7007785487752663E-2</v>
          </cell>
          <cell r="Y20">
            <v>6.9900000000000004E-2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 t="str">
            <v>AAA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[ICRA]AAA</v>
          </cell>
        </row>
        <row r="21">
          <cell r="E21" t="str">
            <v>INE206D08477</v>
          </cell>
          <cell r="F21" t="str">
            <v>6.80% Nuclear Power Corporation of India Limited 24-Mar-2031</v>
          </cell>
          <cell r="G21" t="str">
            <v>NUCLEAR POWER CORPORATION OF INDIA</v>
          </cell>
          <cell r="H21" t="str">
            <v>35107</v>
          </cell>
          <cell r="I21" t="str">
            <v>Transmission of electric energy</v>
          </cell>
          <cell r="J21" t="str">
            <v>Infrastructure Sub-sector</v>
          </cell>
          <cell r="K21" t="str">
            <v>Bonds</v>
          </cell>
          <cell r="L21">
            <v>25</v>
          </cell>
          <cell r="M21">
            <v>23983650</v>
          </cell>
          <cell r="N21">
            <v>1.9689311427480136E-2</v>
          </cell>
          <cell r="O21">
            <v>6.8000000000000005E-2</v>
          </cell>
          <cell r="P21" t="str">
            <v>Yearly</v>
          </cell>
          <cell r="Q21">
            <v>25000000</v>
          </cell>
          <cell r="R21">
            <v>25000000</v>
          </cell>
          <cell r="S21">
            <v>0</v>
          </cell>
          <cell r="T21">
            <v>0</v>
          </cell>
          <cell r="U21">
            <v>47930</v>
          </cell>
          <cell r="V21">
            <v>8.5671232876712331</v>
          </cell>
          <cell r="W21">
            <v>6.0789399349225341</v>
          </cell>
          <cell r="X21">
            <v>6.7913306726598038E-2</v>
          </cell>
          <cell r="Y21">
            <v>7.4499999999999997E-2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 t="str">
            <v>AAA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INE115A07OF5</v>
          </cell>
          <cell r="F22" t="str">
            <v>7.99% LIC Housing 12 July 2029 Put Option (12July2021)</v>
          </cell>
          <cell r="G22" t="str">
            <v>LIC HOUSING FINANCE LTD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Infrastructure Sub-sector</v>
          </cell>
          <cell r="K22" t="str">
            <v>Bonds</v>
          </cell>
          <cell r="L22">
            <v>17</v>
          </cell>
          <cell r="M22">
            <v>17249543</v>
          </cell>
          <cell r="N22">
            <v>1.4160964828485655E-2</v>
          </cell>
          <cell r="O22">
            <v>7.9899999999999999E-2</v>
          </cell>
          <cell r="P22" t="str">
            <v>Yearly</v>
          </cell>
          <cell r="Q22">
            <v>17730586</v>
          </cell>
          <cell r="R22">
            <v>17730586</v>
          </cell>
          <cell r="S22">
            <v>0</v>
          </cell>
          <cell r="T22">
            <v>0</v>
          </cell>
          <cell r="U22">
            <v>47311</v>
          </cell>
          <cell r="V22">
            <v>6.8712328767123285</v>
          </cell>
          <cell r="W22">
            <v>5.1082170490500838</v>
          </cell>
          <cell r="X22">
            <v>7.1696169547848992E-2</v>
          </cell>
          <cell r="Y22">
            <v>7.6999999999999999E-2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 t="str">
            <v>AAA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CRISIL AAA</v>
          </cell>
        </row>
        <row r="23">
          <cell r="E23" t="str">
            <v>INE296A07RN0</v>
          </cell>
          <cell r="F23" t="str">
            <v>6.92% Bajaj Finance 24-Dec-2030</v>
          </cell>
          <cell r="G23" t="str">
            <v>BAJAJ FINANCE LIMITED</v>
          </cell>
          <cell r="H23" t="str">
            <v>64920</v>
          </cell>
          <cell r="I23" t="str">
            <v>Other credit granting</v>
          </cell>
          <cell r="J23" t="str">
            <v>Infrastructure Sub-sector</v>
          </cell>
          <cell r="K23" t="str">
            <v>Bonds</v>
          </cell>
          <cell r="L23">
            <v>3</v>
          </cell>
          <cell r="M23">
            <v>2839374</v>
          </cell>
          <cell r="N23">
            <v>2.3309762669606162E-3</v>
          </cell>
          <cell r="O23">
            <v>6.9199999999999998E-2</v>
          </cell>
          <cell r="P23" t="str">
            <v>Yearly</v>
          </cell>
          <cell r="Q23">
            <v>2996595</v>
          </cell>
          <cell r="R23">
            <v>2996595</v>
          </cell>
          <cell r="S23">
            <v>0</v>
          </cell>
          <cell r="T23">
            <v>0</v>
          </cell>
          <cell r="U23">
            <v>47841</v>
          </cell>
          <cell r="V23">
            <v>8.3232876712328761</v>
          </cell>
          <cell r="W23">
            <v>5.7896436577118715</v>
          </cell>
          <cell r="X23">
            <v>6.9302240389217104E-2</v>
          </cell>
          <cell r="Y23">
            <v>7.8100000000000003E-2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CRISIL AAA</v>
          </cell>
        </row>
        <row r="24">
          <cell r="E24" t="str">
            <v>INE001A07SW3</v>
          </cell>
          <cell r="F24" t="str">
            <v>6.83% HDFC 2031 08-Jan-2031</v>
          </cell>
          <cell r="G24" t="str">
            <v>HOUSING DEVELOPMENT FINANCE CORPORA</v>
          </cell>
          <cell r="H24" t="str">
            <v>64192</v>
          </cell>
          <cell r="I24" t="str">
            <v>Activities of specialized institutions granting credit for house purchases</v>
          </cell>
          <cell r="J24" t="str">
            <v>Infrastructure Sub-sector</v>
          </cell>
          <cell r="K24" t="str">
            <v>Bonds</v>
          </cell>
          <cell r="L24">
            <v>14</v>
          </cell>
          <cell r="M24">
            <v>13212458</v>
          </cell>
          <cell r="N24">
            <v>1.0846731014024193E-2</v>
          </cell>
          <cell r="O24">
            <v>6.83E-2</v>
          </cell>
          <cell r="P24" t="str">
            <v>Yearly</v>
          </cell>
          <cell r="Q24">
            <v>13877900</v>
          </cell>
          <cell r="R24">
            <v>13877900</v>
          </cell>
          <cell r="S24">
            <v>0</v>
          </cell>
          <cell r="T24">
            <v>0</v>
          </cell>
          <cell r="U24">
            <v>47856</v>
          </cell>
          <cell r="V24">
            <v>8.3643835616438356</v>
          </cell>
          <cell r="W24">
            <v>5.8474832304933777</v>
          </cell>
          <cell r="X24">
            <v>6.9625379880871419E-2</v>
          </cell>
          <cell r="Y24">
            <v>7.7600000000000002E-2</v>
          </cell>
          <cell r="Z24">
            <v>0</v>
          </cell>
          <cell r="AA24">
            <v>0</v>
          </cell>
          <cell r="AB24" t="str">
            <v>AAA</v>
          </cell>
          <cell r="AC24" t="str">
            <v>AAA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INE296A07RO8</v>
          </cell>
          <cell r="F25" t="str">
            <v>6% Bajaj Finance 24-Dec-2025</v>
          </cell>
          <cell r="G25" t="str">
            <v>BAJAJ FINANCE LIMITED</v>
          </cell>
          <cell r="H25" t="str">
            <v>64920</v>
          </cell>
          <cell r="I25" t="str">
            <v>Other credit granting</v>
          </cell>
          <cell r="J25" t="str">
            <v>Infrastructure Sub-sector</v>
          </cell>
          <cell r="K25" t="str">
            <v>Bonds</v>
          </cell>
          <cell r="L25">
            <v>9</v>
          </cell>
          <cell r="M25">
            <v>8609571</v>
          </cell>
          <cell r="N25">
            <v>7.0680036056230628E-3</v>
          </cell>
          <cell r="O25">
            <v>0.06</v>
          </cell>
          <cell r="P25" t="str">
            <v>Yearly</v>
          </cell>
          <cell r="Q25">
            <v>9000000</v>
          </cell>
          <cell r="R25">
            <v>9000000</v>
          </cell>
          <cell r="S25">
            <v>0</v>
          </cell>
          <cell r="T25">
            <v>0</v>
          </cell>
          <cell r="U25">
            <v>46015</v>
          </cell>
          <cell r="V25">
            <v>3.3205479452054796</v>
          </cell>
          <cell r="W25">
            <v>2.7730072843343221</v>
          </cell>
          <cell r="X25">
            <v>5.9870497695375467E-2</v>
          </cell>
          <cell r="Y25">
            <v>7.51E-2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 t="str">
            <v>AAA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INE261F08832</v>
          </cell>
          <cell r="F26" t="str">
            <v>7.69% Nabard 31-Mar-2032</v>
          </cell>
          <cell r="G26" t="str">
            <v>NABARD</v>
          </cell>
          <cell r="H26" t="str">
            <v>64199</v>
          </cell>
          <cell r="I26" t="str">
            <v>Other monetary intermediation services n.e.c.</v>
          </cell>
          <cell r="J26" t="str">
            <v>Infrastructure Sub-sector</v>
          </cell>
          <cell r="K26" t="str">
            <v>Bonds</v>
          </cell>
          <cell r="L26">
            <v>1</v>
          </cell>
          <cell r="M26">
            <v>1014009</v>
          </cell>
          <cell r="N26">
            <v>8.3244789643226549E-4</v>
          </cell>
          <cell r="O26">
            <v>7.690000000000001E-2</v>
          </cell>
          <cell r="P26" t="str">
            <v>Yearly</v>
          </cell>
          <cell r="Q26">
            <v>1083310</v>
          </cell>
          <cell r="R26">
            <v>1083310</v>
          </cell>
          <cell r="S26">
            <v>0</v>
          </cell>
          <cell r="T26">
            <v>0</v>
          </cell>
          <cell r="U26">
            <v>48304</v>
          </cell>
          <cell r="V26">
            <v>9.5917808219178085</v>
          </cell>
          <cell r="W26">
            <v>6.4516787695694866</v>
          </cell>
          <cell r="X26">
            <v>6.4872019446994181E-2</v>
          </cell>
          <cell r="Y26">
            <v>7.4700000000000003E-2</v>
          </cell>
          <cell r="Z26">
            <v>0</v>
          </cell>
          <cell r="AA26">
            <v>0</v>
          </cell>
          <cell r="AB26" t="str">
            <v>AAA</v>
          </cell>
          <cell r="AC26">
            <v>0</v>
          </cell>
          <cell r="AD26">
            <v>0</v>
          </cell>
          <cell r="AE26" t="str">
            <v>AAA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INE752E07OB6</v>
          </cell>
          <cell r="F27" t="str">
            <v>7.55% Power Grid Corporation 21-Sept-2031</v>
          </cell>
          <cell r="G27" t="str">
            <v>POWER GRID CORPN OF INDIA LTD</v>
          </cell>
          <cell r="H27" t="str">
            <v>35107</v>
          </cell>
          <cell r="I27" t="str">
            <v>Transmission of electric energy</v>
          </cell>
          <cell r="J27" t="str">
            <v>Infrastructure Sub-sector</v>
          </cell>
          <cell r="K27" t="str">
            <v>Bonds</v>
          </cell>
          <cell r="L27">
            <v>17</v>
          </cell>
          <cell r="M27">
            <v>17183634</v>
          </cell>
          <cell r="N27">
            <v>1.4106857016418943E-2</v>
          </cell>
          <cell r="O27">
            <v>7.5499999999999998E-2</v>
          </cell>
          <cell r="P27" t="str">
            <v>Yearly</v>
          </cell>
          <cell r="Q27">
            <v>18559665</v>
          </cell>
          <cell r="R27">
            <v>18559665</v>
          </cell>
          <cell r="S27">
            <v>0</v>
          </cell>
          <cell r="T27">
            <v>0</v>
          </cell>
          <cell r="U27">
            <v>48112</v>
          </cell>
          <cell r="V27">
            <v>9.0657534246575349</v>
          </cell>
          <cell r="W27">
            <v>5.9997777783694222</v>
          </cell>
          <cell r="X27">
            <v>6.1946051607785511E-2</v>
          </cell>
          <cell r="Y27">
            <v>7.3800000000000004E-2</v>
          </cell>
          <cell r="Z27">
            <v>0</v>
          </cell>
          <cell r="AA27">
            <v>0</v>
          </cell>
          <cell r="AB27" t="str">
            <v>AAA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INE848E07AW7</v>
          </cell>
          <cell r="F28" t="str">
            <v>7.38%NHPC 03.01.2029</v>
          </cell>
          <cell r="G28" t="str">
            <v>NHPC LIMITED</v>
          </cell>
          <cell r="H28" t="str">
            <v>35101</v>
          </cell>
          <cell r="I28" t="str">
            <v>Electric power generation by hydroelectric power plants</v>
          </cell>
          <cell r="J28" t="str">
            <v>Infrastructure Sub-sector</v>
          </cell>
          <cell r="K28" t="str">
            <v>Bonds</v>
          </cell>
          <cell r="L28">
            <v>40</v>
          </cell>
          <cell r="M28">
            <v>8018968</v>
          </cell>
          <cell r="N28">
            <v>6.5831496990240235E-3</v>
          </cell>
          <cell r="O28">
            <v>7.3800000000000004E-2</v>
          </cell>
          <cell r="P28" t="str">
            <v>Yearly</v>
          </cell>
          <cell r="Q28">
            <v>8370960</v>
          </cell>
          <cell r="R28">
            <v>8370960</v>
          </cell>
          <cell r="S28">
            <v>0</v>
          </cell>
          <cell r="T28">
            <v>0</v>
          </cell>
          <cell r="U28">
            <v>47121</v>
          </cell>
          <cell r="V28">
            <v>6.3506849315068497</v>
          </cell>
          <cell r="W28">
            <v>4.7136047818677929</v>
          </cell>
          <cell r="X28">
            <v>6.4559942527336212E-2</v>
          </cell>
          <cell r="Y28">
            <v>7.3200000000000001E-2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 t="str">
            <v>AAA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INE206D08204</v>
          </cell>
          <cell r="F29" t="str">
            <v>9.18% Nuclear Power Corporation of India Limited 23-Jan-2028</v>
          </cell>
          <cell r="G29" t="str">
            <v>NUCLEAR POWER CORPORATION OF INDIA</v>
          </cell>
          <cell r="H29" t="str">
            <v>35107</v>
          </cell>
          <cell r="I29" t="str">
            <v>Transmission of electric energy</v>
          </cell>
          <cell r="J29" t="str">
            <v>Infrastructure Sub-sector</v>
          </cell>
          <cell r="K29" t="str">
            <v>Bonds</v>
          </cell>
          <cell r="L29">
            <v>9</v>
          </cell>
          <cell r="M29">
            <v>9805392</v>
          </cell>
          <cell r="N29">
            <v>8.0497095628281057E-3</v>
          </cell>
          <cell r="O29">
            <v>9.1799999999999993E-2</v>
          </cell>
          <cell r="P29" t="str">
            <v>Half Yly</v>
          </cell>
          <cell r="Q29">
            <v>10191966</v>
          </cell>
          <cell r="R29">
            <v>10191966</v>
          </cell>
          <cell r="S29">
            <v>0</v>
          </cell>
          <cell r="T29">
            <v>0</v>
          </cell>
          <cell r="U29">
            <v>46775</v>
          </cell>
          <cell r="V29">
            <v>5.4027397260273968</v>
          </cell>
          <cell r="W29">
            <v>4.2309255833324064</v>
          </cell>
          <cell r="X29">
            <v>6.2041635000610648E-2</v>
          </cell>
          <cell r="Y29">
            <v>7.2700000000000001E-2</v>
          </cell>
          <cell r="Z29">
            <v>0</v>
          </cell>
          <cell r="AA29">
            <v>0</v>
          </cell>
          <cell r="AB29" t="str">
            <v>AAA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INE206D08162</v>
          </cell>
          <cell r="F30" t="str">
            <v>9.18% Nuclear Power Corporation of India Limited 23-Jan-2029</v>
          </cell>
          <cell r="G30" t="str">
            <v>NUCLEAR POWER CORPORATION OF INDIA</v>
          </cell>
          <cell r="H30" t="str">
            <v>35107</v>
          </cell>
          <cell r="I30" t="str">
            <v>Transmission of electric energy</v>
          </cell>
          <cell r="J30" t="str">
            <v>Infrastructure Sub-sector</v>
          </cell>
          <cell r="K30" t="str">
            <v>Bonds</v>
          </cell>
          <cell r="L30">
            <v>5</v>
          </cell>
          <cell r="M30">
            <v>5487740</v>
          </cell>
          <cell r="N30">
            <v>4.5051450422700394E-3</v>
          </cell>
          <cell r="O30">
            <v>9.1799999999999993E-2</v>
          </cell>
          <cell r="P30" t="str">
            <v>Half Yly</v>
          </cell>
          <cell r="Q30">
            <v>5800000</v>
          </cell>
          <cell r="R30">
            <v>5800000</v>
          </cell>
          <cell r="S30">
            <v>0</v>
          </cell>
          <cell r="T30">
            <v>0</v>
          </cell>
          <cell r="U30">
            <v>47141</v>
          </cell>
          <cell r="V30">
            <v>6.4054794520547942</v>
          </cell>
          <cell r="W30">
            <v>4.8268923996215376</v>
          </cell>
          <cell r="X30">
            <v>6.075661169577759E-2</v>
          </cell>
          <cell r="Y30">
            <v>7.3700000000000002E-2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 t="str">
            <v>AAA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INE134E08JR1</v>
          </cell>
          <cell r="F31" t="str">
            <v>8.67%PFC 19-Nov-2028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Infrastructure Sub-sector</v>
          </cell>
          <cell r="K31" t="str">
            <v>Bonds</v>
          </cell>
          <cell r="L31">
            <v>4</v>
          </cell>
          <cell r="M31">
            <v>4275784</v>
          </cell>
          <cell r="N31">
            <v>3.5101931012434186E-3</v>
          </cell>
          <cell r="O31">
            <v>8.6699999999999999E-2</v>
          </cell>
          <cell r="P31" t="str">
            <v>Half Yly</v>
          </cell>
          <cell r="Q31">
            <v>4414972</v>
          </cell>
          <cell r="R31">
            <v>4414972</v>
          </cell>
          <cell r="S31">
            <v>0</v>
          </cell>
          <cell r="T31">
            <v>0</v>
          </cell>
          <cell r="U31">
            <v>47076</v>
          </cell>
          <cell r="V31">
            <v>6.2273972602739729</v>
          </cell>
          <cell r="W31">
            <v>4.6984452202556897</v>
          </cell>
          <cell r="X31">
            <v>6.5752180268550953E-2</v>
          </cell>
          <cell r="Y31">
            <v>7.3999999999999996E-2</v>
          </cell>
          <cell r="Z31">
            <v>0</v>
          </cell>
          <cell r="AA31">
            <v>0</v>
          </cell>
          <cell r="AB31" t="str">
            <v>AAA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CRISIL AAA</v>
          </cell>
        </row>
        <row r="32">
          <cell r="E32" t="str">
            <v>INE062A08231</v>
          </cell>
          <cell r="F32" t="str">
            <v>6.80% SBI BasellI Tier II 21 Aug 2035 Call 21 Aug 2030</v>
          </cell>
          <cell r="G32" t="str">
            <v>STATE BANK OF INDIA</v>
          </cell>
          <cell r="H32" t="str">
            <v>64191</v>
          </cell>
          <cell r="I32" t="str">
            <v>Monetary intermediation of commercial banks, saving banks. postal savings</v>
          </cell>
          <cell r="J32" t="str">
            <v>Infrastructure Sub-sector</v>
          </cell>
          <cell r="K32" t="str">
            <v>Bonds</v>
          </cell>
          <cell r="L32">
            <v>9</v>
          </cell>
          <cell r="M32">
            <v>8532522</v>
          </cell>
          <cell r="N32">
            <v>7.0047504412308241E-3</v>
          </cell>
          <cell r="O32">
            <v>6.8000000000000005E-2</v>
          </cell>
          <cell r="P32" t="str">
            <v>Yearly</v>
          </cell>
          <cell r="Q32">
            <v>9000000</v>
          </cell>
          <cell r="R32">
            <v>9000000</v>
          </cell>
          <cell r="S32">
            <v>0</v>
          </cell>
          <cell r="T32">
            <v>0</v>
          </cell>
          <cell r="U32">
            <v>49542</v>
          </cell>
          <cell r="V32">
            <v>12.983561643835616</v>
          </cell>
          <cell r="W32">
            <v>5.9003992168801904</v>
          </cell>
          <cell r="X32">
            <v>6.7993695918784347E-2</v>
          </cell>
          <cell r="Y32">
            <v>7.6944184289961415E-2</v>
          </cell>
          <cell r="Z32">
            <v>0</v>
          </cell>
          <cell r="AA32">
            <v>0</v>
          </cell>
          <cell r="AB32" t="str">
            <v>AAA</v>
          </cell>
          <cell r="AC32" t="str">
            <v>AAA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CRISIL AAA</v>
          </cell>
        </row>
        <row r="33">
          <cell r="E33" t="str">
            <v>INE018A08BA7</v>
          </cell>
          <cell r="F33" t="str">
            <v>07.70% LARSEN AND TOUBRO LTD 28-April-2025</v>
          </cell>
          <cell r="G33" t="str">
            <v>LARSEN AND TOUBRO LTD</v>
          </cell>
          <cell r="H33" t="str">
            <v>42909</v>
          </cell>
          <cell r="I33" t="str">
            <v>Other civil engineering projects n.e.c.</v>
          </cell>
          <cell r="J33" t="str">
            <v>Infrastructure Sub-sector</v>
          </cell>
          <cell r="K33" t="str">
            <v>Bonds</v>
          </cell>
          <cell r="L33">
            <v>50</v>
          </cell>
          <cell r="M33">
            <v>50638800</v>
          </cell>
          <cell r="N33">
            <v>4.1571783423869219E-2</v>
          </cell>
          <cell r="O33">
            <v>7.6999999999999999E-2</v>
          </cell>
          <cell r="P33" t="str">
            <v>Yearly</v>
          </cell>
          <cell r="Q33">
            <v>53311455</v>
          </cell>
          <cell r="R33">
            <v>53311455</v>
          </cell>
          <cell r="S33">
            <v>0</v>
          </cell>
          <cell r="T33">
            <v>0</v>
          </cell>
          <cell r="U33">
            <v>45775</v>
          </cell>
          <cell r="V33">
            <v>2.6630136986301371</v>
          </cell>
          <cell r="W33">
            <v>2.2893044874688555</v>
          </cell>
          <cell r="X33">
            <v>4.9641027433981945E-2</v>
          </cell>
          <cell r="Y33">
            <v>7.1300000000000002E-2</v>
          </cell>
          <cell r="Z33">
            <v>0</v>
          </cell>
          <cell r="AA33">
            <v>0</v>
          </cell>
          <cell r="AB33" t="str">
            <v>AAA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/>
          </cell>
          <cell r="F34" t="str">
            <v>Net Current Asset</v>
          </cell>
          <cell r="G34" t="str">
            <v/>
          </cell>
          <cell r="H34" t="str">
            <v/>
          </cell>
          <cell r="I34" t="str">
            <v/>
          </cell>
          <cell r="J34" t="str">
            <v>Infrastructure Sub-sector</v>
          </cell>
          <cell r="K34" t="str">
            <v>NCA</v>
          </cell>
          <cell r="L34">
            <v>0</v>
          </cell>
          <cell r="M34">
            <v>50733430.549999997</v>
          </cell>
          <cell r="N34">
            <v>4.1649470113322401E-2</v>
          </cell>
          <cell r="O34">
            <v>0</v>
          </cell>
          <cell r="P34" t="str">
            <v/>
          </cell>
          <cell r="Q34">
            <v>0</v>
          </cell>
          <cell r="R34">
            <v>50733430.549999997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e">
            <v>#N/A</v>
          </cell>
        </row>
        <row r="35">
          <cell r="E35" t="str">
            <v>INE514E08FC4</v>
          </cell>
          <cell r="F35" t="str">
            <v>08.12% EXIM 25-April-2031</v>
          </cell>
          <cell r="G35" t="str">
            <v>EXPORT IMPORT BANK OF INDIA</v>
          </cell>
          <cell r="H35" t="str">
            <v>64199</v>
          </cell>
          <cell r="I35" t="str">
            <v>Other monetary intermediation services n.e.c.</v>
          </cell>
          <cell r="J35" t="str">
            <v>Infrastructure Sub-sector</v>
          </cell>
          <cell r="K35" t="str">
            <v>Bonds</v>
          </cell>
          <cell r="L35">
            <v>4</v>
          </cell>
          <cell r="M35">
            <v>4176284</v>
          </cell>
          <cell r="N35">
            <v>3.4285088502209815E-3</v>
          </cell>
          <cell r="O35">
            <v>8.1199999999999994E-2</v>
          </cell>
          <cell r="P35" t="str">
            <v>Yearly</v>
          </cell>
          <cell r="Q35">
            <v>4149836</v>
          </cell>
          <cell r="R35">
            <v>4149836</v>
          </cell>
          <cell r="S35">
            <v>0</v>
          </cell>
          <cell r="T35">
            <v>0</v>
          </cell>
          <cell r="U35">
            <v>47963</v>
          </cell>
          <cell r="V35">
            <v>8.6575342465753433</v>
          </cell>
          <cell r="W35">
            <v>5.9850697238158457</v>
          </cell>
          <cell r="X35">
            <v>7.5051476141026099E-2</v>
          </cell>
          <cell r="Y35">
            <v>7.4014999999999997E-2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INE001A07TO8</v>
          </cell>
          <cell r="F36" t="str">
            <v>08.00% HDFC LTD 27-July-2032</v>
          </cell>
          <cell r="G36" t="str">
            <v>HOUSING DEVELOPMENT FINANCE CORPORA</v>
          </cell>
          <cell r="H36" t="str">
            <v>64192</v>
          </cell>
          <cell r="I36" t="str">
            <v>Activities of specialized institutions granting credit for house purchases</v>
          </cell>
          <cell r="J36" t="str">
            <v>Infrastructure Sub-sector</v>
          </cell>
          <cell r="K36" t="str">
            <v>Bonds</v>
          </cell>
          <cell r="L36">
            <v>19</v>
          </cell>
          <cell r="M36">
            <v>19248672</v>
          </cell>
          <cell r="N36">
            <v>1.58021442763473E-2</v>
          </cell>
          <cell r="O36">
            <v>0.08</v>
          </cell>
          <cell r="P36" t="str">
            <v>Yearly</v>
          </cell>
          <cell r="Q36">
            <v>19230416</v>
          </cell>
          <cell r="R36">
            <v>19230416</v>
          </cell>
          <cell r="S36">
            <v>0</v>
          </cell>
          <cell r="T36">
            <v>0</v>
          </cell>
          <cell r="U36">
            <v>48422</v>
          </cell>
          <cell r="V36">
            <v>9.9150684931506845</v>
          </cell>
          <cell r="W36">
            <v>6.6544706446635749</v>
          </cell>
          <cell r="X36">
            <v>7.8158939646793837E-2</v>
          </cell>
          <cell r="Y36">
            <v>7.8016000000000002E-2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CRISIL AAA</v>
          </cell>
        </row>
        <row r="37">
          <cell r="E37" t="str">
            <v>INE053F08155</v>
          </cell>
          <cell r="F37" t="str">
            <v>6.95% IRFC 24-Nov-2036</v>
          </cell>
          <cell r="G37" t="str">
            <v>INDIAN RAILWAY FINANCE CORPN. LTD</v>
          </cell>
          <cell r="H37" t="str">
            <v>64920</v>
          </cell>
          <cell r="I37" t="str">
            <v>Other credit granting</v>
          </cell>
          <cell r="J37" t="str">
            <v>Infrastructure Sub-sector</v>
          </cell>
          <cell r="K37" t="str">
            <v>Bonds</v>
          </cell>
          <cell r="L37">
            <v>1</v>
          </cell>
          <cell r="M37">
            <v>958992</v>
          </cell>
          <cell r="N37">
            <v>7.872818417739597E-4</v>
          </cell>
          <cell r="O37">
            <v>6.9500000000000006E-2</v>
          </cell>
          <cell r="P37" t="str">
            <v>Yearly</v>
          </cell>
          <cell r="Q37">
            <v>939847</v>
          </cell>
          <cell r="R37">
            <v>939847</v>
          </cell>
          <cell r="S37">
            <v>0</v>
          </cell>
          <cell r="T37">
            <v>0</v>
          </cell>
          <cell r="U37">
            <v>50003</v>
          </cell>
          <cell r="V37">
            <v>14.246575342465754</v>
          </cell>
          <cell r="W37">
            <v>8.2730391725754444</v>
          </cell>
          <cell r="X37">
            <v>7.6527715935568036E-2</v>
          </cell>
          <cell r="Y37">
            <v>7.4249999999999997E-2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INE001A07TF6</v>
          </cell>
          <cell r="F38" t="str">
            <v>07.10% HDFC LTD 12-Nov-2031</v>
          </cell>
          <cell r="G38" t="str">
            <v>HOUSING DEVELOPMENT FINANCE CORPORA</v>
          </cell>
          <cell r="H38" t="str">
            <v>64192</v>
          </cell>
          <cell r="I38" t="str">
            <v>Activities of specialized institutions granting credit for house purchases</v>
          </cell>
          <cell r="J38" t="str">
            <v>Infrastructure Sub-sector</v>
          </cell>
          <cell r="K38" t="str">
            <v>Bonds</v>
          </cell>
          <cell r="L38">
            <v>1</v>
          </cell>
          <cell r="M38">
            <v>957284</v>
          </cell>
          <cell r="N38">
            <v>7.8587966387701181E-4</v>
          </cell>
          <cell r="O38">
            <v>7.0999999999999994E-2</v>
          </cell>
          <cell r="P38" t="str">
            <v>Yearly</v>
          </cell>
          <cell r="Q38">
            <v>951874</v>
          </cell>
          <cell r="R38">
            <v>951874</v>
          </cell>
          <cell r="S38">
            <v>0</v>
          </cell>
          <cell r="T38">
            <v>0</v>
          </cell>
          <cell r="U38">
            <v>48164</v>
          </cell>
          <cell r="V38">
            <v>9.2082191780821923</v>
          </cell>
          <cell r="W38">
            <v>6.1487600387235135</v>
          </cell>
          <cell r="X38">
            <v>7.8468967850942692E-2</v>
          </cell>
          <cell r="Y38">
            <v>7.7600000000000002E-2</v>
          </cell>
          <cell r="Z38">
            <v>0</v>
          </cell>
          <cell r="AA38">
            <v>0</v>
          </cell>
          <cell r="AB38" t="str">
            <v>AAA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INE001A07TK6</v>
          </cell>
          <cell r="F39" t="str">
            <v>07.86% HDFC LTD 25-MAY-2032 (AA-005)</v>
          </cell>
          <cell r="G39" t="str">
            <v>HOUSING DEVELOPMENT FINANCE CORPORA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Infrastructure Sub-sector</v>
          </cell>
          <cell r="K39" t="str">
            <v>Bonds</v>
          </cell>
          <cell r="L39">
            <v>13</v>
          </cell>
          <cell r="M39">
            <v>13044356</v>
          </cell>
          <cell r="N39">
            <v>1.0708728140000337E-2</v>
          </cell>
          <cell r="O39">
            <v>7.8600000000000003E-2</v>
          </cell>
          <cell r="P39" t="str">
            <v>Yearly</v>
          </cell>
          <cell r="Q39">
            <v>13000000</v>
          </cell>
          <cell r="R39">
            <v>13000000</v>
          </cell>
          <cell r="S39">
            <v>0</v>
          </cell>
          <cell r="T39">
            <v>0</v>
          </cell>
          <cell r="U39">
            <v>48359</v>
          </cell>
          <cell r="V39">
            <v>9.742465753424657</v>
          </cell>
          <cell r="W39">
            <v>6.5154548551681719</v>
          </cell>
          <cell r="X39">
            <v>7.8513152709125358E-2</v>
          </cell>
          <cell r="Y39">
            <v>7.8E-2</v>
          </cell>
          <cell r="Z39">
            <v>0</v>
          </cell>
          <cell r="AA39">
            <v>0</v>
          </cell>
          <cell r="AB39" t="str">
            <v>AAA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INE040A08393</v>
          </cell>
          <cell r="F40" t="str">
            <v>8.44% HDFC Bank 28-Dec-2028</v>
          </cell>
          <cell r="G40" t="str">
            <v>HDFC BANK LTD</v>
          </cell>
          <cell r="H40" t="str">
            <v>64191</v>
          </cell>
          <cell r="I40" t="str">
            <v>Monetary intermediation of commercial banks, saving banks. postal savings</v>
          </cell>
          <cell r="J40" t="str">
            <v>Infrastructure Sub-sector</v>
          </cell>
          <cell r="K40" t="str">
            <v>Bonds</v>
          </cell>
          <cell r="L40">
            <v>25</v>
          </cell>
          <cell r="M40">
            <v>26323825</v>
          </cell>
          <cell r="N40">
            <v>2.1610471649956834E-2</v>
          </cell>
          <cell r="O40">
            <v>8.4399999999999989E-2</v>
          </cell>
          <cell r="P40" t="str">
            <v>Yearly</v>
          </cell>
          <cell r="Q40">
            <v>25969827</v>
          </cell>
          <cell r="R40">
            <v>25969827</v>
          </cell>
          <cell r="S40">
            <v>0</v>
          </cell>
          <cell r="T40">
            <v>0</v>
          </cell>
          <cell r="U40">
            <v>47115</v>
          </cell>
          <cell r="V40">
            <v>6.3342465753424655</v>
          </cell>
          <cell r="W40">
            <v>4.5967844965061095</v>
          </cell>
          <cell r="X40">
            <v>7.6303950155678521E-2</v>
          </cell>
          <cell r="Y40">
            <v>7.3499999999999996E-2</v>
          </cell>
          <cell r="Z40">
            <v>0</v>
          </cell>
          <cell r="AA40">
            <v>0</v>
          </cell>
          <cell r="AB40" t="str">
            <v>AAA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INE001A07RK0</v>
          </cell>
          <cell r="F41" t="str">
            <v>9.00% HDFC Ltd 29.11.2028</v>
          </cell>
          <cell r="G41" t="str">
            <v>HOUSING DEVELOPMENT FINANCE CORPORA</v>
          </cell>
          <cell r="H41" t="str">
            <v>64192</v>
          </cell>
          <cell r="I41" t="str">
            <v>Activities of specialized institutions granting credit for house purchases</v>
          </cell>
          <cell r="J41" t="str">
            <v>Infrastructure Sub-sector</v>
          </cell>
          <cell r="K41" t="str">
            <v>Bonds</v>
          </cell>
          <cell r="L41">
            <v>2</v>
          </cell>
          <cell r="M41">
            <v>2124974</v>
          </cell>
          <cell r="N41">
            <v>1.7444915540919823E-3</v>
          </cell>
          <cell r="O41">
            <v>0.09</v>
          </cell>
          <cell r="P41" t="str">
            <v>Yearly</v>
          </cell>
          <cell r="Q41">
            <v>2141330</v>
          </cell>
          <cell r="R41">
            <v>2141330</v>
          </cell>
          <cell r="S41">
            <v>0</v>
          </cell>
          <cell r="T41">
            <v>0</v>
          </cell>
          <cell r="U41">
            <v>47086</v>
          </cell>
          <cell r="V41">
            <v>6.2547945205479456</v>
          </cell>
          <cell r="W41">
            <v>4.4474791608155018</v>
          </cell>
          <cell r="X41">
            <v>7.5284502841312398E-2</v>
          </cell>
          <cell r="Y41">
            <v>7.6899999999999996E-2</v>
          </cell>
          <cell r="Z41">
            <v>0</v>
          </cell>
          <cell r="AA41">
            <v>0</v>
          </cell>
          <cell r="AB41" t="str">
            <v>AAA</v>
          </cell>
          <cell r="AC41" t="str">
            <v>AAA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INE261F08BE4</v>
          </cell>
          <cell r="F42" t="str">
            <v>8.62% NABARD 14-MAR-2034</v>
          </cell>
          <cell r="G42" t="str">
            <v>NABARD</v>
          </cell>
          <cell r="H42" t="str">
            <v>64199</v>
          </cell>
          <cell r="I42" t="str">
            <v>Other monetary intermediation services n.e.c.</v>
          </cell>
          <cell r="J42" t="str">
            <v>Infrastructure Sub-sector</v>
          </cell>
          <cell r="K42" t="str">
            <v>Bonds</v>
          </cell>
          <cell r="L42">
            <v>11</v>
          </cell>
          <cell r="M42">
            <v>11833448</v>
          </cell>
          <cell r="N42">
            <v>9.7146365516880013E-3</v>
          </cell>
          <cell r="O42">
            <v>8.6199999999999999E-2</v>
          </cell>
          <cell r="P42" t="str">
            <v>Yearly</v>
          </cell>
          <cell r="Q42">
            <v>12153355</v>
          </cell>
          <cell r="R42">
            <v>12153355</v>
          </cell>
          <cell r="S42">
            <v>0</v>
          </cell>
          <cell r="T42">
            <v>0</v>
          </cell>
          <cell r="U42">
            <v>49017</v>
          </cell>
          <cell r="V42">
            <v>11.545205479452054</v>
          </cell>
          <cell r="W42">
            <v>7.0858350432699195</v>
          </cell>
          <cell r="X42">
            <v>7.2389255890055487E-2</v>
          </cell>
          <cell r="Y42">
            <v>7.5999999999999998E-2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 t="str">
            <v>AAA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INE094A08101</v>
          </cell>
          <cell r="F43" t="str">
            <v>6.09% HPCL 26.02.2027 (Hindustan Petroleum Corporation Ltd)</v>
          </cell>
          <cell r="G43" t="str">
            <v>HINDUSTAN PETROLEUM CORPORATION LIM</v>
          </cell>
          <cell r="H43" t="str">
            <v>19201</v>
          </cell>
          <cell r="I43" t="str">
            <v>Production of liquid and gaseous fuels, illuminating oils, lubricating</v>
          </cell>
          <cell r="J43" t="str">
            <v>Infrastructure Sub-sector</v>
          </cell>
          <cell r="K43" t="str">
            <v>Bonds</v>
          </cell>
          <cell r="L43">
            <v>8</v>
          </cell>
          <cell r="M43">
            <v>7694208</v>
          </cell>
          <cell r="N43">
            <v>6.3165388712647609E-3</v>
          </cell>
          <cell r="O43">
            <v>6.0899999999999996E-2</v>
          </cell>
          <cell r="P43" t="str">
            <v>Yearly</v>
          </cell>
          <cell r="Q43">
            <v>7879680</v>
          </cell>
          <cell r="R43">
            <v>7879680</v>
          </cell>
          <cell r="S43">
            <v>0</v>
          </cell>
          <cell r="T43">
            <v>0</v>
          </cell>
          <cell r="U43">
            <v>46444</v>
          </cell>
          <cell r="V43">
            <v>4.4958904109589044</v>
          </cell>
          <cell r="W43">
            <v>3.6769938858005902</v>
          </cell>
          <cell r="X43">
            <v>6.4738356552371562E-2</v>
          </cell>
          <cell r="Y43">
            <v>7.0999999999999994E-2</v>
          </cell>
          <cell r="Z43">
            <v>0</v>
          </cell>
          <cell r="AA43">
            <v>0</v>
          </cell>
          <cell r="AB43" t="str">
            <v>AAA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INE752E07LR8</v>
          </cell>
          <cell r="F44" t="str">
            <v>9.30% PGC 04-Sept-2029</v>
          </cell>
          <cell r="G44" t="str">
            <v>POWER GRID CORPN OF INDIA LTD</v>
          </cell>
          <cell r="H44" t="str">
            <v>35107</v>
          </cell>
          <cell r="I44" t="str">
            <v>Transmission of electric energy</v>
          </cell>
          <cell r="J44" t="str">
            <v>Infrastructure Sub-sector</v>
          </cell>
          <cell r="K44" t="str">
            <v>Bonds</v>
          </cell>
          <cell r="L44">
            <v>5</v>
          </cell>
          <cell r="M44">
            <v>5548100</v>
          </cell>
          <cell r="N44">
            <v>4.5546974180661632E-3</v>
          </cell>
          <cell r="O44">
            <v>9.3000000000000013E-2</v>
          </cell>
          <cell r="P44" t="str">
            <v>Yearly</v>
          </cell>
          <cell r="Q44">
            <v>5656666</v>
          </cell>
          <cell r="R44">
            <v>5656666</v>
          </cell>
          <cell r="S44">
            <v>0</v>
          </cell>
          <cell r="T44">
            <v>0</v>
          </cell>
          <cell r="U44">
            <v>47365</v>
          </cell>
          <cell r="V44">
            <v>7.0191780821917806</v>
          </cell>
          <cell r="W44">
            <v>4.7716295207051056</v>
          </cell>
          <cell r="X44">
            <v>6.8764951631336793E-2</v>
          </cell>
          <cell r="Y44">
            <v>7.2499999999999995E-2</v>
          </cell>
          <cell r="Z44">
            <v>0</v>
          </cell>
          <cell r="AA44">
            <v>0</v>
          </cell>
          <cell r="AB44" t="str">
            <v>AAA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INE514E08FQ4</v>
          </cell>
          <cell r="F45" t="str">
            <v>7.88% EXIM 11-Jan-2033</v>
          </cell>
          <cell r="G45" t="str">
            <v>EXPORT IMPORT BANK OF INDIA</v>
          </cell>
          <cell r="H45" t="str">
            <v>64199</v>
          </cell>
          <cell r="I45" t="str">
            <v>Other monetary intermediation services n.e.c.</v>
          </cell>
          <cell r="J45" t="str">
            <v>Infrastructure Sub-sector</v>
          </cell>
          <cell r="K45" t="str">
            <v>Bonds</v>
          </cell>
          <cell r="L45">
            <v>9</v>
          </cell>
          <cell r="M45">
            <v>9228105</v>
          </cell>
          <cell r="N45">
            <v>7.5757873897628831E-3</v>
          </cell>
          <cell r="O45">
            <v>7.8799999999999995E-2</v>
          </cell>
          <cell r="P45" t="str">
            <v>Yearly</v>
          </cell>
          <cell r="Q45">
            <v>9485344</v>
          </cell>
          <cell r="R45">
            <v>9485344</v>
          </cell>
          <cell r="S45">
            <v>0</v>
          </cell>
          <cell r="T45">
            <v>0</v>
          </cell>
          <cell r="U45">
            <v>48590</v>
          </cell>
          <cell r="V45">
            <v>10.375342465753425</v>
          </cell>
          <cell r="W45">
            <v>6.6600106191366457</v>
          </cell>
          <cell r="X45">
            <v>7.1181649209818634E-2</v>
          </cell>
          <cell r="Y45">
            <v>7.51E-2</v>
          </cell>
          <cell r="Z45">
            <v>0</v>
          </cell>
          <cell r="AA45">
            <v>0</v>
          </cell>
          <cell r="AB45" t="str">
            <v>AAA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INE020B08BE3</v>
          </cell>
          <cell r="F46" t="str">
            <v>8.54% REC GOI 15-Nov-2028 (GOI SERVICE)</v>
          </cell>
          <cell r="G46" t="str">
            <v>RURAL ELECTRIFICATION CORP LTD.</v>
          </cell>
          <cell r="H46" t="str">
            <v>64920</v>
          </cell>
          <cell r="I46" t="str">
            <v>Other credit granting</v>
          </cell>
          <cell r="J46" t="str">
            <v>Infrastructure Sub-sector</v>
          </cell>
          <cell r="K46" t="str">
            <v>Bonds</v>
          </cell>
          <cell r="L46">
            <v>6</v>
          </cell>
          <cell r="M46">
            <v>6410526</v>
          </cell>
          <cell r="N46">
            <v>5.2627036680387897E-3</v>
          </cell>
          <cell r="O46">
            <v>8.539999999999999E-2</v>
          </cell>
          <cell r="P46" t="str">
            <v>Half Yly</v>
          </cell>
          <cell r="Q46">
            <v>6493699</v>
          </cell>
          <cell r="R46">
            <v>6493699</v>
          </cell>
          <cell r="S46">
            <v>0</v>
          </cell>
          <cell r="T46">
            <v>0</v>
          </cell>
          <cell r="U46">
            <v>47072</v>
          </cell>
          <cell r="V46">
            <v>6.2164383561643834</v>
          </cell>
          <cell r="W46">
            <v>4.7066124213772333</v>
          </cell>
          <cell r="X46">
            <v>6.8591042425445573E-2</v>
          </cell>
          <cell r="Y46">
            <v>7.2800000000000004E-2</v>
          </cell>
          <cell r="Z46">
            <v>0</v>
          </cell>
          <cell r="AA46">
            <v>0</v>
          </cell>
          <cell r="AB46" t="str">
            <v>AAA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INE134E08JG4</v>
          </cell>
          <cell r="F47" t="str">
            <v>7.65% Power Finance Corporation 22-Nov-2027</v>
          </cell>
          <cell r="G47" t="str">
            <v>POWER FINANCE CORPORATION</v>
          </cell>
          <cell r="H47" t="str">
            <v>64920</v>
          </cell>
          <cell r="I47" t="str">
            <v>Other credit granting</v>
          </cell>
          <cell r="J47" t="str">
            <v>Infrastructure Sub-sector</v>
          </cell>
          <cell r="K47" t="str">
            <v>Bonds</v>
          </cell>
          <cell r="L47">
            <v>6</v>
          </cell>
          <cell r="M47">
            <v>6103734</v>
          </cell>
          <cell r="N47">
            <v>5.0108436204038594E-3</v>
          </cell>
          <cell r="O47">
            <v>7.6499999999999999E-2</v>
          </cell>
          <cell r="P47" t="str">
            <v>Yearly</v>
          </cell>
          <cell r="Q47">
            <v>6149214</v>
          </cell>
          <cell r="R47">
            <v>6149214</v>
          </cell>
          <cell r="S47">
            <v>0</v>
          </cell>
          <cell r="T47">
            <v>0</v>
          </cell>
          <cell r="U47">
            <v>46713</v>
          </cell>
          <cell r="V47">
            <v>5.2328767123287667</v>
          </cell>
          <cell r="W47">
            <v>3.9826091045046317</v>
          </cell>
          <cell r="X47">
            <v>7.0540786842714018E-2</v>
          </cell>
          <cell r="Y47">
            <v>7.2300000000000003E-2</v>
          </cell>
          <cell r="Z47">
            <v>0</v>
          </cell>
          <cell r="AA47">
            <v>0</v>
          </cell>
          <cell r="AB47" t="str">
            <v>AAA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INE134E08DU8</v>
          </cell>
          <cell r="F48" t="str">
            <v>09.45% Power Finance Corporation 01-Sept-2026</v>
          </cell>
          <cell r="G48" t="str">
            <v>POWER FINANCE CORPORATION</v>
          </cell>
          <cell r="H48" t="str">
            <v>64920</v>
          </cell>
          <cell r="I48" t="str">
            <v>Other credit granting</v>
          </cell>
          <cell r="J48" t="str">
            <v>Infrastructure Sub-sector</v>
          </cell>
          <cell r="K48" t="str">
            <v>Bonds</v>
          </cell>
          <cell r="L48">
            <v>3</v>
          </cell>
          <cell r="M48">
            <v>3235173</v>
          </cell>
          <cell r="N48">
            <v>2.6559063661609132E-3</v>
          </cell>
          <cell r="O48">
            <v>9.4499999999999987E-2</v>
          </cell>
          <cell r="P48" t="str">
            <v>Yearly</v>
          </cell>
          <cell r="Q48">
            <v>3259764</v>
          </cell>
          <cell r="R48">
            <v>3259764</v>
          </cell>
          <cell r="S48">
            <v>0</v>
          </cell>
          <cell r="T48">
            <v>0</v>
          </cell>
          <cell r="U48">
            <v>46266</v>
          </cell>
          <cell r="V48">
            <v>4.0082191780821921</v>
          </cell>
          <cell r="W48">
            <v>3.0352060157169314</v>
          </cell>
          <cell r="X48">
            <v>6.9018723301989965E-2</v>
          </cell>
          <cell r="Y48">
            <v>7.1300000000000002E-2</v>
          </cell>
          <cell r="Z48">
            <v>0</v>
          </cell>
          <cell r="AA48">
            <v>0</v>
          </cell>
          <cell r="AB48" t="str">
            <v>AAA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INE906B07JA6</v>
          </cell>
          <cell r="F49" t="str">
            <v>6.87% NHAI 14-April-2032</v>
          </cell>
          <cell r="G49" t="str">
            <v>NATIONAL HIGHWAYS AUTHORITY OF INDI</v>
          </cell>
          <cell r="H49" t="str">
            <v>42101</v>
          </cell>
          <cell r="I49" t="str">
            <v>Construction and maintenance of motorways, streets, roads, other vehicular ways</v>
          </cell>
          <cell r="J49" t="str">
            <v>Infrastructure Sub-sector</v>
          </cell>
          <cell r="K49" t="str">
            <v>Bonds</v>
          </cell>
          <cell r="L49">
            <v>50</v>
          </cell>
          <cell r="M49">
            <v>48109300</v>
          </cell>
          <cell r="N49">
            <v>3.9495197363957117E-2</v>
          </cell>
          <cell r="O49">
            <v>6.8699999999999997E-2</v>
          </cell>
          <cell r="P49" t="str">
            <v>Yearly</v>
          </cell>
          <cell r="Q49">
            <v>50000000</v>
          </cell>
          <cell r="R49">
            <v>50000000</v>
          </cell>
          <cell r="S49">
            <v>0</v>
          </cell>
          <cell r="T49">
            <v>0</v>
          </cell>
          <cell r="U49">
            <v>48318</v>
          </cell>
          <cell r="V49">
            <v>9.6301369863013697</v>
          </cell>
          <cell r="W49">
            <v>6.6268776793174728</v>
          </cell>
          <cell r="X49">
            <v>6.8622275790539949E-2</v>
          </cell>
          <cell r="Y49">
            <v>7.4300000000000005E-2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INE115A07PP1</v>
          </cell>
          <cell r="F50" t="str">
            <v>7.13% LIC Housing Finance 28-Nov-2031</v>
          </cell>
          <cell r="G50" t="str">
            <v>LIC HOUSING FINANCE LTD</v>
          </cell>
          <cell r="H50" t="str">
            <v>64192</v>
          </cell>
          <cell r="I50" t="str">
            <v>Activities of specialized institutions granting credit for house purchases</v>
          </cell>
          <cell r="J50" t="str">
            <v>Infrastructure Sub-sector</v>
          </cell>
          <cell r="K50" t="str">
            <v>Bonds</v>
          </cell>
          <cell r="L50">
            <v>46</v>
          </cell>
          <cell r="M50">
            <v>43941914</v>
          </cell>
          <cell r="N50">
            <v>3.6073993302335107E-2</v>
          </cell>
          <cell r="O50">
            <v>7.1300000000000002E-2</v>
          </cell>
          <cell r="P50" t="str">
            <v>Yearly</v>
          </cell>
          <cell r="Q50">
            <v>43409785</v>
          </cell>
          <cell r="R50">
            <v>43409785</v>
          </cell>
          <cell r="S50">
            <v>0</v>
          </cell>
          <cell r="T50">
            <v>0</v>
          </cell>
          <cell r="U50">
            <v>48180</v>
          </cell>
          <cell r="V50">
            <v>9.2520547945205482</v>
          </cell>
          <cell r="W50">
            <v>6.1755309906982623</v>
          </cell>
          <cell r="X50">
            <v>8.0069368291852586E-2</v>
          </cell>
          <cell r="Y50">
            <v>7.8200000000000006E-2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CRISIL AAA</v>
          </cell>
        </row>
        <row r="51">
          <cell r="E51" t="str">
            <v>INE752E07IL7</v>
          </cell>
          <cell r="F51" t="str">
            <v>9.64%POWER GRID CORPN OF INDIA LTD 31-May-2026</v>
          </cell>
          <cell r="G51" t="str">
            <v>POWER GRID CORPN OF INDIA LTD</v>
          </cell>
          <cell r="H51" t="str">
            <v>35107</v>
          </cell>
          <cell r="I51" t="str">
            <v>Transmission of electric energy</v>
          </cell>
          <cell r="J51" t="str">
            <v>Infrastructure Sub-sector</v>
          </cell>
          <cell r="K51" t="str">
            <v>Bonds</v>
          </cell>
          <cell r="L51">
            <v>13</v>
          </cell>
          <cell r="M51">
            <v>17645858.75</v>
          </cell>
          <cell r="N51">
            <v>1.4486319152175558E-2</v>
          </cell>
          <cell r="O51">
            <v>9.64E-2</v>
          </cell>
          <cell r="P51" t="str">
            <v>Yearly</v>
          </cell>
          <cell r="Q51">
            <v>18072846.5</v>
          </cell>
          <cell r="R51">
            <v>18072846.5</v>
          </cell>
          <cell r="S51">
            <v>0</v>
          </cell>
          <cell r="T51">
            <v>0</v>
          </cell>
          <cell r="U51">
            <v>46173</v>
          </cell>
          <cell r="V51">
            <v>3.7534246575342465</v>
          </cell>
          <cell r="W51">
            <v>3.0636675737783441</v>
          </cell>
          <cell r="X51">
            <v>6.1814836115854983E-2</v>
          </cell>
          <cell r="Y51">
            <v>6.9400000000000003E-2</v>
          </cell>
          <cell r="Z51">
            <v>0</v>
          </cell>
          <cell r="AA51">
            <v>0</v>
          </cell>
          <cell r="AB51" t="str">
            <v>AAA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INE053F08122</v>
          </cell>
          <cell r="F52" t="str">
            <v>6.92%IRFC 29-Aug-2031</v>
          </cell>
          <cell r="G52" t="str">
            <v>INDIAN RAILWAY FINANCE CORPN. LTD</v>
          </cell>
          <cell r="H52" t="str">
            <v>64920</v>
          </cell>
          <cell r="I52" t="str">
            <v>Other credit granting</v>
          </cell>
          <cell r="J52" t="str">
            <v>Infrastructure Sub-sector</v>
          </cell>
          <cell r="K52" t="str">
            <v>Bonds</v>
          </cell>
          <cell r="L52">
            <v>20</v>
          </cell>
          <cell r="M52">
            <v>19430100</v>
          </cell>
          <cell r="N52">
            <v>1.5951087093377437E-2</v>
          </cell>
          <cell r="O52">
            <v>6.9199999999999998E-2</v>
          </cell>
          <cell r="P52" t="str">
            <v>Yearly</v>
          </cell>
          <cell r="Q52">
            <v>19797421</v>
          </cell>
          <cell r="R52">
            <v>19797421</v>
          </cell>
          <cell r="S52">
            <v>0</v>
          </cell>
          <cell r="T52">
            <v>0</v>
          </cell>
          <cell r="U52">
            <v>48091</v>
          </cell>
          <cell r="V52">
            <v>9.0082191780821912</v>
          </cell>
          <cell r="W52">
            <v>6.0522117422161452</v>
          </cell>
          <cell r="X52">
            <v>7.0758325941756101E-2</v>
          </cell>
          <cell r="Y52">
            <v>7.3599999999999999E-2</v>
          </cell>
          <cell r="Z52">
            <v>0</v>
          </cell>
          <cell r="AA52">
            <v>0</v>
          </cell>
          <cell r="AB52" t="str">
            <v>AAA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INE261F08BM7</v>
          </cell>
          <cell r="F53" t="str">
            <v>7.41% NABARD(Non GOI) 18-July-2029</v>
          </cell>
          <cell r="G53" t="str">
            <v>NABARD</v>
          </cell>
          <cell r="H53" t="str">
            <v>64199</v>
          </cell>
          <cell r="I53" t="str">
            <v>Other monetary intermediation services n.e.c.</v>
          </cell>
          <cell r="J53" t="str">
            <v>Infrastructure Sub-sector</v>
          </cell>
          <cell r="K53" t="str">
            <v>Bonds</v>
          </cell>
          <cell r="L53">
            <v>49</v>
          </cell>
          <cell r="M53">
            <v>49063553</v>
          </cell>
          <cell r="N53">
            <v>4.0278588736730118E-2</v>
          </cell>
          <cell r="O53">
            <v>7.4099999999999999E-2</v>
          </cell>
          <cell r="P53" t="str">
            <v>Yearly</v>
          </cell>
          <cell r="Q53">
            <v>51033993</v>
          </cell>
          <cell r="R53">
            <v>51033993</v>
          </cell>
          <cell r="S53">
            <v>0</v>
          </cell>
          <cell r="T53">
            <v>0</v>
          </cell>
          <cell r="U53">
            <v>47317</v>
          </cell>
          <cell r="V53">
            <v>6.8876712328767127</v>
          </cell>
          <cell r="W53">
            <v>5.2059483950371312</v>
          </cell>
          <cell r="X53">
            <v>6.6346820698192588E-2</v>
          </cell>
          <cell r="Y53">
            <v>7.3800000000000004E-2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 t="str">
            <v>AAA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INE020B08443</v>
          </cell>
          <cell r="F54" t="str">
            <v>8.75% RURAL ELECTRIFICATION CORPORATION 12-July-2025</v>
          </cell>
          <cell r="G54" t="str">
            <v>RURAL ELECTRIFICATION CORP LTD.</v>
          </cell>
          <cell r="H54" t="str">
            <v>64920</v>
          </cell>
          <cell r="I54" t="str">
            <v>Other credit granting</v>
          </cell>
          <cell r="J54" t="str">
            <v>Infrastructure Sub-sector</v>
          </cell>
          <cell r="K54" t="str">
            <v>Bonds</v>
          </cell>
          <cell r="L54">
            <v>19</v>
          </cell>
          <cell r="M54">
            <v>19790457</v>
          </cell>
          <cell r="N54">
            <v>1.6246921180268818E-2</v>
          </cell>
          <cell r="O54">
            <v>8.7499999999999994E-2</v>
          </cell>
          <cell r="P54" t="str">
            <v>Yearly</v>
          </cell>
          <cell r="Q54">
            <v>20901160.84</v>
          </cell>
          <cell r="R54">
            <v>20901160.84</v>
          </cell>
          <cell r="S54">
            <v>0</v>
          </cell>
          <cell r="T54">
            <v>0</v>
          </cell>
          <cell r="U54">
            <v>45850</v>
          </cell>
          <cell r="V54">
            <v>2.8684931506849316</v>
          </cell>
          <cell r="W54">
            <v>2.461770790165791</v>
          </cell>
          <cell r="X54">
            <v>4.9126209653403335E-2</v>
          </cell>
          <cell r="Y54">
            <v>7.0800000000000002E-2</v>
          </cell>
          <cell r="Z54">
            <v>0</v>
          </cell>
          <cell r="AA54">
            <v>0</v>
          </cell>
          <cell r="AB54" t="str">
            <v>AAA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INE514E08FG5</v>
          </cell>
          <cell r="F55" t="str">
            <v>07.62% EXPORT IMPORT BANK OF INDIA 01-Sept-2026</v>
          </cell>
          <cell r="G55" t="str">
            <v>EXPORT IMPORT BANK OF INDIA</v>
          </cell>
          <cell r="H55" t="str">
            <v>64199</v>
          </cell>
          <cell r="I55" t="str">
            <v>Other monetary intermediation services n.e.c.</v>
          </cell>
          <cell r="J55" t="str">
            <v>Infrastructure Sub-sector</v>
          </cell>
          <cell r="K55" t="str">
            <v>Bonds</v>
          </cell>
          <cell r="L55">
            <v>50</v>
          </cell>
          <cell r="M55">
            <v>50981650</v>
          </cell>
          <cell r="N55">
            <v>4.1853245187316888E-2</v>
          </cell>
          <cell r="O55">
            <v>7.6200000000000004E-2</v>
          </cell>
          <cell r="P55" t="str">
            <v>Yearly</v>
          </cell>
          <cell r="Q55">
            <v>53486253</v>
          </cell>
          <cell r="R55">
            <v>53486253</v>
          </cell>
          <cell r="S55">
            <v>0</v>
          </cell>
          <cell r="T55">
            <v>0</v>
          </cell>
          <cell r="U55">
            <v>46266</v>
          </cell>
          <cell r="V55">
            <v>4.0082191780821921</v>
          </cell>
          <cell r="W55">
            <v>3.1337488126113664</v>
          </cell>
          <cell r="X55">
            <v>5.6270634876522896E-2</v>
          </cell>
          <cell r="Y55">
            <v>7.0400000000000004E-2</v>
          </cell>
          <cell r="Z55">
            <v>0</v>
          </cell>
          <cell r="AA55">
            <v>0</v>
          </cell>
          <cell r="AB55" t="str">
            <v>AAA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INE514E08DG0</v>
          </cell>
          <cell r="F56" t="str">
            <v>9.50% EXIM 3 Dec 2023</v>
          </cell>
          <cell r="G56" t="str">
            <v>EXPORT IMPORT BANK OF INDIA</v>
          </cell>
          <cell r="H56" t="str">
            <v>64199</v>
          </cell>
          <cell r="I56" t="str">
            <v>Other monetary intermediation services n.e.c.</v>
          </cell>
          <cell r="J56" t="str">
            <v>Infrastructure Sub-sector</v>
          </cell>
          <cell r="K56" t="str">
            <v>Bonds</v>
          </cell>
          <cell r="L56">
            <v>5</v>
          </cell>
          <cell r="M56">
            <v>5153420</v>
          </cell>
          <cell r="N56">
            <v>4.2306859588346511E-3</v>
          </cell>
          <cell r="O56">
            <v>9.5000000000000001E-2</v>
          </cell>
          <cell r="P56" t="str">
            <v>Yearly</v>
          </cell>
          <cell r="Q56">
            <v>5179565</v>
          </cell>
          <cell r="R56">
            <v>5179565</v>
          </cell>
          <cell r="S56">
            <v>0</v>
          </cell>
          <cell r="T56">
            <v>0</v>
          </cell>
          <cell r="U56">
            <v>45263</v>
          </cell>
          <cell r="V56">
            <v>1.2602739726027397</v>
          </cell>
          <cell r="W56">
            <v>1.100411232748616</v>
          </cell>
          <cell r="X56">
            <v>6.3953860343278324E-2</v>
          </cell>
          <cell r="Y56">
            <v>6.8199999999999997E-2</v>
          </cell>
          <cell r="Z56">
            <v>0</v>
          </cell>
          <cell r="AA56">
            <v>0</v>
          </cell>
          <cell r="AB56" t="str">
            <v>AAA</v>
          </cell>
          <cell r="AC56" t="str">
            <v>AAA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INE001A07NP8</v>
          </cell>
          <cell r="F57" t="str">
            <v>8.43% HDFC Ltd  4 Mar 2025</v>
          </cell>
          <cell r="G57" t="str">
            <v>HOUSING DEVELOPMENT FINANCE CORPORA</v>
          </cell>
          <cell r="H57" t="str">
            <v>64192</v>
          </cell>
          <cell r="I57" t="str">
            <v>Activities of specialized institutions granting credit for house purchases</v>
          </cell>
          <cell r="J57" t="str">
            <v>Infrastructure Sub-sector</v>
          </cell>
          <cell r="K57" t="str">
            <v>Bonds</v>
          </cell>
          <cell r="L57">
            <v>12</v>
          </cell>
          <cell r="M57">
            <v>6144564</v>
          </cell>
          <cell r="N57">
            <v>5.0443628964766847E-3</v>
          </cell>
          <cell r="O57">
            <v>8.43E-2</v>
          </cell>
          <cell r="P57" t="str">
            <v>Yearly</v>
          </cell>
          <cell r="Q57">
            <v>5921112</v>
          </cell>
          <cell r="R57">
            <v>5921112</v>
          </cell>
          <cell r="S57">
            <v>0</v>
          </cell>
          <cell r="T57">
            <v>0</v>
          </cell>
          <cell r="U57">
            <v>45720</v>
          </cell>
          <cell r="V57">
            <v>2.5123287671232877</v>
          </cell>
          <cell r="W57">
            <v>2.130098233811315</v>
          </cell>
          <cell r="X57">
            <v>8.9964388436163417E-2</v>
          </cell>
          <cell r="Y57">
            <v>7.3099999999999998E-2</v>
          </cell>
          <cell r="Z57">
            <v>0</v>
          </cell>
          <cell r="AA57">
            <v>0</v>
          </cell>
          <cell r="AB57" t="str">
            <v>AAA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INE121A08OE4</v>
          </cell>
          <cell r="F58" t="str">
            <v>8.80% Chola Investment &amp; Finance 28 Jun 27</v>
          </cell>
          <cell r="G58" t="str">
            <v>CHOLAMANDALAM INVESTMENT AND FIN. C</v>
          </cell>
          <cell r="H58" t="str">
            <v>64920</v>
          </cell>
          <cell r="I58" t="str">
            <v>Other credit granting</v>
          </cell>
          <cell r="J58" t="str">
            <v>Infrastructure Sub-sector</v>
          </cell>
          <cell r="K58" t="str">
            <v>Bonds</v>
          </cell>
          <cell r="L58">
            <v>5</v>
          </cell>
          <cell r="M58">
            <v>5119645</v>
          </cell>
          <cell r="N58">
            <v>4.2029584655855776E-3</v>
          </cell>
          <cell r="O58">
            <v>8.8000000000000009E-2</v>
          </cell>
          <cell r="P58" t="str">
            <v>Yearly</v>
          </cell>
          <cell r="Q58">
            <v>4789425</v>
          </cell>
          <cell r="R58">
            <v>4789425</v>
          </cell>
          <cell r="S58">
            <v>0</v>
          </cell>
          <cell r="T58">
            <v>0</v>
          </cell>
          <cell r="U58">
            <v>46566</v>
          </cell>
          <cell r="V58">
            <v>4.8301369863013699</v>
          </cell>
          <cell r="W58">
            <v>3.7825623676944091</v>
          </cell>
          <cell r="X58">
            <v>9.5100000000000004E-2</v>
          </cell>
          <cell r="Y58">
            <v>8.1672999999999996E-2</v>
          </cell>
          <cell r="Z58">
            <v>0</v>
          </cell>
          <cell r="AA58">
            <v>0</v>
          </cell>
          <cell r="AB58">
            <v>0</v>
          </cell>
          <cell r="AC58" t="str">
            <v>AA+</v>
          </cell>
          <cell r="AD58">
            <v>0</v>
          </cell>
          <cell r="AE58" t="str">
            <v>AA+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[ICRA]AA+</v>
          </cell>
        </row>
        <row r="59">
          <cell r="E59" t="str">
            <v>INE121A08OA2</v>
          </cell>
          <cell r="F59" t="str">
            <v>9.08% Cholamandalam Investment &amp; Finance co. Ltd 23.11.2023</v>
          </cell>
          <cell r="G59" t="str">
            <v>CHOLAMANDALAM INVESTMENT AND FIN. C</v>
          </cell>
          <cell r="H59" t="str">
            <v>64920</v>
          </cell>
          <cell r="I59" t="str">
            <v>Other credit granting</v>
          </cell>
          <cell r="J59" t="str">
            <v>Infrastructure Sub-sector</v>
          </cell>
          <cell r="K59" t="str">
            <v>Bonds</v>
          </cell>
          <cell r="L59">
            <v>1</v>
          </cell>
          <cell r="M59">
            <v>1017115</v>
          </cell>
          <cell r="N59">
            <v>8.3499775857975985E-4</v>
          </cell>
          <cell r="O59">
            <v>9.0800000000000006E-2</v>
          </cell>
          <cell r="P59" t="str">
            <v>Yearly</v>
          </cell>
          <cell r="Q59">
            <v>978000</v>
          </cell>
          <cell r="R59">
            <v>978000</v>
          </cell>
          <cell r="S59">
            <v>0</v>
          </cell>
          <cell r="T59">
            <v>0</v>
          </cell>
          <cell r="U59">
            <v>45253</v>
          </cell>
          <cell r="V59">
            <v>1.2328767123287672</v>
          </cell>
          <cell r="W59">
            <v>1.0702452876619613</v>
          </cell>
          <cell r="X59">
            <v>9.5951999999999996E-2</v>
          </cell>
          <cell r="Y59">
            <v>7.5200000000000003E-2</v>
          </cell>
          <cell r="Z59">
            <v>0</v>
          </cell>
          <cell r="AA59">
            <v>0</v>
          </cell>
          <cell r="AB59">
            <v>0</v>
          </cell>
          <cell r="AC59" t="str">
            <v>AA+</v>
          </cell>
          <cell r="AD59">
            <v>0</v>
          </cell>
          <cell r="AE59" t="str">
            <v>AA+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[ICRA]AA+</v>
          </cell>
        </row>
        <row r="60">
          <cell r="E60" t="str">
            <v>INE235P07894</v>
          </cell>
          <cell r="F60" t="str">
            <v>9.30% L&amp;T INFRA DEBT FUND 5 July 2024</v>
          </cell>
          <cell r="G60" t="str">
            <v>L&amp;T INFRA DEBT FUND LIMITED</v>
          </cell>
          <cell r="H60" t="str">
            <v>64920</v>
          </cell>
          <cell r="I60" t="str">
            <v>Other credit granting</v>
          </cell>
          <cell r="J60" t="str">
            <v>Infrastructure Sub-sector</v>
          </cell>
          <cell r="K60" t="str">
            <v>Bonds</v>
          </cell>
          <cell r="L60">
            <v>9</v>
          </cell>
          <cell r="M60">
            <v>9225972</v>
          </cell>
          <cell r="N60">
            <v>7.5740363092861914E-3</v>
          </cell>
          <cell r="O60">
            <v>9.3000000000000013E-2</v>
          </cell>
          <cell r="P60" t="str">
            <v>Yearly</v>
          </cell>
          <cell r="Q60">
            <v>9052108</v>
          </cell>
          <cell r="R60">
            <v>9052108</v>
          </cell>
          <cell r="S60">
            <v>0</v>
          </cell>
          <cell r="T60">
            <v>0</v>
          </cell>
          <cell r="U60">
            <v>45478</v>
          </cell>
          <cell r="V60">
            <v>1.8493150684931507</v>
          </cell>
          <cell r="W60">
            <v>1.6356594116546854</v>
          </cell>
          <cell r="X60">
            <v>8.9149906372098089E-2</v>
          </cell>
          <cell r="Y60">
            <v>7.7600000000000002E-2</v>
          </cell>
          <cell r="Z60">
            <v>0</v>
          </cell>
          <cell r="AA60">
            <v>0</v>
          </cell>
          <cell r="AB60" t="str">
            <v>AAA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INE537P07430</v>
          </cell>
          <cell r="F61" t="str">
            <v>9.25 % INDIA INFRADEBT 19.06.2023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Infrastructure Sub-sector</v>
          </cell>
          <cell r="K61" t="str">
            <v>Bonds</v>
          </cell>
          <cell r="L61">
            <v>5</v>
          </cell>
          <cell r="M61">
            <v>5071515</v>
          </cell>
          <cell r="N61">
            <v>4.1634462746136186E-3</v>
          </cell>
          <cell r="O61">
            <v>9.2499999999999999E-2</v>
          </cell>
          <cell r="P61" t="str">
            <v>Yearly</v>
          </cell>
          <cell r="Q61">
            <v>5000000</v>
          </cell>
          <cell r="R61">
            <v>5000000</v>
          </cell>
          <cell r="S61">
            <v>0</v>
          </cell>
          <cell r="T61">
            <v>0</v>
          </cell>
          <cell r="U61">
            <v>45096</v>
          </cell>
          <cell r="V61">
            <v>0.80273972602739729</v>
          </cell>
          <cell r="W61">
            <v>0.74864908125746432</v>
          </cell>
          <cell r="X61">
            <v>9.0842436635634891E-2</v>
          </cell>
          <cell r="Y61">
            <v>7.2250999999999996E-2</v>
          </cell>
          <cell r="Z61">
            <v>0</v>
          </cell>
          <cell r="AA61">
            <v>0</v>
          </cell>
          <cell r="AB61" t="str">
            <v>AAA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INE202E07062</v>
          </cell>
          <cell r="F62" t="str">
            <v>9.02% IREDA 24 Sep 2025</v>
          </cell>
          <cell r="G62" t="str">
            <v>INDIAN RENEWABLE ENERGY DEVELOPMENT</v>
          </cell>
          <cell r="H62" t="str">
            <v>64920</v>
          </cell>
          <cell r="I62" t="str">
            <v>Other credit granting</v>
          </cell>
          <cell r="J62" t="str">
            <v>Infrastructure Sub-sector</v>
          </cell>
          <cell r="K62" t="str">
            <v>Bonds</v>
          </cell>
          <cell r="L62">
            <v>1</v>
          </cell>
          <cell r="M62">
            <v>1041807</v>
          </cell>
          <cell r="N62">
            <v>8.5526858798926758E-4</v>
          </cell>
          <cell r="O62">
            <v>9.0200000000000002E-2</v>
          </cell>
          <cell r="P62" t="str">
            <v>Yearly</v>
          </cell>
          <cell r="Q62">
            <v>1018300</v>
          </cell>
          <cell r="R62">
            <v>1018300</v>
          </cell>
          <cell r="S62">
            <v>0</v>
          </cell>
          <cell r="T62">
            <v>0</v>
          </cell>
          <cell r="U62">
            <v>45924</v>
          </cell>
          <cell r="V62">
            <v>3.0712328767123287</v>
          </cell>
          <cell r="W62">
            <v>2.4310336304854245</v>
          </cell>
          <cell r="X62">
            <v>8.3111260762613659E-2</v>
          </cell>
          <cell r="Y62">
            <v>7.4374999999999997E-2</v>
          </cell>
          <cell r="Z62">
            <v>0</v>
          </cell>
          <cell r="AA62">
            <v>0</v>
          </cell>
          <cell r="AB62">
            <v>0</v>
          </cell>
          <cell r="AC62" t="str">
            <v>AAA</v>
          </cell>
          <cell r="AD62">
            <v>0</v>
          </cell>
          <cell r="AE62">
            <v>0</v>
          </cell>
          <cell r="AF62" t="str">
            <v>AAA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BWR AAA(CE)</v>
          </cell>
        </row>
        <row r="63">
          <cell r="E63" t="str">
            <v>INE733E07JB6</v>
          </cell>
          <cell r="F63" t="str">
            <v>8.84% NTPC 4 Oct 2022</v>
          </cell>
          <cell r="G63" t="str">
            <v>NTPC LIMITED</v>
          </cell>
          <cell r="H63" t="str">
            <v>35102</v>
          </cell>
          <cell r="I63" t="str">
            <v>Electric power generation by coal based thermal power plants</v>
          </cell>
          <cell r="J63" t="str">
            <v>Infrastructure Sub-sector</v>
          </cell>
          <cell r="K63" t="str">
            <v>Bonds</v>
          </cell>
          <cell r="L63">
            <v>2</v>
          </cell>
          <cell r="M63">
            <v>2004932</v>
          </cell>
          <cell r="N63">
            <v>1.6459434047328327E-3</v>
          </cell>
          <cell r="O63">
            <v>8.8399999999999992E-2</v>
          </cell>
          <cell r="P63" t="str">
            <v>Yearly</v>
          </cell>
          <cell r="Q63">
            <v>2025600</v>
          </cell>
          <cell r="R63">
            <v>2025600</v>
          </cell>
          <cell r="S63">
            <v>0</v>
          </cell>
          <cell r="T63">
            <v>0</v>
          </cell>
          <cell r="U63">
            <v>44838</v>
          </cell>
          <cell r="V63">
            <v>9.5890410958904104E-2</v>
          </cell>
          <cell r="W63">
            <v>9.070224267773748E-2</v>
          </cell>
          <cell r="X63">
            <v>8.4489999999999996E-2</v>
          </cell>
          <cell r="Y63">
            <v>5.7200000000000001E-2</v>
          </cell>
          <cell r="Z63">
            <v>0</v>
          </cell>
          <cell r="AA63">
            <v>0</v>
          </cell>
          <cell r="AB63" t="str">
            <v>AAA</v>
          </cell>
          <cell r="AC63" t="str">
            <v>AAA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INE134E08JP5</v>
          </cell>
          <cell r="F64" t="str">
            <v>7.85% PFC 03.04.2028.</v>
          </cell>
          <cell r="G64" t="str">
            <v>POWER FINANCE CORPORATION</v>
          </cell>
          <cell r="H64" t="str">
            <v>64920</v>
          </cell>
          <cell r="I64" t="str">
            <v>Other credit granting</v>
          </cell>
          <cell r="J64" t="str">
            <v>Infrastructure Sub-sector</v>
          </cell>
          <cell r="K64" t="str">
            <v>Bonds</v>
          </cell>
          <cell r="L64">
            <v>2</v>
          </cell>
          <cell r="M64">
            <v>2057672</v>
          </cell>
          <cell r="N64">
            <v>1.6892401625109566E-3</v>
          </cell>
          <cell r="O64">
            <v>7.85E-2</v>
          </cell>
          <cell r="P64" t="str">
            <v>Half Yly</v>
          </cell>
          <cell r="Q64">
            <v>1981292</v>
          </cell>
          <cell r="R64">
            <v>1981292</v>
          </cell>
          <cell r="S64">
            <v>0</v>
          </cell>
          <cell r="T64">
            <v>0</v>
          </cell>
          <cell r="U64">
            <v>46846</v>
          </cell>
          <cell r="V64">
            <v>5.5972602739726032</v>
          </cell>
          <cell r="W64">
            <v>4.3468072378932234</v>
          </cell>
          <cell r="X64">
            <v>8.04750057538791E-2</v>
          </cell>
          <cell r="Y64">
            <v>7.3400000000000007E-2</v>
          </cell>
          <cell r="Z64">
            <v>0</v>
          </cell>
          <cell r="AA64">
            <v>0</v>
          </cell>
          <cell r="AB64" t="str">
            <v>AAA</v>
          </cell>
          <cell r="AC64" t="str">
            <v>AAA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INE535H08553</v>
          </cell>
          <cell r="F65" t="str">
            <v>11.40 % FULLERTON INDIA CREDIT CO LTD 28-Oct-2022</v>
          </cell>
          <cell r="G65" t="str">
            <v>FULLERTON INDIA CREDIT CO LTD</v>
          </cell>
          <cell r="H65" t="str">
            <v>64920</v>
          </cell>
          <cell r="I65" t="str">
            <v>Other credit granting</v>
          </cell>
          <cell r="J65" t="str">
            <v>Infrastructure Sub-sector</v>
          </cell>
          <cell r="K65" t="str">
            <v>Bonds</v>
          </cell>
          <cell r="L65">
            <v>8</v>
          </cell>
          <cell r="M65">
            <v>8051616</v>
          </cell>
          <cell r="N65">
            <v>6.6099519847263406E-3</v>
          </cell>
          <cell r="O65">
            <v>0.114</v>
          </cell>
          <cell r="P65" t="str">
            <v>Yearly</v>
          </cell>
          <cell r="Q65">
            <v>8808500</v>
          </cell>
          <cell r="R65">
            <v>8808500</v>
          </cell>
          <cell r="S65">
            <v>0</v>
          </cell>
          <cell r="T65">
            <v>0</v>
          </cell>
          <cell r="U65">
            <v>44862</v>
          </cell>
          <cell r="V65">
            <v>0.16164383561643836</v>
          </cell>
          <cell r="W65">
            <v>0.15155056780089857</v>
          </cell>
          <cell r="X65">
            <v>8.5797999999999999E-2</v>
          </cell>
          <cell r="Y65">
            <v>6.6600000000000006E-2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INE660A08BY6</v>
          </cell>
          <cell r="F66" t="str">
            <v>8.45 % SUNDARAM FINANCE 21.02.2028</v>
          </cell>
          <cell r="G66" t="str">
            <v>SUNDARAM FINANCE LIMITED</v>
          </cell>
          <cell r="H66" t="str">
            <v>64910</v>
          </cell>
          <cell r="I66" t="str">
            <v>Financial leasing</v>
          </cell>
          <cell r="J66" t="str">
            <v>Infrastructure Sub-sector</v>
          </cell>
          <cell r="K66" t="str">
            <v>Bonds</v>
          </cell>
          <cell r="L66">
            <v>7</v>
          </cell>
          <cell r="M66">
            <v>7123641</v>
          </cell>
          <cell r="N66">
            <v>5.8481334636957269E-3</v>
          </cell>
          <cell r="O66">
            <v>8.4499999999999992E-2</v>
          </cell>
          <cell r="P66" t="str">
            <v>Yearly</v>
          </cell>
          <cell r="Q66">
            <v>7036652</v>
          </cell>
          <cell r="R66">
            <v>7036652</v>
          </cell>
          <cell r="S66">
            <v>0</v>
          </cell>
          <cell r="T66">
            <v>0</v>
          </cell>
          <cell r="U66">
            <v>46804</v>
          </cell>
          <cell r="V66">
            <v>5.4821917808219176</v>
          </cell>
          <cell r="W66">
            <v>4.1072535187643053</v>
          </cell>
          <cell r="X66">
            <v>8.3074533081199942E-2</v>
          </cell>
          <cell r="Y66">
            <v>8.0199999999999994E-2</v>
          </cell>
          <cell r="Z66">
            <v>0</v>
          </cell>
          <cell r="AA66">
            <v>0</v>
          </cell>
          <cell r="AB66" t="str">
            <v>AAA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INE261F08AD8</v>
          </cell>
          <cell r="F67" t="str">
            <v>8.20% NABARD 09.03.2028 (GOI Service)</v>
          </cell>
          <cell r="G67" t="str">
            <v>NABARD</v>
          </cell>
          <cell r="H67" t="str">
            <v>64199</v>
          </cell>
          <cell r="I67" t="str">
            <v>Other monetary intermediation services n.e.c.</v>
          </cell>
          <cell r="J67" t="str">
            <v>Infrastructure Sub-sector</v>
          </cell>
          <cell r="K67" t="str">
            <v>Bonds</v>
          </cell>
          <cell r="L67">
            <v>5</v>
          </cell>
          <cell r="M67">
            <v>5239915</v>
          </cell>
          <cell r="N67">
            <v>4.3016937909169193E-3</v>
          </cell>
          <cell r="O67">
            <v>8.199999999999999E-2</v>
          </cell>
          <cell r="P67" t="str">
            <v>Half Yly</v>
          </cell>
          <cell r="Q67">
            <v>5009000</v>
          </cell>
          <cell r="R67">
            <v>5009000</v>
          </cell>
          <cell r="S67">
            <v>0</v>
          </cell>
          <cell r="T67">
            <v>0</v>
          </cell>
          <cell r="U67">
            <v>46821</v>
          </cell>
          <cell r="V67">
            <v>5.5287671232876709</v>
          </cell>
          <cell r="W67">
            <v>4.2582921132955844</v>
          </cell>
          <cell r="X67">
            <v>8.1396995198846925E-2</v>
          </cell>
          <cell r="Y67">
            <v>7.2599999999999998E-2</v>
          </cell>
          <cell r="Z67">
            <v>0</v>
          </cell>
          <cell r="AA67">
            <v>0</v>
          </cell>
          <cell r="AB67" t="str">
            <v>AAA</v>
          </cell>
          <cell r="AC67">
            <v>0</v>
          </cell>
          <cell r="AD67">
            <v>0</v>
          </cell>
          <cell r="AE67">
            <v>0</v>
          </cell>
          <cell r="AF67" t="str">
            <v>AAA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CRISIL AAA</v>
          </cell>
        </row>
        <row r="68">
          <cell r="E68" t="str">
            <v>INE514E08EL8</v>
          </cell>
          <cell r="F68" t="str">
            <v>8.15 % EXIM 05.03.2025</v>
          </cell>
          <cell r="G68" t="str">
            <v>EXPORT IMPORT BANK OF INDIA</v>
          </cell>
          <cell r="H68" t="str">
            <v>64199</v>
          </cell>
          <cell r="I68" t="str">
            <v>Other monetary intermediation services n.e.c.</v>
          </cell>
          <cell r="J68" t="str">
            <v>Infrastructure Sub-sector</v>
          </cell>
          <cell r="K68" t="str">
            <v>Bonds</v>
          </cell>
          <cell r="L68">
            <v>5</v>
          </cell>
          <cell r="M68">
            <v>5130615</v>
          </cell>
          <cell r="N68">
            <v>4.2119642568792066E-3</v>
          </cell>
          <cell r="O68">
            <v>8.1500000000000003E-2</v>
          </cell>
          <cell r="P68" t="str">
            <v>Yearly</v>
          </cell>
          <cell r="Q68">
            <v>4937880</v>
          </cell>
          <cell r="R68">
            <v>4937880</v>
          </cell>
          <cell r="S68">
            <v>0</v>
          </cell>
          <cell r="T68">
            <v>0</v>
          </cell>
          <cell r="U68">
            <v>45721</v>
          </cell>
          <cell r="V68">
            <v>2.515068493150685</v>
          </cell>
          <cell r="W68">
            <v>2.1463335395762981</v>
          </cell>
          <cell r="X68">
            <v>8.6825311220059098E-2</v>
          </cell>
          <cell r="Y68">
            <v>6.9500000000000006E-2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INE238A08351</v>
          </cell>
          <cell r="F69" t="str">
            <v>8.85 % AXIS BANK 05.12.2024 (infras Bond)</v>
          </cell>
          <cell r="G69" t="str">
            <v>AXIS BANK LTD.</v>
          </cell>
          <cell r="H69" t="str">
            <v>64191</v>
          </cell>
          <cell r="I69" t="str">
            <v>Monetary intermediation of commercial banks, saving banks. postal savings</v>
          </cell>
          <cell r="J69" t="str">
            <v>Infrastructure Sub-sector</v>
          </cell>
          <cell r="K69" t="str">
            <v>Bonds</v>
          </cell>
          <cell r="L69">
            <v>53</v>
          </cell>
          <cell r="M69">
            <v>54747728</v>
          </cell>
          <cell r="N69">
            <v>4.494499655135787E-2</v>
          </cell>
          <cell r="O69">
            <v>8.8499999999999995E-2</v>
          </cell>
          <cell r="P69" t="str">
            <v>Yearly</v>
          </cell>
          <cell r="Q69">
            <v>57671607.390000001</v>
          </cell>
          <cell r="R69">
            <v>57671607.390000001</v>
          </cell>
          <cell r="S69">
            <v>0</v>
          </cell>
          <cell r="T69">
            <v>0</v>
          </cell>
          <cell r="U69">
            <v>45631</v>
          </cell>
          <cell r="V69">
            <v>2.2684931506849315</v>
          </cell>
          <cell r="W69">
            <v>1.8972625271735042</v>
          </cell>
          <cell r="X69">
            <v>4.6432824645904154E-2</v>
          </cell>
          <cell r="Y69">
            <v>7.1900000000000006E-2</v>
          </cell>
          <cell r="Z69">
            <v>0</v>
          </cell>
          <cell r="AA69">
            <v>0</v>
          </cell>
          <cell r="AB69" t="str">
            <v>AAA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INE660A08BX8</v>
          </cell>
          <cell r="F70" t="str">
            <v>8.45% SUNDARAM FINANCE 19.01.2028</v>
          </cell>
          <cell r="G70" t="str">
            <v>SUNDARAM FINANCE LIMITED</v>
          </cell>
          <cell r="H70" t="str">
            <v>64910</v>
          </cell>
          <cell r="I70" t="str">
            <v>Financial leasing</v>
          </cell>
          <cell r="J70" t="str">
            <v>Infrastructure Sub-sector</v>
          </cell>
          <cell r="K70" t="str">
            <v>Bonds</v>
          </cell>
          <cell r="L70">
            <v>5</v>
          </cell>
          <cell r="M70">
            <v>5087275</v>
          </cell>
          <cell r="N70">
            <v>4.1763844032177751E-3</v>
          </cell>
          <cell r="O70">
            <v>8.4499999999999992E-2</v>
          </cell>
          <cell r="P70" t="str">
            <v>Yearly</v>
          </cell>
          <cell r="Q70">
            <v>5000000</v>
          </cell>
          <cell r="R70">
            <v>5000000</v>
          </cell>
          <cell r="S70">
            <v>0</v>
          </cell>
          <cell r="T70">
            <v>0</v>
          </cell>
          <cell r="U70">
            <v>46771</v>
          </cell>
          <cell r="V70">
            <v>5.3917808219178083</v>
          </cell>
          <cell r="W70">
            <v>4.023555167621824</v>
          </cell>
          <cell r="X70">
            <v>8.4305598133792348E-2</v>
          </cell>
          <cell r="Y70">
            <v>8.0199999999999994E-2</v>
          </cell>
          <cell r="Z70">
            <v>0</v>
          </cell>
          <cell r="AA70">
            <v>0</v>
          </cell>
          <cell r="AB70" t="str">
            <v>AAA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AAA</v>
          </cell>
        </row>
        <row r="71">
          <cell r="E71" t="str">
            <v>INE020B08AQ9</v>
          </cell>
          <cell r="F71" t="str">
            <v>7.70% REC 10.12.2027</v>
          </cell>
          <cell r="G71" t="str">
            <v>RURAL ELECTRIFICATION CORP LTD.</v>
          </cell>
          <cell r="H71" t="str">
            <v>64920</v>
          </cell>
          <cell r="I71" t="str">
            <v>Other credit granting</v>
          </cell>
          <cell r="J71" t="str">
            <v>Infrastructure Sub-sector</v>
          </cell>
          <cell r="K71" t="str">
            <v>Bonds</v>
          </cell>
          <cell r="L71">
            <v>11</v>
          </cell>
          <cell r="M71">
            <v>11212883</v>
          </cell>
          <cell r="N71">
            <v>9.2051854236906289E-3</v>
          </cell>
          <cell r="O71">
            <v>7.6999999999999999E-2</v>
          </cell>
          <cell r="P71" t="str">
            <v>Yearly</v>
          </cell>
          <cell r="Q71">
            <v>11006074</v>
          </cell>
          <cell r="R71">
            <v>11006074</v>
          </cell>
          <cell r="S71">
            <v>0</v>
          </cell>
          <cell r="T71">
            <v>0</v>
          </cell>
          <cell r="U71">
            <v>46731</v>
          </cell>
          <cell r="V71">
            <v>5.2821917808219174</v>
          </cell>
          <cell r="W71">
            <v>4.0242246312420757</v>
          </cell>
          <cell r="X71">
            <v>7.6732071255109141E-2</v>
          </cell>
          <cell r="Y71">
            <v>7.2400000000000006E-2</v>
          </cell>
          <cell r="Z71">
            <v>0</v>
          </cell>
          <cell r="AA71">
            <v>0</v>
          </cell>
          <cell r="AB71" t="str">
            <v>AAA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INE134E08CY2</v>
          </cell>
          <cell r="F72" t="str">
            <v>8.70% PFC 14.05.2025</v>
          </cell>
          <cell r="G72" t="str">
            <v>POWER FINANCE CORPORATION</v>
          </cell>
          <cell r="H72" t="str">
            <v>64920</v>
          </cell>
          <cell r="I72" t="str">
            <v>Other credit granting</v>
          </cell>
          <cell r="J72" t="str">
            <v>Infrastructure Sub-sector</v>
          </cell>
          <cell r="K72" t="str">
            <v>Bonds</v>
          </cell>
          <cell r="L72">
            <v>16</v>
          </cell>
          <cell r="M72">
            <v>16611696</v>
          </cell>
          <cell r="N72">
            <v>1.3637326090175017E-2</v>
          </cell>
          <cell r="O72">
            <v>8.6999999999999994E-2</v>
          </cell>
          <cell r="P72" t="str">
            <v>Yearly</v>
          </cell>
          <cell r="Q72">
            <v>16948703</v>
          </cell>
          <cell r="R72">
            <v>16948703</v>
          </cell>
          <cell r="S72">
            <v>0</v>
          </cell>
          <cell r="T72">
            <v>0</v>
          </cell>
          <cell r="U72">
            <v>45791</v>
          </cell>
          <cell r="V72">
            <v>2.7068493150684931</v>
          </cell>
          <cell r="W72">
            <v>2.312017204878595</v>
          </cell>
          <cell r="X72">
            <v>6.2274976731604252E-2</v>
          </cell>
          <cell r="Y72">
            <v>7.0699999999999999E-2</v>
          </cell>
          <cell r="Z72">
            <v>0</v>
          </cell>
          <cell r="AA72">
            <v>0</v>
          </cell>
          <cell r="AB72" t="str">
            <v>AAA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INE752E07KZ3</v>
          </cell>
          <cell r="F73" t="str">
            <v>7.93% POWER GRID CORPORATION MD 20.05.2028</v>
          </cell>
          <cell r="G73" t="str">
            <v>POWER GRID CORPN OF INDIA LTD</v>
          </cell>
          <cell r="H73" t="str">
            <v>35107</v>
          </cell>
          <cell r="I73" t="str">
            <v>Transmission of electric energy</v>
          </cell>
          <cell r="J73" t="str">
            <v>Infrastructure Sub-sector</v>
          </cell>
          <cell r="K73" t="str">
            <v>Bonds</v>
          </cell>
          <cell r="L73">
            <v>1</v>
          </cell>
          <cell r="M73">
            <v>1036910</v>
          </cell>
          <cell r="N73">
            <v>8.5124840932336934E-4</v>
          </cell>
          <cell r="O73">
            <v>7.9299999999999995E-2</v>
          </cell>
          <cell r="P73" t="str">
            <v>Yearly</v>
          </cell>
          <cell r="Q73">
            <v>1010700</v>
          </cell>
          <cell r="R73">
            <v>1010700</v>
          </cell>
          <cell r="S73">
            <v>0</v>
          </cell>
          <cell r="T73">
            <v>0</v>
          </cell>
          <cell r="U73">
            <v>46893</v>
          </cell>
          <cell r="V73">
            <v>5.7260273972602738</v>
          </cell>
          <cell r="W73">
            <v>4.4269105834754612</v>
          </cell>
          <cell r="X73">
            <v>7.6788197038782674E-2</v>
          </cell>
          <cell r="Y73">
            <v>7.1099999999999997E-2</v>
          </cell>
          <cell r="Z73">
            <v>0</v>
          </cell>
          <cell r="AA73">
            <v>0</v>
          </cell>
          <cell r="AB73" t="str">
            <v>AAA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CRISIL AAA</v>
          </cell>
        </row>
        <row r="74">
          <cell r="E74" t="str">
            <v>INE206D08188</v>
          </cell>
          <cell r="F74" t="str">
            <v>9.18% NPCIL 23.01.2026</v>
          </cell>
          <cell r="G74" t="str">
            <v>NUCLEAR POWER CORPORATION OF INDIA</v>
          </cell>
          <cell r="H74" t="str">
            <v>35107</v>
          </cell>
          <cell r="I74" t="str">
            <v>Transmission of electric energy</v>
          </cell>
          <cell r="J74" t="str">
            <v>Infrastructure Sub-sector</v>
          </cell>
          <cell r="K74" t="str">
            <v>Bonds</v>
          </cell>
          <cell r="L74">
            <v>2</v>
          </cell>
          <cell r="M74">
            <v>2132720</v>
          </cell>
          <cell r="N74">
            <v>1.7508506114630356E-3</v>
          </cell>
          <cell r="O74">
            <v>9.1799999999999993E-2</v>
          </cell>
          <cell r="P74" t="str">
            <v>Half Yly</v>
          </cell>
          <cell r="Q74">
            <v>2181026</v>
          </cell>
          <cell r="R74">
            <v>2181026</v>
          </cell>
          <cell r="S74">
            <v>0</v>
          </cell>
          <cell r="T74">
            <v>0</v>
          </cell>
          <cell r="U74">
            <v>46045</v>
          </cell>
          <cell r="V74">
            <v>3.4027397260273973</v>
          </cell>
          <cell r="W74">
            <v>2.8816069285091901</v>
          </cell>
          <cell r="X74">
            <v>6.128421655975011E-2</v>
          </cell>
          <cell r="Y74">
            <v>7.0699999999999999E-2</v>
          </cell>
          <cell r="Z74">
            <v>0</v>
          </cell>
          <cell r="AA74">
            <v>0</v>
          </cell>
          <cell r="AB74" t="str">
            <v>AAA</v>
          </cell>
          <cell r="AC74">
            <v>0</v>
          </cell>
          <cell r="AD74" t="str">
            <v>AAA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INE134E08DB8</v>
          </cell>
          <cell r="F75" t="str">
            <v>8.85% PFC 15.06.2030</v>
          </cell>
          <cell r="G75" t="str">
            <v>POWER FINANCE CORPORATION</v>
          </cell>
          <cell r="H75" t="str">
            <v>64920</v>
          </cell>
          <cell r="I75" t="str">
            <v>Other credit granting</v>
          </cell>
          <cell r="J75" t="str">
            <v>Infrastructure Sub-sector</v>
          </cell>
          <cell r="K75" t="str">
            <v>Bonds</v>
          </cell>
          <cell r="L75">
            <v>1</v>
          </cell>
          <cell r="M75">
            <v>1080019</v>
          </cell>
          <cell r="N75">
            <v>8.8663862417086921E-4</v>
          </cell>
          <cell r="O75">
            <v>8.8499999999999995E-2</v>
          </cell>
          <cell r="P75" t="str">
            <v>Yearly</v>
          </cell>
          <cell r="Q75">
            <v>1083286</v>
          </cell>
          <cell r="R75">
            <v>1083286</v>
          </cell>
          <cell r="S75">
            <v>0</v>
          </cell>
          <cell r="T75">
            <v>0</v>
          </cell>
          <cell r="U75">
            <v>47649</v>
          </cell>
          <cell r="V75">
            <v>7.7972602739726025</v>
          </cell>
          <cell r="W75">
            <v>5.5206703800919179</v>
          </cell>
          <cell r="X75">
            <v>7.3966615084438761E-2</v>
          </cell>
          <cell r="Y75">
            <v>7.4499999999999997E-2</v>
          </cell>
          <cell r="Z75">
            <v>0</v>
          </cell>
          <cell r="AA75">
            <v>0</v>
          </cell>
          <cell r="AB75" t="str">
            <v>AAA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INE572E09197</v>
          </cell>
          <cell r="F76" t="str">
            <v>9.10% PNB HOUSING FINANCE LTD 21.12.2022</v>
          </cell>
          <cell r="G76" t="str">
            <v>PNB HOUSING FINANCE LTD</v>
          </cell>
          <cell r="H76" t="str">
            <v>64192</v>
          </cell>
          <cell r="I76" t="str">
            <v>Activities of specialized institutions granting credit for house purchases</v>
          </cell>
          <cell r="J76" t="str">
            <v>Infrastructure Sub-sector</v>
          </cell>
          <cell r="K76" t="str">
            <v>Bonds</v>
          </cell>
          <cell r="L76">
            <v>1</v>
          </cell>
          <cell r="M76">
            <v>999717</v>
          </cell>
          <cell r="N76">
            <v>8.2071491838590699E-4</v>
          </cell>
          <cell r="O76">
            <v>9.0999999999999998E-2</v>
          </cell>
          <cell r="P76" t="str">
            <v>Half Yly</v>
          </cell>
          <cell r="Q76">
            <v>1069000</v>
          </cell>
          <cell r="R76">
            <v>1069000</v>
          </cell>
          <cell r="S76">
            <v>0</v>
          </cell>
          <cell r="T76">
            <v>0</v>
          </cell>
          <cell r="U76">
            <v>44916</v>
          </cell>
          <cell r="V76">
            <v>0.30958904109589042</v>
          </cell>
          <cell r="W76">
            <v>0.29488363839437171</v>
          </cell>
          <cell r="X76">
            <v>7.4523999999999993E-2</v>
          </cell>
          <cell r="Y76">
            <v>9.4E-2</v>
          </cell>
          <cell r="Z76">
            <v>0</v>
          </cell>
          <cell r="AA76">
            <v>0</v>
          </cell>
          <cell r="AB76" t="str">
            <v>AA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</v>
          </cell>
        </row>
        <row r="77">
          <cell r="E77" t="str">
            <v>INE774D08MK5</v>
          </cell>
          <cell r="F77" t="str">
            <v>8%Mahindra Financial Sevices LTD NCD MD 24/07/2027</v>
          </cell>
          <cell r="G77" t="str">
            <v>MAHINDRA &amp; MAHINDRA FINANCIAL SERVI</v>
          </cell>
          <cell r="H77" t="str">
            <v>64990</v>
          </cell>
          <cell r="I77" t="str">
            <v>Other financial service activities, except insurance and pension funding activities</v>
          </cell>
          <cell r="J77" t="str">
            <v>Infrastructure Sub-sector</v>
          </cell>
          <cell r="K77" t="str">
            <v>Bonds</v>
          </cell>
          <cell r="L77">
            <v>1300</v>
          </cell>
          <cell r="M77">
            <v>1294520.5</v>
          </cell>
          <cell r="N77">
            <v>1.0627330399566913E-3</v>
          </cell>
          <cell r="O77">
            <v>0.08</v>
          </cell>
          <cell r="P77" t="str">
            <v>Yearly</v>
          </cell>
          <cell r="Q77">
            <v>1283023.3</v>
          </cell>
          <cell r="R77">
            <v>1283023.3</v>
          </cell>
          <cell r="S77">
            <v>0</v>
          </cell>
          <cell r="T77">
            <v>0</v>
          </cell>
          <cell r="U77">
            <v>46592</v>
          </cell>
          <cell r="V77">
            <v>4.9013698630136986</v>
          </cell>
          <cell r="W77">
            <v>3.8938350743672627</v>
          </cell>
          <cell r="X77">
            <v>8.3280502607748871E-2</v>
          </cell>
          <cell r="Y77">
            <v>8.1000000000000003E-2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 t="str">
            <v>AAA</v>
          </cell>
          <cell r="AF77" t="str">
            <v>AAA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BWR AAA</v>
          </cell>
        </row>
        <row r="78">
          <cell r="E78" t="str">
            <v>INF846K01N65</v>
          </cell>
          <cell r="F78" t="str">
            <v>AXIS OVERNIGHT FUND - DIRECT PLAN- GROWTH OPTION</v>
          </cell>
          <cell r="G78" t="str">
            <v>AXIS MUTUAL FUND</v>
          </cell>
          <cell r="H78" t="str">
            <v>66301</v>
          </cell>
          <cell r="I78" t="str">
            <v>Management of mutual funds</v>
          </cell>
          <cell r="J78" t="str">
            <v>Infrastructure Sub-sector</v>
          </cell>
          <cell r="K78" t="str">
            <v>MF</v>
          </cell>
          <cell r="L78">
            <v>47799.406000000003</v>
          </cell>
          <cell r="M78">
            <v>54703265.409999996</v>
          </cell>
          <cell r="N78">
            <v>4.4908495110527032E-2</v>
          </cell>
          <cell r="O78">
            <v>0</v>
          </cell>
          <cell r="P78" t="str">
            <v/>
          </cell>
          <cell r="Q78">
            <v>54706000</v>
          </cell>
          <cell r="R78">
            <v>54706000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e">
            <v>#N/A</v>
          </cell>
        </row>
        <row r="79">
          <cell r="E79" t="str">
            <v>INE296A07RA7</v>
          </cell>
          <cell r="F79" t="str">
            <v>7.90% Bajaj Finance 10-Jan-2030</v>
          </cell>
          <cell r="G79" t="str">
            <v>BAJAJ FINANCE LIMITED</v>
          </cell>
          <cell r="H79" t="str">
            <v>64920</v>
          </cell>
          <cell r="I79" t="str">
            <v>Other credit granting</v>
          </cell>
          <cell r="J79" t="str">
            <v>Infrastructure Sub-sector</v>
          </cell>
          <cell r="K79" t="str">
            <v>Bonds</v>
          </cell>
          <cell r="L79">
            <v>1</v>
          </cell>
          <cell r="M79">
            <v>1004259</v>
          </cell>
          <cell r="N79">
            <v>8.2444366077931311E-4</v>
          </cell>
          <cell r="O79">
            <v>7.9000000000000001E-2</v>
          </cell>
          <cell r="P79" t="str">
            <v>Yearly</v>
          </cell>
          <cell r="Q79">
            <v>1041175</v>
          </cell>
          <cell r="R79">
            <v>1041175</v>
          </cell>
          <cell r="S79">
            <v>0</v>
          </cell>
          <cell r="T79">
            <v>0</v>
          </cell>
          <cell r="U79">
            <v>47493</v>
          </cell>
          <cell r="V79">
            <v>7.3698630136986303</v>
          </cell>
          <cell r="W79">
            <v>5.1884837317083079</v>
          </cell>
          <cell r="X79">
            <v>7.1501377568511118E-2</v>
          </cell>
          <cell r="Y79">
            <v>7.8100000000000003E-2</v>
          </cell>
          <cell r="Z79">
            <v>0</v>
          </cell>
          <cell r="AA79">
            <v>0</v>
          </cell>
          <cell r="AB79" t="str">
            <v>AAA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INE906B07ID2</v>
          </cell>
          <cell r="F80" t="str">
            <v>6.98% NHAI 29 June 2035</v>
          </cell>
          <cell r="G80" t="str">
            <v>NATIONAL HIGHWAYS AUTHORITY OF INDI</v>
          </cell>
          <cell r="H80" t="str">
            <v>42101</v>
          </cell>
          <cell r="I80" t="str">
            <v>Construction and maintenance of motorways, streets, roads, other vehicular ways</v>
          </cell>
          <cell r="J80" t="str">
            <v>Infrastructure Sub-sector</v>
          </cell>
          <cell r="K80" t="str">
            <v>Bonds</v>
          </cell>
          <cell r="L80">
            <v>5</v>
          </cell>
          <cell r="M80">
            <v>4792480</v>
          </cell>
          <cell r="N80">
            <v>3.9343732596985861E-3</v>
          </cell>
          <cell r="O80">
            <v>6.9800000000000001E-2</v>
          </cell>
          <cell r="P80" t="str">
            <v>Yearly</v>
          </cell>
          <cell r="Q80">
            <v>5143785</v>
          </cell>
          <cell r="R80">
            <v>5143785</v>
          </cell>
          <cell r="S80">
            <v>0</v>
          </cell>
          <cell r="T80">
            <v>0</v>
          </cell>
          <cell r="U80">
            <v>49489</v>
          </cell>
          <cell r="V80">
            <v>12.838356164383562</v>
          </cell>
          <cell r="W80">
            <v>8.0824073803307961</v>
          </cell>
          <cell r="X80">
            <v>6.6364089075460764E-2</v>
          </cell>
          <cell r="Y80">
            <v>7.4901999999999996E-2</v>
          </cell>
          <cell r="Z80">
            <v>0</v>
          </cell>
          <cell r="AA80">
            <v>0</v>
          </cell>
          <cell r="AB80" t="str">
            <v>AAA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CRISIL AAA</v>
          </cell>
        </row>
        <row r="81">
          <cell r="E81" t="str">
            <v>INE053F07BC1</v>
          </cell>
          <cell r="F81" t="str">
            <v>8.35% IRFC 13 Mar 2029</v>
          </cell>
          <cell r="G81" t="str">
            <v>INDIAN RAILWAY FINANCE CORPN. LTD</v>
          </cell>
          <cell r="H81" t="str">
            <v>64920</v>
          </cell>
          <cell r="I81" t="str">
            <v>Other credit granting</v>
          </cell>
          <cell r="J81" t="str">
            <v>Infrastructure Sub-sector</v>
          </cell>
          <cell r="K81" t="str">
            <v>Bonds</v>
          </cell>
          <cell r="L81">
            <v>5</v>
          </cell>
          <cell r="M81">
            <v>5260675</v>
          </cell>
          <cell r="N81">
            <v>4.3187366557533597E-3</v>
          </cell>
          <cell r="O81">
            <v>8.3499999999999991E-2</v>
          </cell>
          <cell r="P81" t="str">
            <v>Yearly</v>
          </cell>
          <cell r="Q81">
            <v>5496000</v>
          </cell>
          <cell r="R81">
            <v>5496000</v>
          </cell>
          <cell r="S81">
            <v>0</v>
          </cell>
          <cell r="T81">
            <v>0</v>
          </cell>
          <cell r="U81">
            <v>47190</v>
          </cell>
          <cell r="V81">
            <v>6.5397260273972604</v>
          </cell>
          <cell r="W81">
            <v>4.7986573980812954</v>
          </cell>
          <cell r="X81">
            <v>6.4305583045258713E-2</v>
          </cell>
          <cell r="Y81">
            <v>7.3200000000000001E-2</v>
          </cell>
          <cell r="Z81">
            <v>0</v>
          </cell>
          <cell r="AA81">
            <v>0</v>
          </cell>
          <cell r="AB81" t="str">
            <v>AAA</v>
          </cell>
          <cell r="AC81" t="str">
            <v>AAA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INE752E07JM3</v>
          </cell>
          <cell r="F82" t="str">
            <v>9.25% PGC_DEC 26</v>
          </cell>
          <cell r="G82" t="str">
            <v>POWER GRID CORPN OF INDIA LTD</v>
          </cell>
          <cell r="H82" t="str">
            <v>35107</v>
          </cell>
          <cell r="I82" t="str">
            <v>Transmission of electric energy</v>
          </cell>
          <cell r="J82" t="str">
            <v>Infrastructure Sub-sector</v>
          </cell>
          <cell r="K82" t="str">
            <v>Bonds</v>
          </cell>
          <cell r="L82">
            <v>8</v>
          </cell>
          <cell r="M82">
            <v>10823210</v>
          </cell>
          <cell r="N82">
            <v>8.885284447322124E-3</v>
          </cell>
          <cell r="O82">
            <v>9.2499999999999999E-2</v>
          </cell>
          <cell r="P82" t="str">
            <v>Yearly</v>
          </cell>
          <cell r="Q82">
            <v>10936230</v>
          </cell>
          <cell r="R82">
            <v>10936230</v>
          </cell>
          <cell r="S82">
            <v>0</v>
          </cell>
          <cell r="T82">
            <v>0</v>
          </cell>
          <cell r="U82">
            <v>46382</v>
          </cell>
          <cell r="V82">
            <v>4.3260273972602743</v>
          </cell>
          <cell r="W82">
            <v>3.3494477533426674</v>
          </cell>
          <cell r="X82">
            <v>6.6684099813287379E-2</v>
          </cell>
          <cell r="Y82">
            <v>6.9599999999999995E-2</v>
          </cell>
          <cell r="Z82">
            <v>0</v>
          </cell>
          <cell r="AA82">
            <v>0</v>
          </cell>
          <cell r="AB82" t="str">
            <v>AAA</v>
          </cell>
          <cell r="AC82" t="str">
            <v>AAA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INE001A07FG3</v>
          </cell>
          <cell r="F83" t="str">
            <v>8.96% HDFC Ltd 8 Apr 2025</v>
          </cell>
          <cell r="G83" t="str">
            <v>HOUSING DEVELOPMENT FINANCE CORPORA</v>
          </cell>
          <cell r="H83" t="str">
            <v>64192</v>
          </cell>
          <cell r="I83" t="str">
            <v>Activities of specialized institutions granting credit for house purchases</v>
          </cell>
          <cell r="J83" t="str">
            <v>Infrastructure Sub-sector</v>
          </cell>
          <cell r="K83" t="str">
            <v>Bonds</v>
          </cell>
          <cell r="L83">
            <v>2</v>
          </cell>
          <cell r="M83">
            <v>2073274</v>
          </cell>
          <cell r="N83">
            <v>1.7020485814501732E-3</v>
          </cell>
          <cell r="O83">
            <v>8.9600000000000013E-2</v>
          </cell>
          <cell r="P83" t="str">
            <v>Yearly</v>
          </cell>
          <cell r="Q83">
            <v>2099684</v>
          </cell>
          <cell r="R83">
            <v>2099684</v>
          </cell>
          <cell r="S83">
            <v>0</v>
          </cell>
          <cell r="T83">
            <v>0</v>
          </cell>
          <cell r="U83">
            <v>45755</v>
          </cell>
          <cell r="V83">
            <v>2.6082191780821917</v>
          </cell>
          <cell r="W83">
            <v>2.2088139827910553</v>
          </cell>
          <cell r="X83">
            <v>6.7789358261369628E-2</v>
          </cell>
          <cell r="Y83">
            <v>7.3300000000000004E-2</v>
          </cell>
          <cell r="Z83">
            <v>0</v>
          </cell>
          <cell r="AA83">
            <v>0</v>
          </cell>
          <cell r="AB83" t="str">
            <v>AAA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INE906B07HH5</v>
          </cell>
          <cell r="F84" t="str">
            <v>7.70% NHAI 13 Sep 2029</v>
          </cell>
          <cell r="G84" t="str">
            <v>NATIONAL HIGHWAYS AUTHORITY OF INDI</v>
          </cell>
          <cell r="H84" t="str">
            <v>42101</v>
          </cell>
          <cell r="I84" t="str">
            <v>Construction and maintenance of motorways, streets, roads, other vehicular ways</v>
          </cell>
          <cell r="J84" t="str">
            <v>Infrastructure Sub-sector</v>
          </cell>
          <cell r="K84" t="str">
            <v>Bonds</v>
          </cell>
          <cell r="L84">
            <v>21</v>
          </cell>
          <cell r="M84">
            <v>21379512</v>
          </cell>
          <cell r="N84">
            <v>1.7551451506986997E-2</v>
          </cell>
          <cell r="O84">
            <v>7.6999999999999999E-2</v>
          </cell>
          <cell r="P84" t="str">
            <v>Yearly</v>
          </cell>
          <cell r="Q84">
            <v>21394539</v>
          </cell>
          <cell r="R84">
            <v>21394539</v>
          </cell>
          <cell r="S84">
            <v>0</v>
          </cell>
          <cell r="T84">
            <v>0</v>
          </cell>
          <cell r="U84">
            <v>47374</v>
          </cell>
          <cell r="V84">
            <v>7.043835616438356</v>
          </cell>
          <cell r="W84">
            <v>4.9530641687010393</v>
          </cell>
          <cell r="X84">
            <v>7.3467465367205775E-2</v>
          </cell>
          <cell r="Y84">
            <v>7.3599999999999999E-2</v>
          </cell>
          <cell r="Z84">
            <v>0</v>
          </cell>
          <cell r="AA84">
            <v>0</v>
          </cell>
          <cell r="AB84" t="str">
            <v>AAA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INE906B07HG7</v>
          </cell>
          <cell r="F85" t="str">
            <v>7.49% NHAI 1 Aug 2029</v>
          </cell>
          <cell r="G85" t="str">
            <v>NATIONAL HIGHWAYS AUTHORITY OF INDI</v>
          </cell>
          <cell r="H85" t="str">
            <v>42101</v>
          </cell>
          <cell r="I85" t="str">
            <v>Construction and maintenance of motorways, streets, roads, other vehicular ways</v>
          </cell>
          <cell r="J85" t="str">
            <v>Infrastructure Sub-sector</v>
          </cell>
          <cell r="K85" t="str">
            <v>Bonds</v>
          </cell>
          <cell r="L85">
            <v>2</v>
          </cell>
          <cell r="M85">
            <v>2013314</v>
          </cell>
          <cell r="N85">
            <v>1.6528245845526322E-3</v>
          </cell>
          <cell r="O85">
            <v>7.4900000000000008E-2</v>
          </cell>
          <cell r="P85" t="str">
            <v>Yearly</v>
          </cell>
          <cell r="Q85">
            <v>2004000</v>
          </cell>
          <cell r="R85">
            <v>2004000</v>
          </cell>
          <cell r="S85">
            <v>0</v>
          </cell>
          <cell r="T85">
            <v>0</v>
          </cell>
          <cell r="U85">
            <v>47331</v>
          </cell>
          <cell r="V85">
            <v>6.9260273972602739</v>
          </cell>
          <cell r="W85">
            <v>5.2355164883769154</v>
          </cell>
          <cell r="X85">
            <v>7.4482708380995757E-2</v>
          </cell>
          <cell r="Y85">
            <v>7.3599999999999999E-2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 t="str">
            <v>AAA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INE001A07SB7</v>
          </cell>
          <cell r="F86" t="str">
            <v>8.05% HDFC Ltd 22 Oct 2029</v>
          </cell>
          <cell r="G86" t="str">
            <v>HOUSING DEVELOPMENT FINANCE CORPORA</v>
          </cell>
          <cell r="H86" t="str">
            <v>64192</v>
          </cell>
          <cell r="I86" t="str">
            <v>Activities of specialized institutions granting credit for house purchases</v>
          </cell>
          <cell r="J86" t="str">
            <v>Infrastructure Sub-sector</v>
          </cell>
          <cell r="K86" t="str">
            <v>Bonds</v>
          </cell>
          <cell r="L86">
            <v>11</v>
          </cell>
          <cell r="M86">
            <v>11201597</v>
          </cell>
          <cell r="N86">
            <v>9.1959202130671193E-3</v>
          </cell>
          <cell r="O86">
            <v>8.0500000000000002E-2</v>
          </cell>
          <cell r="P86" t="str">
            <v>Yearly</v>
          </cell>
          <cell r="Q86">
            <v>11289608</v>
          </cell>
          <cell r="R86">
            <v>11289608</v>
          </cell>
          <cell r="S86">
            <v>0</v>
          </cell>
          <cell r="T86">
            <v>0</v>
          </cell>
          <cell r="U86">
            <v>47413</v>
          </cell>
          <cell r="V86">
            <v>7.1506849315068495</v>
          </cell>
          <cell r="W86">
            <v>4.9792096431674526</v>
          </cell>
          <cell r="X86">
            <v>7.5529419145634602E-2</v>
          </cell>
          <cell r="Y86">
            <v>7.6999999999999999E-2</v>
          </cell>
          <cell r="Z86">
            <v>0</v>
          </cell>
          <cell r="AA86">
            <v>0</v>
          </cell>
          <cell r="AB86" t="str">
            <v>AAA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INE733E07KL3</v>
          </cell>
          <cell r="F87" t="str">
            <v>7.32% NTPC 17 Jul 2029</v>
          </cell>
          <cell r="G87" t="str">
            <v>NTPC LIMITED</v>
          </cell>
          <cell r="H87" t="str">
            <v>35102</v>
          </cell>
          <cell r="I87" t="str">
            <v>Electric power generation by coal based thermal power plants</v>
          </cell>
          <cell r="J87" t="str">
            <v>Infrastructure Sub-sector</v>
          </cell>
          <cell r="K87" t="str">
            <v>Bonds</v>
          </cell>
          <cell r="L87">
            <v>8</v>
          </cell>
          <cell r="M87">
            <v>8018864</v>
          </cell>
          <cell r="N87">
            <v>6.5830643205103921E-3</v>
          </cell>
          <cell r="O87">
            <v>7.3200000000000001E-2</v>
          </cell>
          <cell r="P87" t="str">
            <v>Yearly</v>
          </cell>
          <cell r="Q87">
            <v>8421016</v>
          </cell>
          <cell r="R87">
            <v>8421016</v>
          </cell>
          <cell r="S87">
            <v>0</v>
          </cell>
          <cell r="T87">
            <v>0</v>
          </cell>
          <cell r="U87">
            <v>47316</v>
          </cell>
          <cell r="V87">
            <v>6.8849315068493153</v>
          </cell>
          <cell r="W87">
            <v>5.2215692395654347</v>
          </cell>
          <cell r="X87">
            <v>6.3478377136675604E-2</v>
          </cell>
          <cell r="Y87">
            <v>7.2700000000000001E-2</v>
          </cell>
          <cell r="Z87">
            <v>0</v>
          </cell>
          <cell r="AA87">
            <v>0</v>
          </cell>
          <cell r="AB87" t="str">
            <v>AAA</v>
          </cell>
          <cell r="AC87" t="str">
            <v>AAA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INE031A08699</v>
          </cell>
          <cell r="F88" t="str">
            <v>8.41% HUDCO GOI 15 Mar 2029 (GOI Service)</v>
          </cell>
          <cell r="G88" t="str">
            <v>HOUSING AND URBAN DEVELOPMENT CORPO</v>
          </cell>
          <cell r="H88" t="str">
            <v>64192</v>
          </cell>
          <cell r="I88" t="str">
            <v>Activities of specialized institutions granting credit for house purchases</v>
          </cell>
          <cell r="J88" t="str">
            <v>Infrastructure Sub-sector</v>
          </cell>
          <cell r="K88" t="str">
            <v>Bonds</v>
          </cell>
          <cell r="L88">
            <v>4</v>
          </cell>
          <cell r="M88">
            <v>4244456</v>
          </cell>
          <cell r="N88">
            <v>3.4844744659064245E-3</v>
          </cell>
          <cell r="O88">
            <v>8.4100000000000008E-2</v>
          </cell>
          <cell r="P88" t="str">
            <v>Half Yly</v>
          </cell>
          <cell r="Q88">
            <v>4254560</v>
          </cell>
          <cell r="R88">
            <v>4254560</v>
          </cell>
          <cell r="S88">
            <v>0</v>
          </cell>
          <cell r="T88">
            <v>0</v>
          </cell>
          <cell r="U88">
            <v>47192</v>
          </cell>
          <cell r="V88">
            <v>6.5452054794520551</v>
          </cell>
          <cell r="W88">
            <v>4.8448361577260846</v>
          </cell>
          <cell r="X88">
            <v>7.1439845985055608E-2</v>
          </cell>
          <cell r="Y88">
            <v>7.3499999999999996E-2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 t="str">
            <v>AAA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INE053F07BT5</v>
          </cell>
          <cell r="F89" t="str">
            <v>7.54% IRFC 29 Jul 2034</v>
          </cell>
          <cell r="G89" t="str">
            <v>INDIAN RAILWAY FINANCE CORPN. LTD</v>
          </cell>
          <cell r="H89" t="str">
            <v>64920</v>
          </cell>
          <cell r="I89" t="str">
            <v>Other credit granting</v>
          </cell>
          <cell r="J89" t="str">
            <v>Infrastructure Sub-sector</v>
          </cell>
          <cell r="K89" t="str">
            <v>Bonds</v>
          </cell>
          <cell r="L89">
            <v>6</v>
          </cell>
          <cell r="M89">
            <v>6050922</v>
          </cell>
          <cell r="N89">
            <v>4.9674877544239908E-3</v>
          </cell>
          <cell r="O89">
            <v>7.5399999999999995E-2</v>
          </cell>
          <cell r="P89" t="str">
            <v>Yearly</v>
          </cell>
          <cell r="Q89">
            <v>6000000</v>
          </cell>
          <cell r="R89">
            <v>6000000</v>
          </cell>
          <cell r="S89">
            <v>0</v>
          </cell>
          <cell r="T89">
            <v>0</v>
          </cell>
          <cell r="U89">
            <v>49154</v>
          </cell>
          <cell r="V89">
            <v>11.920547945205479</v>
          </cell>
          <cell r="W89">
            <v>7.6621157807252169</v>
          </cell>
          <cell r="X89">
            <v>7.5371771975594817E-2</v>
          </cell>
          <cell r="Y89">
            <v>7.4249999999999997E-2</v>
          </cell>
          <cell r="Z89">
            <v>0</v>
          </cell>
          <cell r="AA89">
            <v>0</v>
          </cell>
          <cell r="AB89" t="str">
            <v>AAA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CRISIL AAA</v>
          </cell>
        </row>
        <row r="90">
          <cell r="E90" t="str">
            <v>INE752E07OC4</v>
          </cell>
          <cell r="F90" t="str">
            <v>7.36% PGC 17Oct 2026</v>
          </cell>
          <cell r="G90" t="str">
            <v>POWER GRID CORPN OF INDIA LTD</v>
          </cell>
          <cell r="H90" t="str">
            <v>35107</v>
          </cell>
          <cell r="I90" t="str">
            <v>Transmission of electric energy</v>
          </cell>
          <cell r="J90" t="str">
            <v>Infrastructure Sub-sector</v>
          </cell>
          <cell r="K90" t="str">
            <v>Bonds</v>
          </cell>
          <cell r="L90">
            <v>7</v>
          </cell>
          <cell r="M90">
            <v>7095620</v>
          </cell>
          <cell r="N90">
            <v>5.8251297009027647E-3</v>
          </cell>
          <cell r="O90">
            <v>7.3599999999999999E-2</v>
          </cell>
          <cell r="P90" t="str">
            <v>Yearly</v>
          </cell>
          <cell r="Q90">
            <v>6963007</v>
          </cell>
          <cell r="R90">
            <v>6963007</v>
          </cell>
          <cell r="S90">
            <v>0</v>
          </cell>
          <cell r="T90">
            <v>0</v>
          </cell>
          <cell r="U90">
            <v>46312</v>
          </cell>
          <cell r="V90">
            <v>4.1342465753424653</v>
          </cell>
          <cell r="W90">
            <v>3.2695888741439116</v>
          </cell>
          <cell r="X90">
            <v>7.5045599296019047E-2</v>
          </cell>
          <cell r="Y90">
            <v>6.9599999999999995E-2</v>
          </cell>
          <cell r="Z90">
            <v>0</v>
          </cell>
          <cell r="AA90">
            <v>0</v>
          </cell>
          <cell r="AB90" t="str">
            <v>AAA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INE906B07GP0</v>
          </cell>
          <cell r="F91" t="str">
            <v>8.27% NHAI 28 Mar 2029.</v>
          </cell>
          <cell r="G91" t="str">
            <v>NATIONAL HIGHWAYS AUTHORITY OF INDI</v>
          </cell>
          <cell r="H91" t="str">
            <v>42101</v>
          </cell>
          <cell r="I91" t="str">
            <v>Construction and maintenance of motorways, streets, roads, other vehicular ways</v>
          </cell>
          <cell r="J91" t="str">
            <v>Infrastructure Sub-sector</v>
          </cell>
          <cell r="K91" t="str">
            <v>Bonds</v>
          </cell>
          <cell r="L91">
            <v>5</v>
          </cell>
          <cell r="M91">
            <v>5226990</v>
          </cell>
          <cell r="N91">
            <v>4.2910830477564674E-3</v>
          </cell>
          <cell r="O91">
            <v>8.2699999999999996E-2</v>
          </cell>
          <cell r="P91" t="str">
            <v>Yearly</v>
          </cell>
          <cell r="Q91">
            <v>5350951</v>
          </cell>
          <cell r="R91">
            <v>5350951</v>
          </cell>
          <cell r="S91">
            <v>0</v>
          </cell>
          <cell r="T91">
            <v>0</v>
          </cell>
          <cell r="U91">
            <v>47205</v>
          </cell>
          <cell r="V91">
            <v>6.580821917808219</v>
          </cell>
          <cell r="W91">
            <v>4.840833093685986</v>
          </cell>
          <cell r="X91">
            <v>6.8935332731216201E-2</v>
          </cell>
          <cell r="Y91">
            <v>7.3599999999999999E-2</v>
          </cell>
          <cell r="Z91">
            <v>0</v>
          </cell>
          <cell r="AA91">
            <v>0</v>
          </cell>
          <cell r="AB91" t="str">
            <v>AAA</v>
          </cell>
          <cell r="AC91" t="str">
            <v>AAA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INE261F08AO5</v>
          </cell>
          <cell r="F92" t="str">
            <v>8.47% NABARD GOI 31 Aug 2033</v>
          </cell>
          <cell r="G92" t="str">
            <v>NABARD</v>
          </cell>
          <cell r="H92" t="str">
            <v>64199</v>
          </cell>
          <cell r="I92" t="str">
            <v>Other monetary intermediation services n.e.c.</v>
          </cell>
          <cell r="J92" t="str">
            <v>Infrastructure Sub-sector</v>
          </cell>
          <cell r="K92" t="str">
            <v>Bonds</v>
          </cell>
          <cell r="L92">
            <v>1</v>
          </cell>
          <cell r="M92">
            <v>1076334</v>
          </cell>
          <cell r="N92">
            <v>8.8361343356767644E-4</v>
          </cell>
          <cell r="O92">
            <v>8.4700000000000011E-2</v>
          </cell>
          <cell r="P92" t="str">
            <v>Half Yly</v>
          </cell>
          <cell r="Q92">
            <v>1059737</v>
          </cell>
          <cell r="R92">
            <v>1059737</v>
          </cell>
          <cell r="S92">
            <v>0</v>
          </cell>
          <cell r="T92">
            <v>0</v>
          </cell>
          <cell r="U92">
            <v>48822</v>
          </cell>
          <cell r="V92">
            <v>11.010958904109589</v>
          </cell>
          <cell r="W92">
            <v>6.942809003790348</v>
          </cell>
          <cell r="X92">
            <v>7.6474938738206572E-2</v>
          </cell>
          <cell r="Y92">
            <v>7.5800000000000006E-2</v>
          </cell>
          <cell r="Z92">
            <v>0</v>
          </cell>
          <cell r="AA92">
            <v>0</v>
          </cell>
          <cell r="AB92" t="str">
            <v>AAA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INE031A08707</v>
          </cell>
          <cell r="F93" t="str">
            <v>8.37% HUDCO GOI 23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Infrastructure Sub-sector</v>
          </cell>
          <cell r="K93" t="str">
            <v>Bonds</v>
          </cell>
          <cell r="L93">
            <v>20</v>
          </cell>
          <cell r="M93">
            <v>21183740</v>
          </cell>
          <cell r="N93">
            <v>1.7390733022653683E-2</v>
          </cell>
          <cell r="O93">
            <v>8.3699999999999997E-2</v>
          </cell>
          <cell r="P93" t="str">
            <v>Half Yly</v>
          </cell>
          <cell r="Q93">
            <v>20446538</v>
          </cell>
          <cell r="R93">
            <v>20446538</v>
          </cell>
          <cell r="S93">
            <v>0</v>
          </cell>
          <cell r="T93">
            <v>0</v>
          </cell>
          <cell r="U93">
            <v>47202</v>
          </cell>
          <cell r="V93">
            <v>6.5726027397260278</v>
          </cell>
          <cell r="W93">
            <v>4.8750361142559706</v>
          </cell>
          <cell r="X93">
            <v>7.905495040082855E-2</v>
          </cell>
          <cell r="Y93">
            <v>7.3499999999999996E-2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 t="str">
            <v>AAA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INE848E07484</v>
          </cell>
          <cell r="F94" t="str">
            <v>8.78% NHPC 11  Feb 2028</v>
          </cell>
          <cell r="G94" t="str">
            <v>NHPC LIMITED</v>
          </cell>
          <cell r="H94" t="str">
            <v>35101</v>
          </cell>
          <cell r="I94" t="str">
            <v>Electric power generation by hydroelectric power plants</v>
          </cell>
          <cell r="J94" t="str">
            <v>Infrastructure Sub-sector</v>
          </cell>
          <cell r="K94" t="str">
            <v>Bonds</v>
          </cell>
          <cell r="L94">
            <v>40</v>
          </cell>
          <cell r="M94">
            <v>4282984</v>
          </cell>
          <cell r="N94">
            <v>3.5161039214179068E-3</v>
          </cell>
          <cell r="O94">
            <v>8.7799999999999989E-2</v>
          </cell>
          <cell r="P94" t="str">
            <v>Yearly</v>
          </cell>
          <cell r="Q94">
            <v>4038716</v>
          </cell>
          <cell r="R94">
            <v>4038716</v>
          </cell>
          <cell r="S94">
            <v>0</v>
          </cell>
          <cell r="T94">
            <v>0</v>
          </cell>
          <cell r="U94">
            <v>46794</v>
          </cell>
          <cell r="V94">
            <v>5.4547945205479449</v>
          </cell>
          <cell r="W94">
            <v>4.1136063780256906</v>
          </cell>
          <cell r="X94">
            <v>8.5295497017582642E-2</v>
          </cell>
          <cell r="Y94">
            <v>7.1499999999999994E-2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 t="str">
            <v>AAA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INE053F07BA5</v>
          </cell>
          <cell r="F95" t="str">
            <v>8.55%IRFC 21 Feb 2029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Infrastructure Sub-sector</v>
          </cell>
          <cell r="K95" t="str">
            <v>Bonds</v>
          </cell>
          <cell r="L95">
            <v>50</v>
          </cell>
          <cell r="M95">
            <v>53090100</v>
          </cell>
          <cell r="N95">
            <v>4.3584171409108419E-2</v>
          </cell>
          <cell r="O95">
            <v>8.5500000000000007E-2</v>
          </cell>
          <cell r="P95" t="str">
            <v>Yearly</v>
          </cell>
          <cell r="Q95">
            <v>54383237.07</v>
          </cell>
          <cell r="R95">
            <v>54383237.07</v>
          </cell>
          <cell r="S95">
            <v>0</v>
          </cell>
          <cell r="T95">
            <v>0</v>
          </cell>
          <cell r="U95">
            <v>47170</v>
          </cell>
          <cell r="V95">
            <v>6.484931506849315</v>
          </cell>
          <cell r="W95">
            <v>4.7299170487898117</v>
          </cell>
          <cell r="X95">
            <v>6.8175724055424297E-2</v>
          </cell>
          <cell r="Y95">
            <v>7.3200000000000001E-2</v>
          </cell>
          <cell r="Z95">
            <v>0</v>
          </cell>
          <cell r="AA95">
            <v>0</v>
          </cell>
          <cell r="AB95" t="str">
            <v>AAA</v>
          </cell>
          <cell r="AC95" t="str">
            <v>AAA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INE261F08AZ1</v>
          </cell>
          <cell r="F96" t="str">
            <v>8.54%NABARD 30 Jan 2034.</v>
          </cell>
          <cell r="G96" t="str">
            <v>NABARD</v>
          </cell>
          <cell r="H96" t="str">
            <v>64199</v>
          </cell>
          <cell r="I96" t="str">
            <v>Other monetary intermediation services n.e.c.</v>
          </cell>
          <cell r="J96" t="str">
            <v>Infrastructure Sub-sector</v>
          </cell>
          <cell r="K96" t="str">
            <v>Bonds</v>
          </cell>
          <cell r="L96">
            <v>6</v>
          </cell>
          <cell r="M96">
            <v>6415962</v>
          </cell>
          <cell r="N96">
            <v>5.2671663372705277E-3</v>
          </cell>
          <cell r="O96">
            <v>8.539999999999999E-2</v>
          </cell>
          <cell r="P96" t="str">
            <v>Yearly</v>
          </cell>
          <cell r="Q96">
            <v>5982900</v>
          </cell>
          <cell r="R96">
            <v>5982900</v>
          </cell>
          <cell r="S96">
            <v>0</v>
          </cell>
          <cell r="T96">
            <v>0</v>
          </cell>
          <cell r="U96">
            <v>48974</v>
          </cell>
          <cell r="V96">
            <v>11.427397260273972</v>
          </cell>
          <cell r="W96">
            <v>6.9894144580505051</v>
          </cell>
          <cell r="X96">
            <v>8.5680535929587159E-2</v>
          </cell>
          <cell r="Y96">
            <v>7.5999999999999998E-2</v>
          </cell>
          <cell r="Z96">
            <v>0</v>
          </cell>
          <cell r="AA96">
            <v>0</v>
          </cell>
          <cell r="AB96" t="str">
            <v>AAA</v>
          </cell>
          <cell r="AC96">
            <v>0</v>
          </cell>
          <cell r="AD96">
            <v>0</v>
          </cell>
          <cell r="AE96" t="str">
            <v>AAA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INE002A08534</v>
          </cell>
          <cell r="F97" t="str">
            <v>9.05% Reliance Industries 17 Oct 2028</v>
          </cell>
          <cell r="G97" t="str">
            <v>RELIANCE INDUSTRIES LTD.</v>
          </cell>
          <cell r="H97" t="str">
            <v>19209</v>
          </cell>
          <cell r="I97" t="str">
            <v>Manufacture of other petroleum n.e.c.</v>
          </cell>
          <cell r="J97" t="str">
            <v>Infrastructure Sub-sector</v>
          </cell>
          <cell r="K97" t="str">
            <v>Bonds</v>
          </cell>
          <cell r="L97">
            <v>84</v>
          </cell>
          <cell r="M97">
            <v>91159152</v>
          </cell>
          <cell r="N97">
            <v>7.4836854823723598E-2</v>
          </cell>
          <cell r="O97">
            <v>9.0500000000000011E-2</v>
          </cell>
          <cell r="P97" t="str">
            <v>Yearly</v>
          </cell>
          <cell r="Q97">
            <v>89906960</v>
          </cell>
          <cell r="R97">
            <v>89906960</v>
          </cell>
          <cell r="S97">
            <v>0</v>
          </cell>
          <cell r="T97">
            <v>0</v>
          </cell>
          <cell r="U97">
            <v>47043</v>
          </cell>
          <cell r="V97">
            <v>6.1369863013698627</v>
          </cell>
          <cell r="W97">
            <v>4.366950303666604</v>
          </cell>
          <cell r="X97">
            <v>7.5664742905121304E-2</v>
          </cell>
          <cell r="Y97">
            <v>7.2700000000000001E-2</v>
          </cell>
          <cell r="Z97">
            <v>0</v>
          </cell>
          <cell r="AA97">
            <v>0</v>
          </cell>
          <cell r="AB97" t="str">
            <v>AAA</v>
          </cell>
          <cell r="AC97" t="str">
            <v>AAA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CRISIL AAA</v>
          </cell>
        </row>
        <row r="98">
          <cell r="E98" t="str">
            <v>INE002A08542</v>
          </cell>
          <cell r="F98" t="str">
            <v>8.95% Reliance Industries 9 Nov 2028</v>
          </cell>
          <cell r="G98" t="str">
            <v>RELIANCE INDUSTRIES LTD.</v>
          </cell>
          <cell r="H98" t="str">
            <v>19209</v>
          </cell>
          <cell r="I98" t="str">
            <v>Manufacture of other petroleum n.e.c.</v>
          </cell>
          <cell r="J98" t="str">
            <v>Infrastructure Sub-sector</v>
          </cell>
          <cell r="K98" t="str">
            <v>Bonds</v>
          </cell>
          <cell r="L98">
            <v>5</v>
          </cell>
          <cell r="M98">
            <v>5404760</v>
          </cell>
          <cell r="N98">
            <v>4.4370228397590666E-3</v>
          </cell>
          <cell r="O98">
            <v>8.9499999999999996E-2</v>
          </cell>
          <cell r="P98" t="str">
            <v>Yearly</v>
          </cell>
          <cell r="Q98">
            <v>5000000</v>
          </cell>
          <cell r="R98">
            <v>5000000</v>
          </cell>
          <cell r="S98">
            <v>0</v>
          </cell>
          <cell r="T98">
            <v>0</v>
          </cell>
          <cell r="U98">
            <v>47066</v>
          </cell>
          <cell r="V98">
            <v>6.2</v>
          </cell>
          <cell r="W98">
            <v>4.4340631393769634</v>
          </cell>
          <cell r="X98">
            <v>8.9368543691874039E-2</v>
          </cell>
          <cell r="Y98">
            <v>7.2700000000000001E-2</v>
          </cell>
          <cell r="Z98">
            <v>0</v>
          </cell>
          <cell r="AA98">
            <v>0</v>
          </cell>
          <cell r="AB98" t="str">
            <v>AAA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INE062A08165</v>
          </cell>
          <cell r="F99" t="str">
            <v>8.90% SBI Tier II  2 Nov 2028 Call 2 Nov 2023</v>
          </cell>
          <cell r="G99" t="str">
            <v>STATE BANK OF INDIA</v>
          </cell>
          <cell r="H99" t="str">
            <v>64191</v>
          </cell>
          <cell r="I99" t="str">
            <v>Monetary intermediation of commercial banks, saving banks. postal savings</v>
          </cell>
          <cell r="J99" t="str">
            <v>Infrastructure Sub-sector</v>
          </cell>
          <cell r="K99" t="str">
            <v>Bonds</v>
          </cell>
          <cell r="L99">
            <v>25</v>
          </cell>
          <cell r="M99">
            <v>25505750</v>
          </cell>
          <cell r="N99">
            <v>2.0938875231311809E-2</v>
          </cell>
          <cell r="O99">
            <v>8.900000000000001E-2</v>
          </cell>
          <cell r="P99" t="str">
            <v>Yearly</v>
          </cell>
          <cell r="Q99">
            <v>25906280</v>
          </cell>
          <cell r="R99">
            <v>25906280</v>
          </cell>
          <cell r="S99">
            <v>0</v>
          </cell>
          <cell r="T99">
            <v>0</v>
          </cell>
          <cell r="U99">
            <v>47059</v>
          </cell>
          <cell r="V99">
            <v>6.1808219178082195</v>
          </cell>
          <cell r="W99">
            <v>1.0232660870553729</v>
          </cell>
          <cell r="X99">
            <v>8.1197381846233097E-2</v>
          </cell>
          <cell r="Y99">
            <v>7.0029871143814537E-2</v>
          </cell>
          <cell r="Z99">
            <v>0</v>
          </cell>
          <cell r="AA99">
            <v>0</v>
          </cell>
          <cell r="AB99" t="str">
            <v>AAA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INE001A07MS4</v>
          </cell>
          <cell r="F100" t="str">
            <v>9.24% HDFC Ltd 24 June 2024</v>
          </cell>
          <cell r="G100" t="str">
            <v>HOUSING DEVELOPMENT FINANCE CORPORA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Infrastructure Sub-sector</v>
          </cell>
          <cell r="K100" t="str">
            <v>Bonds</v>
          </cell>
          <cell r="L100">
            <v>6</v>
          </cell>
          <cell r="M100">
            <v>6203592</v>
          </cell>
          <cell r="N100">
            <v>5.0928217705405281E-3</v>
          </cell>
          <cell r="O100">
            <v>9.2399999999999996E-2</v>
          </cell>
          <cell r="P100" t="str">
            <v>Yearly</v>
          </cell>
          <cell r="Q100">
            <v>6015990</v>
          </cell>
          <cell r="R100">
            <v>6015990</v>
          </cell>
          <cell r="S100">
            <v>0</v>
          </cell>
          <cell r="T100">
            <v>0</v>
          </cell>
          <cell r="U100">
            <v>45467</v>
          </cell>
          <cell r="V100">
            <v>1.8191780821917809</v>
          </cell>
          <cell r="W100">
            <v>1.6176740634041467</v>
          </cell>
          <cell r="X100">
            <v>9.0375087582745692E-2</v>
          </cell>
          <cell r="Y100">
            <v>7.1499999999999994E-2</v>
          </cell>
          <cell r="Z100">
            <v>0</v>
          </cell>
          <cell r="AA100">
            <v>0</v>
          </cell>
          <cell r="AB100" t="str">
            <v>AAA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INE535H08660</v>
          </cell>
          <cell r="F101" t="str">
            <v>9.30% Fullerton India Credit 25 Apr 2023</v>
          </cell>
          <cell r="G101" t="str">
            <v>FULLERTON INDIA CREDIT CO LTD</v>
          </cell>
          <cell r="H101" t="str">
            <v>64920</v>
          </cell>
          <cell r="I101" t="str">
            <v>Other credit granting</v>
          </cell>
          <cell r="J101" t="str">
            <v>Infrastructure Sub-sector</v>
          </cell>
          <cell r="K101" t="str">
            <v>Bonds</v>
          </cell>
          <cell r="L101">
            <v>1</v>
          </cell>
          <cell r="M101">
            <v>1010409</v>
          </cell>
          <cell r="N101">
            <v>8.2949248634502158E-4</v>
          </cell>
          <cell r="O101">
            <v>9.3000000000000013E-2</v>
          </cell>
          <cell r="P101" t="str">
            <v>Yearly</v>
          </cell>
          <cell r="Q101">
            <v>989400</v>
          </cell>
          <cell r="R101">
            <v>989400</v>
          </cell>
          <cell r="S101">
            <v>0</v>
          </cell>
          <cell r="T101">
            <v>0</v>
          </cell>
          <cell r="U101">
            <v>45041</v>
          </cell>
          <cell r="V101">
            <v>0.65205479452054793</v>
          </cell>
          <cell r="W101">
            <v>0.60636235896103885</v>
          </cell>
          <cell r="X101">
            <v>9.5488000000000003E-2</v>
          </cell>
          <cell r="Y101">
            <v>7.5355000000000005E-2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 t="str">
            <v>AAA</v>
          </cell>
          <cell r="AE101" t="str">
            <v>AAA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</v>
          </cell>
          <cell r="AJ101" t="str">
            <v>IND AAA</v>
          </cell>
        </row>
        <row r="102">
          <cell r="E102" t="str">
            <v>INE848E07AW7</v>
          </cell>
          <cell r="F102" t="str">
            <v>7.38%NHPC 03.01.2029</v>
          </cell>
          <cell r="G102" t="str">
            <v>NHPC LIMITED</v>
          </cell>
          <cell r="H102" t="str">
            <v>35101</v>
          </cell>
          <cell r="I102" t="str">
            <v>Electric power generation by hydroelectric power plants</v>
          </cell>
          <cell r="J102" t="str">
            <v>Infrastructure Sub-sector</v>
          </cell>
          <cell r="K102" t="str">
            <v>Bonds</v>
          </cell>
          <cell r="L102">
            <v>10</v>
          </cell>
          <cell r="M102">
            <v>2004742</v>
          </cell>
          <cell r="N102">
            <v>1.7861785116485184E-2</v>
          </cell>
          <cell r="O102">
            <v>7.3800000000000004E-2</v>
          </cell>
          <cell r="P102" t="str">
            <v>Yearly</v>
          </cell>
          <cell r="Q102">
            <v>2092740</v>
          </cell>
          <cell r="R102">
            <v>2092740</v>
          </cell>
          <cell r="S102">
            <v>0</v>
          </cell>
          <cell r="T102">
            <v>0</v>
          </cell>
          <cell r="U102">
            <v>47121</v>
          </cell>
          <cell r="V102">
            <v>6.3506849315068497</v>
          </cell>
          <cell r="W102">
            <v>4.7136047818677929</v>
          </cell>
          <cell r="X102">
            <v>9.5488000000000003E-2</v>
          </cell>
          <cell r="Y102">
            <v>7.3200000000000001E-2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 t="str">
            <v>AAA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INE053F09HQ4</v>
          </cell>
          <cell r="F103" t="str">
            <v>9.47% IRFC 10 May 2031</v>
          </cell>
          <cell r="G103" t="str">
            <v>INDIAN RAILWAY FINANCE CORPN. LTD</v>
          </cell>
          <cell r="H103" t="str">
            <v>64920</v>
          </cell>
          <cell r="I103" t="str">
            <v>Other credit granting</v>
          </cell>
          <cell r="J103" t="str">
            <v>Infrastructure Sub-sector</v>
          </cell>
          <cell r="K103" t="str">
            <v>Bonds</v>
          </cell>
          <cell r="L103">
            <v>3</v>
          </cell>
          <cell r="M103">
            <v>3427788</v>
          </cell>
          <cell r="N103">
            <v>3.0540794117580473E-2</v>
          </cell>
          <cell r="O103">
            <v>9.4700000000000006E-2</v>
          </cell>
          <cell r="P103" t="str">
            <v>Half Yly</v>
          </cell>
          <cell r="Q103">
            <v>3360687</v>
          </cell>
          <cell r="R103">
            <v>3360687</v>
          </cell>
          <cell r="S103">
            <v>0</v>
          </cell>
          <cell r="T103">
            <v>0</v>
          </cell>
          <cell r="U103">
            <v>47978</v>
          </cell>
          <cell r="V103">
            <v>8.6986301369863011</v>
          </cell>
          <cell r="W103">
            <v>5.916779691946461</v>
          </cell>
          <cell r="X103">
            <v>9.5488000000000003E-2</v>
          </cell>
          <cell r="Y103">
            <v>7.3599999999999999E-2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INE537P07489</v>
          </cell>
          <cell r="F104" t="str">
            <v>8.40% India Infradebt 20.11.2024</v>
          </cell>
          <cell r="G104" t="str">
            <v>INDIA INFRADEBT LIMITED</v>
          </cell>
          <cell r="H104" t="str">
            <v>64199</v>
          </cell>
          <cell r="I104" t="str">
            <v>Other monetary intermediation services n.e.c.</v>
          </cell>
          <cell r="J104" t="str">
            <v>Infrastructure Sub-sector</v>
          </cell>
          <cell r="K104" t="str">
            <v>Bonds</v>
          </cell>
          <cell r="L104">
            <v>2</v>
          </cell>
          <cell r="M104">
            <v>2034768</v>
          </cell>
          <cell r="N104">
            <v>1.8129309795425208E-2</v>
          </cell>
          <cell r="O104">
            <v>8.4000000000000005E-2</v>
          </cell>
          <cell r="P104" t="str">
            <v>Yearly</v>
          </cell>
          <cell r="Q104">
            <v>2049892</v>
          </cell>
          <cell r="R104">
            <v>2049892</v>
          </cell>
          <cell r="S104">
            <v>0</v>
          </cell>
          <cell r="T104">
            <v>0</v>
          </cell>
          <cell r="U104">
            <v>45616</v>
          </cell>
          <cell r="V104">
            <v>2.2273972602739724</v>
          </cell>
          <cell r="W104">
            <v>1.861426016344762</v>
          </cell>
          <cell r="X104">
            <v>9.5488000000000003E-2</v>
          </cell>
          <cell r="Y104">
            <v>7.4951000000000004E-2</v>
          </cell>
          <cell r="Z104">
            <v>0</v>
          </cell>
          <cell r="AA104">
            <v>0</v>
          </cell>
          <cell r="AB104" t="str">
            <v>AAA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INE002A08534</v>
          </cell>
          <cell r="F105" t="str">
            <v>9.05% Reliance Industries 17 Oct 2028</v>
          </cell>
          <cell r="G105" t="str">
            <v>RELIANCE INDUSTRIES LTD.</v>
          </cell>
          <cell r="H105" t="str">
            <v>19209</v>
          </cell>
          <cell r="I105" t="str">
            <v>Manufacture of other petroleum n.e.c.</v>
          </cell>
          <cell r="J105" t="str">
            <v>Infrastructure Sub-sector</v>
          </cell>
          <cell r="K105" t="str">
            <v>Bonds</v>
          </cell>
          <cell r="L105">
            <v>7</v>
          </cell>
          <cell r="M105">
            <v>7596596</v>
          </cell>
          <cell r="N105">
            <v>6.7683904147641374E-2</v>
          </cell>
          <cell r="O105">
            <v>9.0500000000000011E-2</v>
          </cell>
          <cell r="P105" t="str">
            <v>Yearly</v>
          </cell>
          <cell r="Q105">
            <v>7411594</v>
          </cell>
          <cell r="R105">
            <v>7411594</v>
          </cell>
          <cell r="S105">
            <v>0</v>
          </cell>
          <cell r="T105">
            <v>0</v>
          </cell>
          <cell r="U105">
            <v>47043</v>
          </cell>
          <cell r="V105">
            <v>6.1369863013698627</v>
          </cell>
          <cell r="W105">
            <v>4.366950303666604</v>
          </cell>
          <cell r="X105">
            <v>9.5488000000000003E-2</v>
          </cell>
          <cell r="Y105">
            <v>7.2700000000000001E-2</v>
          </cell>
          <cell r="Z105">
            <v>0</v>
          </cell>
          <cell r="AA105">
            <v>0</v>
          </cell>
          <cell r="AB105" t="str">
            <v>AAA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INE094A08044</v>
          </cell>
          <cell r="F106" t="str">
            <v>6.80% HPCL(Hindustan Petroleum Corporation Limited) 15.12.20</v>
          </cell>
          <cell r="G106" t="str">
            <v>HINDUSTAN PETROLEUM CORPORATION LIM</v>
          </cell>
          <cell r="H106" t="str">
            <v>19201</v>
          </cell>
          <cell r="I106" t="str">
            <v>Production of liquid and gaseous fuels, illuminating oils, lubricating</v>
          </cell>
          <cell r="J106" t="str">
            <v>Infrastructure Sub-sector</v>
          </cell>
          <cell r="K106" t="str">
            <v>Bonds</v>
          </cell>
          <cell r="L106">
            <v>3</v>
          </cell>
          <cell r="M106">
            <v>3004101</v>
          </cell>
          <cell r="N106">
            <v>2.6765841455019278E-2</v>
          </cell>
          <cell r="O106">
            <v>6.8000000000000005E-2</v>
          </cell>
          <cell r="P106" t="str">
            <v>Yearly</v>
          </cell>
          <cell r="Q106">
            <v>3080542</v>
          </cell>
          <cell r="R106">
            <v>3080542</v>
          </cell>
          <cell r="S106">
            <v>0</v>
          </cell>
          <cell r="T106">
            <v>0</v>
          </cell>
          <cell r="U106">
            <v>44910</v>
          </cell>
          <cell r="V106">
            <v>0.29315068493150687</v>
          </cell>
          <cell r="W106">
            <v>0.27647900116147023</v>
          </cell>
          <cell r="X106">
            <v>9.5488000000000003E-2</v>
          </cell>
          <cell r="Y106">
            <v>6.0299999999999999E-2</v>
          </cell>
          <cell r="Z106">
            <v>0</v>
          </cell>
          <cell r="AA106">
            <v>0</v>
          </cell>
          <cell r="AB106" t="str">
            <v>AAA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INE733E07HC8</v>
          </cell>
          <cell r="F107" t="str">
            <v>9.00 % NTPC 25.01.2027</v>
          </cell>
          <cell r="G107" t="str">
            <v>NTPC LIMITED</v>
          </cell>
          <cell r="H107" t="str">
            <v>35102</v>
          </cell>
          <cell r="I107" t="str">
            <v>Electric power generation by coal based thermal power plants</v>
          </cell>
          <cell r="J107" t="str">
            <v>Infrastructure Sub-sector</v>
          </cell>
          <cell r="K107" t="str">
            <v>Bonds</v>
          </cell>
          <cell r="L107">
            <v>3</v>
          </cell>
          <cell r="M107">
            <v>641175</v>
          </cell>
          <cell r="N107">
            <v>5.7127201764927294E-3</v>
          </cell>
          <cell r="O107">
            <v>0.09</v>
          </cell>
          <cell r="P107" t="str">
            <v>Yearly</v>
          </cell>
          <cell r="Q107">
            <v>669440.80000000005</v>
          </cell>
          <cell r="R107">
            <v>669440.80000000005</v>
          </cell>
          <cell r="S107">
            <v>0</v>
          </cell>
          <cell r="T107">
            <v>0</v>
          </cell>
          <cell r="U107">
            <v>46412</v>
          </cell>
          <cell r="V107">
            <v>4.4082191780821915</v>
          </cell>
          <cell r="W107">
            <v>3.4315834174142528</v>
          </cell>
          <cell r="X107">
            <v>9.5488000000000003E-2</v>
          </cell>
          <cell r="Y107">
            <v>7.1099999999999997E-2</v>
          </cell>
          <cell r="Z107">
            <v>0</v>
          </cell>
          <cell r="AA107">
            <v>0</v>
          </cell>
          <cell r="AB107" t="str">
            <v>AAA</v>
          </cell>
          <cell r="AC107" t="str">
            <v>AAA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Infrastructure Sub-sector</v>
          </cell>
          <cell r="K108" t="str">
            <v>Bonds</v>
          </cell>
          <cell r="L108">
            <v>1</v>
          </cell>
          <cell r="M108">
            <v>957943</v>
          </cell>
          <cell r="N108">
            <v>8.5350494077747491E-3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5.7972602739726025</v>
          </cell>
          <cell r="W108">
            <v>4.5938671012618126</v>
          </cell>
          <cell r="X108">
            <v>9.5488000000000003E-2</v>
          </cell>
          <cell r="Y108">
            <v>7.3599999999999999E-2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 t="str">
            <v>AAA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INE752E07OB6</v>
          </cell>
          <cell r="F109" t="str">
            <v>7.55% Power Grid Corporation 21-Sept-2031</v>
          </cell>
          <cell r="G109" t="str">
            <v>POWER GRID CORPN OF INDIA LTD</v>
          </cell>
          <cell r="H109" t="str">
            <v>35107</v>
          </cell>
          <cell r="I109" t="str">
            <v>Transmission of electric energy</v>
          </cell>
          <cell r="J109" t="str">
            <v>Infrastructure Sub-sector</v>
          </cell>
          <cell r="K109" t="str">
            <v>Bonds</v>
          </cell>
          <cell r="L109">
            <v>1</v>
          </cell>
          <cell r="M109">
            <v>1010802</v>
          </cell>
          <cell r="N109">
            <v>9.006010808030887E-3</v>
          </cell>
          <cell r="O109">
            <v>7.5499999999999998E-2</v>
          </cell>
          <cell r="P109" t="str">
            <v>Yearly</v>
          </cell>
          <cell r="Q109">
            <v>1091745</v>
          </cell>
          <cell r="R109">
            <v>1091745</v>
          </cell>
          <cell r="S109">
            <v>0</v>
          </cell>
          <cell r="T109">
            <v>0</v>
          </cell>
          <cell r="U109">
            <v>48112</v>
          </cell>
          <cell r="V109">
            <v>9.0657534246575349</v>
          </cell>
          <cell r="W109">
            <v>5.9997777783694222</v>
          </cell>
          <cell r="X109">
            <v>9.5488000000000003E-2</v>
          </cell>
          <cell r="Y109">
            <v>7.3800000000000004E-2</v>
          </cell>
          <cell r="Z109">
            <v>0</v>
          </cell>
          <cell r="AA109">
            <v>0</v>
          </cell>
          <cell r="AB109" t="str">
            <v>AAA</v>
          </cell>
          <cell r="AC109" t="str">
            <v>AAA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INE848E07369</v>
          </cell>
          <cell r="F110" t="str">
            <v>8.85% NHPC 11.02.2025</v>
          </cell>
          <cell r="G110" t="str">
            <v>NHPC LIMITED</v>
          </cell>
          <cell r="H110" t="str">
            <v>35101</v>
          </cell>
          <cell r="I110" t="str">
            <v>Electric power generation by hydroelectric power plants</v>
          </cell>
          <cell r="J110" t="str">
            <v>Infrastructure Sub-sector</v>
          </cell>
          <cell r="K110" t="str">
            <v>Bonds</v>
          </cell>
          <cell r="L110">
            <v>9</v>
          </cell>
          <cell r="M110">
            <v>937690.2</v>
          </cell>
          <cell r="N110">
            <v>8.3546016685608487E-3</v>
          </cell>
          <cell r="O110">
            <v>8.8499999999999995E-2</v>
          </cell>
          <cell r="P110" t="str">
            <v>Yearly</v>
          </cell>
          <cell r="Q110">
            <v>993871</v>
          </cell>
          <cell r="R110">
            <v>993871</v>
          </cell>
          <cell r="S110">
            <v>0</v>
          </cell>
          <cell r="T110">
            <v>0</v>
          </cell>
          <cell r="U110">
            <v>45699</v>
          </cell>
          <cell r="V110">
            <v>2.4547945205479453</v>
          </cell>
          <cell r="W110">
            <v>2.0775368976701989</v>
          </cell>
          <cell r="X110">
            <v>9.5488000000000003E-2</v>
          </cell>
          <cell r="Y110">
            <v>6.9000000000000006E-2</v>
          </cell>
          <cell r="Z110">
            <v>0</v>
          </cell>
          <cell r="AA110">
            <v>0</v>
          </cell>
          <cell r="AB110">
            <v>0</v>
          </cell>
          <cell r="AC110" t="str">
            <v>AAA</v>
          </cell>
          <cell r="AD110">
            <v>0</v>
          </cell>
          <cell r="AE110" t="str">
            <v>AAA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INE094A08093</v>
          </cell>
          <cell r="F111" t="str">
            <v>6.63% HPCL(Hindustan Petroleum Corporation Ltd)11.04.2031</v>
          </cell>
          <cell r="G111" t="str">
            <v>HINDUSTAN PETROLEUM CORPORATION LIM</v>
          </cell>
          <cell r="H111" t="str">
            <v>19201</v>
          </cell>
          <cell r="I111" t="str">
            <v>Production of liquid and gaseous fuels, illuminating oils, lubricating</v>
          </cell>
          <cell r="J111" t="str">
            <v>Infrastructure Sub-sector</v>
          </cell>
          <cell r="K111" t="str">
            <v>Bonds</v>
          </cell>
          <cell r="L111">
            <v>1</v>
          </cell>
          <cell r="M111">
            <v>951491</v>
          </cell>
          <cell r="N111">
            <v>8.4775635878679666E-3</v>
          </cell>
          <cell r="O111">
            <v>6.6299999999999998E-2</v>
          </cell>
          <cell r="P111" t="str">
            <v>Yearly</v>
          </cell>
          <cell r="Q111">
            <v>1000001</v>
          </cell>
          <cell r="R111">
            <v>1000001</v>
          </cell>
          <cell r="S111">
            <v>0</v>
          </cell>
          <cell r="T111">
            <v>0</v>
          </cell>
          <cell r="U111">
            <v>47949</v>
          </cell>
          <cell r="V111">
            <v>8.6191780821917803</v>
          </cell>
          <cell r="W111">
            <v>6.1591365181131117</v>
          </cell>
          <cell r="X111">
            <v>9.5488000000000003E-2</v>
          </cell>
          <cell r="Y111">
            <v>7.4050000000000005E-2</v>
          </cell>
          <cell r="Z111">
            <v>0</v>
          </cell>
          <cell r="AA111">
            <v>0</v>
          </cell>
          <cell r="AB111" t="str">
            <v>AAA</v>
          </cell>
          <cell r="AC111" t="str">
            <v>AAA</v>
          </cell>
          <cell r="AD111">
            <v>0</v>
          </cell>
          <cell r="AE111" t="str">
            <v>AAA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INE062A08165</v>
          </cell>
          <cell r="F112" t="str">
            <v>8.90% SBI Tier II  2 Nov 2028 Call 2 Nov 2023</v>
          </cell>
          <cell r="G112" t="str">
            <v>STATE BANK OF INDIA</v>
          </cell>
          <cell r="H112" t="str">
            <v>64191</v>
          </cell>
          <cell r="I112" t="str">
            <v>Monetary intermediation of commercial banks, saving banks. postal savings</v>
          </cell>
          <cell r="J112" t="str">
            <v>Infrastructure Sub-sector</v>
          </cell>
          <cell r="K112" t="str">
            <v>Bonds</v>
          </cell>
          <cell r="L112">
            <v>2</v>
          </cell>
          <cell r="M112">
            <v>2040460</v>
          </cell>
          <cell r="N112">
            <v>1.8180024192032369E-2</v>
          </cell>
          <cell r="O112">
            <v>8.900000000000001E-2</v>
          </cell>
          <cell r="P112" t="str">
            <v>Yearly</v>
          </cell>
          <cell r="Q112">
            <v>2083320</v>
          </cell>
          <cell r="R112">
            <v>2083320</v>
          </cell>
          <cell r="S112">
            <v>0</v>
          </cell>
          <cell r="T112">
            <v>0</v>
          </cell>
          <cell r="U112">
            <v>47059</v>
          </cell>
          <cell r="V112">
            <v>6.1808219178082195</v>
          </cell>
          <cell r="W112">
            <v>1.0232660870553729</v>
          </cell>
          <cell r="X112">
            <v>9.5488000000000003E-2</v>
          </cell>
          <cell r="Y112">
            <v>7.0029871143814537E-2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INF846K01N65</v>
          </cell>
          <cell r="F113" t="str">
            <v>AXIS OVERNIGHT FUND - DIRECT PLAN- GROWTH OPTION</v>
          </cell>
          <cell r="G113" t="str">
            <v>AXIS MUTUAL FUND</v>
          </cell>
          <cell r="H113" t="str">
            <v>66301</v>
          </cell>
          <cell r="I113" t="str">
            <v>Management of mutual funds</v>
          </cell>
          <cell r="J113" t="str">
            <v>Infrastructure Sub-sector</v>
          </cell>
          <cell r="K113" t="str">
            <v>MF</v>
          </cell>
          <cell r="L113">
            <v>5708.2129999999997</v>
          </cell>
          <cell r="M113">
            <v>6532673.04</v>
          </cell>
          <cell r="N113">
            <v>5.8204597936660184E-2</v>
          </cell>
          <cell r="O113">
            <v>0</v>
          </cell>
          <cell r="P113" t="str">
            <v/>
          </cell>
          <cell r="Q113">
            <v>6533000</v>
          </cell>
          <cell r="R113">
            <v>6533000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9.5488000000000003E-2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e">
            <v>#N/A</v>
          </cell>
        </row>
        <row r="114">
          <cell r="E114" t="str">
            <v>INE134E08KV1</v>
          </cell>
          <cell r="F114" t="str">
            <v>7.75% Power Finance Corporation 11-Jun-2030</v>
          </cell>
          <cell r="G114" t="str">
            <v>POWER FINANCE CORPORATION</v>
          </cell>
          <cell r="H114" t="str">
            <v>64920</v>
          </cell>
          <cell r="I114" t="str">
            <v>Other credit granting</v>
          </cell>
          <cell r="J114" t="str">
            <v>Infrastructure Sub-sector</v>
          </cell>
          <cell r="K114" t="str">
            <v>Bonds</v>
          </cell>
          <cell r="L114">
            <v>1</v>
          </cell>
          <cell r="M114">
            <v>1016764</v>
          </cell>
          <cell r="N114">
            <v>9.059130841862913E-3</v>
          </cell>
          <cell r="O114">
            <v>7.7499999999999999E-2</v>
          </cell>
          <cell r="P114" t="str">
            <v>Yearly</v>
          </cell>
          <cell r="Q114">
            <v>1060925</v>
          </cell>
          <cell r="R114">
            <v>1060925</v>
          </cell>
          <cell r="S114">
            <v>0</v>
          </cell>
          <cell r="T114">
            <v>0</v>
          </cell>
          <cell r="U114">
            <v>47645</v>
          </cell>
          <cell r="V114">
            <v>7.7863013698630139</v>
          </cell>
          <cell r="W114">
            <v>5.629453824789513</v>
          </cell>
          <cell r="X114">
            <v>9.5488000000000003E-2</v>
          </cell>
          <cell r="Y114">
            <v>7.4499999999999997E-2</v>
          </cell>
          <cell r="Z114">
            <v>0</v>
          </cell>
          <cell r="AA114">
            <v>0</v>
          </cell>
          <cell r="AB114" t="str">
            <v>AAA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INE848E07476</v>
          </cell>
          <cell r="F115" t="str">
            <v>8.78% NHPC 11-Sept-2027</v>
          </cell>
          <cell r="G115" t="str">
            <v>NHPC LIMITED</v>
          </cell>
          <cell r="H115" t="str">
            <v>35101</v>
          </cell>
          <cell r="I115" t="str">
            <v>Electric power generation by hydroelectric power plants</v>
          </cell>
          <cell r="J115" t="str">
            <v>Infrastructure Sub-sector</v>
          </cell>
          <cell r="K115" t="str">
            <v>Bonds</v>
          </cell>
          <cell r="L115">
            <v>30</v>
          </cell>
          <cell r="M115">
            <v>3197262</v>
          </cell>
          <cell r="N115">
            <v>2.8486861054990441E-2</v>
          </cell>
          <cell r="O115">
            <v>8.7799999999999989E-2</v>
          </cell>
          <cell r="P115" t="str">
            <v>Yearly</v>
          </cell>
          <cell r="Q115">
            <v>3352620</v>
          </cell>
          <cell r="R115">
            <v>3352620</v>
          </cell>
          <cell r="S115">
            <v>0</v>
          </cell>
          <cell r="T115">
            <v>0</v>
          </cell>
          <cell r="U115">
            <v>46429</v>
          </cell>
          <cell r="V115">
            <v>4.4547945205479449</v>
          </cell>
          <cell r="W115">
            <v>3.4918032980702174</v>
          </cell>
          <cell r="X115">
            <v>9.5488000000000003E-2</v>
          </cell>
          <cell r="Y115">
            <v>6.9900000000000004E-2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 t="str">
            <v>AAA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INE535H08660</v>
          </cell>
          <cell r="F116" t="str">
            <v>9.30% Fullerton India Credit 25 Apr 2023</v>
          </cell>
          <cell r="G116" t="str">
            <v>FULLERTON INDIA CREDIT CO LTD</v>
          </cell>
          <cell r="H116" t="str">
            <v>64920</v>
          </cell>
          <cell r="I116" t="str">
            <v>Other credit granting</v>
          </cell>
          <cell r="J116" t="str">
            <v>Infrastructure Sub-sector</v>
          </cell>
          <cell r="K116" t="str">
            <v>Bonds</v>
          </cell>
          <cell r="L116">
            <v>1</v>
          </cell>
          <cell r="M116">
            <v>1010409</v>
          </cell>
          <cell r="N116">
            <v>9.0025092694035833E-3</v>
          </cell>
          <cell r="O116">
            <v>9.3000000000000013E-2</v>
          </cell>
          <cell r="P116" t="str">
            <v>Yearly</v>
          </cell>
          <cell r="Q116">
            <v>989400</v>
          </cell>
          <cell r="R116">
            <v>989400</v>
          </cell>
          <cell r="S116">
            <v>0</v>
          </cell>
          <cell r="T116">
            <v>0</v>
          </cell>
          <cell r="U116">
            <v>45041</v>
          </cell>
          <cell r="V116">
            <v>0.65205479452054793</v>
          </cell>
          <cell r="W116">
            <v>0.60636235896103885</v>
          </cell>
          <cell r="X116">
            <v>9.5488000000000003E-2</v>
          </cell>
          <cell r="Y116">
            <v>7.5355000000000005E-2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 t="str">
            <v>AAA</v>
          </cell>
          <cell r="AE116" t="str">
            <v>AAA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IND AAA</v>
          </cell>
        </row>
        <row r="117">
          <cell r="E117" t="str">
            <v>INE115A07OF5</v>
          </cell>
          <cell r="F117" t="str">
            <v>7.99% LIC Housing 12 July 2029 Put Option (12July2021)</v>
          </cell>
          <cell r="G117" t="str">
            <v>LIC HOUSING FINANCE LTD</v>
          </cell>
          <cell r="H117" t="str">
            <v>64192</v>
          </cell>
          <cell r="I117" t="str">
            <v>Activities of specialized institutions granting credit for house purchases</v>
          </cell>
          <cell r="J117" t="str">
            <v>Infrastructure Sub-sector</v>
          </cell>
          <cell r="K117" t="str">
            <v>Bonds</v>
          </cell>
          <cell r="L117">
            <v>2</v>
          </cell>
          <cell r="M117">
            <v>2029358</v>
          </cell>
          <cell r="N117">
            <v>1.8081107953252906E-2</v>
          </cell>
          <cell r="O117">
            <v>7.9899999999999999E-2</v>
          </cell>
          <cell r="P117" t="str">
            <v>Yearly</v>
          </cell>
          <cell r="Q117">
            <v>2104288</v>
          </cell>
          <cell r="R117">
            <v>2104288</v>
          </cell>
          <cell r="S117">
            <v>0</v>
          </cell>
          <cell r="T117">
            <v>0</v>
          </cell>
          <cell r="U117">
            <v>47311</v>
          </cell>
          <cell r="V117">
            <v>6.8712328767123285</v>
          </cell>
          <cell r="W117">
            <v>5.1082170490500838</v>
          </cell>
          <cell r="X117">
            <v>7.1696169547848992E-2</v>
          </cell>
          <cell r="Y117">
            <v>7.6999999999999999E-2</v>
          </cell>
          <cell r="Z117">
            <v>0</v>
          </cell>
          <cell r="AA117">
            <v>0</v>
          </cell>
          <cell r="AB117" t="str">
            <v>AAA</v>
          </cell>
          <cell r="AC117">
            <v>0</v>
          </cell>
          <cell r="AD117" t="str">
            <v>AAA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CRISIL AAA</v>
          </cell>
        </row>
        <row r="118">
          <cell r="E118" t="str">
            <v>INE296A07RN0</v>
          </cell>
          <cell r="F118" t="str">
            <v>6.92% Bajaj Finance 24-Dec-2030</v>
          </cell>
          <cell r="G118" t="str">
            <v>BAJAJ FINANCE LIMITED</v>
          </cell>
          <cell r="H118" t="str">
            <v>64920</v>
          </cell>
          <cell r="I118" t="str">
            <v>Other credit granting</v>
          </cell>
          <cell r="J118" t="str">
            <v>Infrastructure Sub-sector</v>
          </cell>
          <cell r="K118" t="str">
            <v>Bonds</v>
          </cell>
          <cell r="L118">
            <v>2</v>
          </cell>
          <cell r="M118">
            <v>1892916</v>
          </cell>
          <cell r="N118">
            <v>1.6865441456085952E-2</v>
          </cell>
          <cell r="O118">
            <v>6.9199999999999998E-2</v>
          </cell>
          <cell r="P118" t="str">
            <v>Yearly</v>
          </cell>
          <cell r="Q118">
            <v>1997730</v>
          </cell>
          <cell r="R118">
            <v>1997730</v>
          </cell>
          <cell r="S118">
            <v>0</v>
          </cell>
          <cell r="T118">
            <v>0</v>
          </cell>
          <cell r="U118">
            <v>47841</v>
          </cell>
          <cell r="V118">
            <v>8.3232876712328761</v>
          </cell>
          <cell r="W118">
            <v>5.7896436577118715</v>
          </cell>
          <cell r="X118">
            <v>6.9302240389217104E-2</v>
          </cell>
          <cell r="Y118">
            <v>7.8100000000000003E-2</v>
          </cell>
          <cell r="Z118">
            <v>0</v>
          </cell>
          <cell r="AA118">
            <v>0</v>
          </cell>
          <cell r="AB118" t="str">
            <v>AAA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CRISIL AAA</v>
          </cell>
        </row>
        <row r="119">
          <cell r="E119" t="str">
            <v>INE053F07CS5</v>
          </cell>
          <cell r="F119" t="str">
            <v>6.85% IRFC 29-Oct-2040</v>
          </cell>
          <cell r="G119" t="str">
            <v>INDIAN RAILWAY FINANCE CORPN. LTD</v>
          </cell>
          <cell r="H119" t="str">
            <v>64920</v>
          </cell>
          <cell r="I119" t="str">
            <v>Other credit granting</v>
          </cell>
          <cell r="J119" t="str">
            <v>Infrastructure Sub-sector</v>
          </cell>
          <cell r="K119" t="str">
            <v>Bonds</v>
          </cell>
          <cell r="L119">
            <v>1</v>
          </cell>
          <cell r="M119">
            <v>934070</v>
          </cell>
          <cell r="N119">
            <v>8.3223465282591547E-3</v>
          </cell>
          <cell r="O119">
            <v>6.8499999999999991E-2</v>
          </cell>
          <cell r="P119" t="str">
            <v>Yearly</v>
          </cell>
          <cell r="Q119">
            <v>1000000</v>
          </cell>
          <cell r="R119">
            <v>1000000</v>
          </cell>
          <cell r="S119">
            <v>0</v>
          </cell>
          <cell r="T119">
            <v>0</v>
          </cell>
          <cell r="U119">
            <v>51438</v>
          </cell>
          <cell r="V119">
            <v>18.17808219178082</v>
          </cell>
          <cell r="W119">
            <v>9.3509353139674456</v>
          </cell>
          <cell r="X119">
            <v>6.8469286516771352E-2</v>
          </cell>
          <cell r="Y119">
            <v>7.5249999999999997E-2</v>
          </cell>
          <cell r="Z119">
            <v>0</v>
          </cell>
          <cell r="AA119">
            <v>0</v>
          </cell>
          <cell r="AB119" t="str">
            <v>AAA</v>
          </cell>
          <cell r="AC119" t="str">
            <v>AAA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INE053F09GR4</v>
          </cell>
          <cell r="F120" t="str">
            <v>8.80% IRFC BOND 03/02/2030</v>
          </cell>
          <cell r="G120" t="str">
            <v>INDIAN RAILWAY FINANCE CORPN. LTD</v>
          </cell>
          <cell r="H120" t="str">
            <v>64920</v>
          </cell>
          <cell r="I120" t="str">
            <v>Other credit granting</v>
          </cell>
          <cell r="J120" t="str">
            <v>Infrastructure Sub-sector</v>
          </cell>
          <cell r="K120" t="str">
            <v>Bonds</v>
          </cell>
          <cell r="L120">
            <v>1</v>
          </cell>
          <cell r="M120">
            <v>1090074</v>
          </cell>
          <cell r="N120">
            <v>9.7123058972513523E-3</v>
          </cell>
          <cell r="O120">
            <v>8.8000000000000009E-2</v>
          </cell>
          <cell r="P120" t="str">
            <v>Half Yly</v>
          </cell>
          <cell r="Q120">
            <v>1128200</v>
          </cell>
          <cell r="R120">
            <v>1128200</v>
          </cell>
          <cell r="S120">
            <v>0</v>
          </cell>
          <cell r="T120">
            <v>0</v>
          </cell>
          <cell r="U120">
            <v>47517</v>
          </cell>
          <cell r="V120">
            <v>7.4356164383561643</v>
          </cell>
          <cell r="W120">
            <v>5.4537024736504263</v>
          </cell>
          <cell r="X120">
            <v>6.5537102452916066E-2</v>
          </cell>
          <cell r="Y120">
            <v>7.3400000000000007E-2</v>
          </cell>
          <cell r="Z120">
            <v>0</v>
          </cell>
          <cell r="AA120">
            <v>0</v>
          </cell>
          <cell r="AB120" t="str">
            <v>AAA</v>
          </cell>
          <cell r="AC120">
            <v>0</v>
          </cell>
          <cell r="AD120" t="str">
            <v>AAA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INE001A07SW3</v>
          </cell>
          <cell r="F121" t="str">
            <v>6.83% HDFC 2031 08-Jan-2031</v>
          </cell>
          <cell r="G121" t="str">
            <v>HOUSING DEVELOPMENT FINANCE CORPORA</v>
          </cell>
          <cell r="H121" t="str">
            <v>64192</v>
          </cell>
          <cell r="I121" t="str">
            <v>Activities of specialized institutions granting credit for house purchases</v>
          </cell>
          <cell r="J121" t="str">
            <v>Infrastructure Sub-sector</v>
          </cell>
          <cell r="K121" t="str">
            <v>Bonds</v>
          </cell>
          <cell r="L121">
            <v>2</v>
          </cell>
          <cell r="M121">
            <v>1887494</v>
          </cell>
          <cell r="N121">
            <v>1.6817132696703659E-2</v>
          </cell>
          <cell r="O121">
            <v>6.83E-2</v>
          </cell>
          <cell r="P121" t="str">
            <v>Yearly</v>
          </cell>
          <cell r="Q121">
            <v>1987100</v>
          </cell>
          <cell r="R121">
            <v>1987100</v>
          </cell>
          <cell r="S121">
            <v>0</v>
          </cell>
          <cell r="T121">
            <v>0</v>
          </cell>
          <cell r="U121">
            <v>47856</v>
          </cell>
          <cell r="V121">
            <v>8.3643835616438356</v>
          </cell>
          <cell r="W121">
            <v>5.8474832304933777</v>
          </cell>
          <cell r="X121">
            <v>6.9625379880871419E-2</v>
          </cell>
          <cell r="Y121">
            <v>7.7600000000000002E-2</v>
          </cell>
          <cell r="Z121">
            <v>0</v>
          </cell>
          <cell r="AA121">
            <v>0</v>
          </cell>
          <cell r="AB121" t="str">
            <v>AAA</v>
          </cell>
          <cell r="AC121" t="str">
            <v>AAA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INE774D08MK5</v>
          </cell>
          <cell r="F122" t="str">
            <v>8%Mahindra Financial Sevices LTD NCD MD 24/07/2027</v>
          </cell>
          <cell r="G122" t="str">
            <v>MAHINDRA &amp; MAHINDRA FINANCIAL SERVI</v>
          </cell>
          <cell r="H122" t="str">
            <v>64990</v>
          </cell>
          <cell r="I122" t="str">
            <v>Other financial service activities, except insurance and pension funding activities</v>
          </cell>
          <cell r="J122" t="str">
            <v>Infrastructure Sub-sector</v>
          </cell>
          <cell r="K122" t="str">
            <v>Bonds</v>
          </cell>
          <cell r="L122">
            <v>900</v>
          </cell>
          <cell r="M122">
            <v>896206.5</v>
          </cell>
          <cell r="N122">
            <v>7.9849915465417878E-3</v>
          </cell>
          <cell r="O122">
            <v>0.08</v>
          </cell>
          <cell r="P122" t="str">
            <v>Yearly</v>
          </cell>
          <cell r="Q122">
            <v>888798.7</v>
          </cell>
          <cell r="R122">
            <v>888798.7</v>
          </cell>
          <cell r="S122">
            <v>0</v>
          </cell>
          <cell r="T122">
            <v>0</v>
          </cell>
          <cell r="U122">
            <v>46592</v>
          </cell>
          <cell r="V122">
            <v>4.9013698630136986</v>
          </cell>
          <cell r="W122">
            <v>3.8938350743672627</v>
          </cell>
          <cell r="X122">
            <v>8.3280502607748871E-2</v>
          </cell>
          <cell r="Y122">
            <v>8.1000000000000003E-2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 t="str">
            <v>AAA</v>
          </cell>
          <cell r="AF122" t="str">
            <v>AAA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BWR AAA</v>
          </cell>
        </row>
        <row r="123">
          <cell r="E123" t="str">
            <v>INE523E08NH8</v>
          </cell>
          <cell r="F123" t="str">
            <v>9.80% L&amp;T Finance 21  Dec 2022</v>
          </cell>
          <cell r="G123" t="str">
            <v>L&amp;T FINANCE</v>
          </cell>
          <cell r="H123" t="str">
            <v>64200</v>
          </cell>
          <cell r="I123" t="str">
            <v>Activities of holding companies</v>
          </cell>
          <cell r="J123" t="str">
            <v>Infrastructure Sub-sector</v>
          </cell>
          <cell r="K123" t="str">
            <v>Bonds</v>
          </cell>
          <cell r="L123">
            <v>1</v>
          </cell>
          <cell r="M123">
            <v>1008405</v>
          </cell>
          <cell r="N123">
            <v>8.9846540953345821E-3</v>
          </cell>
          <cell r="O123">
            <v>9.8000000000000004E-2</v>
          </cell>
          <cell r="P123" t="str">
            <v>Yearly</v>
          </cell>
          <cell r="Q123">
            <v>1027900</v>
          </cell>
          <cell r="R123">
            <v>1027900</v>
          </cell>
          <cell r="S123">
            <v>0</v>
          </cell>
          <cell r="T123">
            <v>0</v>
          </cell>
          <cell r="U123">
            <v>44916</v>
          </cell>
          <cell r="V123">
            <v>0.30958904109589042</v>
          </cell>
          <cell r="W123">
            <v>0.29053025628368084</v>
          </cell>
          <cell r="X123">
            <v>7.1931514501490856E-3</v>
          </cell>
          <cell r="Y123">
            <v>6.5600000000000006E-2</v>
          </cell>
          <cell r="Z123">
            <v>0</v>
          </cell>
          <cell r="AA123">
            <v>0</v>
          </cell>
          <cell r="AB123">
            <v>0</v>
          </cell>
          <cell r="AC123" t="str">
            <v>AAA</v>
          </cell>
          <cell r="AD123" t="str">
            <v>AAA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INE752E07KY6</v>
          </cell>
          <cell r="F124" t="str">
            <v>7.93% POWER GRID CORP MD 20.05.2027</v>
          </cell>
          <cell r="G124" t="str">
            <v>POWER GRID CORPN OF INDIA LTD</v>
          </cell>
          <cell r="H124" t="str">
            <v>35107</v>
          </cell>
          <cell r="I124" t="str">
            <v>Transmission of electric energy</v>
          </cell>
          <cell r="J124" t="str">
            <v>Infrastructure Sub-sector</v>
          </cell>
          <cell r="K124" t="str">
            <v>Bonds</v>
          </cell>
          <cell r="L124">
            <v>2</v>
          </cell>
          <cell r="M124">
            <v>2065136</v>
          </cell>
          <cell r="N124">
            <v>1.8399881614850063E-2</v>
          </cell>
          <cell r="O124">
            <v>7.9299999999999995E-2</v>
          </cell>
          <cell r="P124" t="str">
            <v>Yearly</v>
          </cell>
          <cell r="Q124">
            <v>2152336</v>
          </cell>
          <cell r="R124">
            <v>2152336</v>
          </cell>
          <cell r="S124">
            <v>0</v>
          </cell>
          <cell r="T124">
            <v>0</v>
          </cell>
          <cell r="U124">
            <v>46527</v>
          </cell>
          <cell r="V124">
            <v>4.7232876712328764</v>
          </cell>
          <cell r="W124">
            <v>3.7828217487494058</v>
          </cell>
          <cell r="X124">
            <v>6.0171159516363981E-2</v>
          </cell>
          <cell r="Y124">
            <v>7.0800000000000002E-2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INE121A08OA2</v>
          </cell>
          <cell r="F125" t="str">
            <v>9.08% Cholamandalam Investment &amp; Finance co. Ltd 23.11.2023</v>
          </cell>
          <cell r="G125" t="str">
            <v>CHOLAMANDALAM INVESTMENT AND FIN. C</v>
          </cell>
          <cell r="H125" t="str">
            <v>64920</v>
          </cell>
          <cell r="I125" t="str">
            <v>Other credit granting</v>
          </cell>
          <cell r="J125" t="str">
            <v>Infrastructure Sub-sector</v>
          </cell>
          <cell r="K125" t="str">
            <v>Bonds</v>
          </cell>
          <cell r="L125">
            <v>1</v>
          </cell>
          <cell r="M125">
            <v>1017115</v>
          </cell>
          <cell r="N125">
            <v>9.0622581702552388E-3</v>
          </cell>
          <cell r="O125">
            <v>9.0800000000000006E-2</v>
          </cell>
          <cell r="P125" t="str">
            <v>Yearly</v>
          </cell>
          <cell r="Q125">
            <v>978000</v>
          </cell>
          <cell r="R125">
            <v>978000</v>
          </cell>
          <cell r="S125">
            <v>0</v>
          </cell>
          <cell r="T125">
            <v>0</v>
          </cell>
          <cell r="U125">
            <v>45253</v>
          </cell>
          <cell r="V125">
            <v>1.2328767123287672</v>
          </cell>
          <cell r="W125">
            <v>1.0702452876619613</v>
          </cell>
          <cell r="X125">
            <v>9.5951999999999996E-2</v>
          </cell>
          <cell r="Y125">
            <v>7.5200000000000003E-2</v>
          </cell>
          <cell r="Z125">
            <v>0</v>
          </cell>
          <cell r="AA125">
            <v>0</v>
          </cell>
          <cell r="AB125">
            <v>0</v>
          </cell>
          <cell r="AC125" t="str">
            <v>AA+</v>
          </cell>
          <cell r="AD125">
            <v>0</v>
          </cell>
          <cell r="AE125" t="str">
            <v>AA+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[ICRA]AA+</v>
          </cell>
        </row>
        <row r="126">
          <cell r="E126" t="str">
            <v>INE752E07KX8</v>
          </cell>
          <cell r="F126" t="str">
            <v>7.93% PGC 20.05.2026</v>
          </cell>
          <cell r="G126" t="str">
            <v>POWER GRID CORPN OF INDIA LTD</v>
          </cell>
          <cell r="H126" t="str">
            <v>35107</v>
          </cell>
          <cell r="I126" t="str">
            <v>Transmission of electric energy</v>
          </cell>
          <cell r="J126" t="str">
            <v>Infrastructure Sub-sector</v>
          </cell>
          <cell r="K126" t="str">
            <v>Bonds</v>
          </cell>
          <cell r="L126">
            <v>2</v>
          </cell>
          <cell r="M126">
            <v>2061916</v>
          </cell>
          <cell r="N126">
            <v>1.8371192163501669E-2</v>
          </cell>
          <cell r="O126">
            <v>7.9299999999999995E-2</v>
          </cell>
          <cell r="P126" t="str">
            <v>Yearly</v>
          </cell>
          <cell r="Q126">
            <v>2017543</v>
          </cell>
          <cell r="R126">
            <v>2017543</v>
          </cell>
          <cell r="S126">
            <v>0</v>
          </cell>
          <cell r="T126">
            <v>0</v>
          </cell>
          <cell r="U126">
            <v>46162</v>
          </cell>
          <cell r="V126">
            <v>3.7232876712328768</v>
          </cell>
          <cell r="W126">
            <v>3.093699120169028</v>
          </cell>
          <cell r="X126">
            <v>7.6317436911674238E-2</v>
          </cell>
          <cell r="Y126">
            <v>6.9400000000000003E-2</v>
          </cell>
          <cell r="Z126">
            <v>0</v>
          </cell>
          <cell r="AA126">
            <v>0</v>
          </cell>
          <cell r="AB126" t="str">
            <v>AAA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INE134E08CY2</v>
          </cell>
          <cell r="F127" t="str">
            <v>8.70% PFC 14.05.2025</v>
          </cell>
          <cell r="G127" t="str">
            <v>POWER FINANCE CORPORATION</v>
          </cell>
          <cell r="H127" t="str">
            <v>64920</v>
          </cell>
          <cell r="I127" t="str">
            <v>Other credit granting</v>
          </cell>
          <cell r="J127" t="str">
            <v>Infrastructure Sub-sector</v>
          </cell>
          <cell r="K127" t="str">
            <v>Bonds</v>
          </cell>
          <cell r="L127">
            <v>2</v>
          </cell>
          <cell r="M127">
            <v>2076462</v>
          </cell>
          <cell r="N127">
            <v>1.8500793641549412E-2</v>
          </cell>
          <cell r="O127">
            <v>8.6999999999999994E-2</v>
          </cell>
          <cell r="P127" t="str">
            <v>Yearly</v>
          </cell>
          <cell r="Q127">
            <v>2219438</v>
          </cell>
          <cell r="R127">
            <v>2219438</v>
          </cell>
          <cell r="S127">
            <v>0</v>
          </cell>
          <cell r="T127">
            <v>0</v>
          </cell>
          <cell r="U127">
            <v>45791</v>
          </cell>
          <cell r="V127">
            <v>2.7068493150684931</v>
          </cell>
          <cell r="W127">
            <v>2.312017204878595</v>
          </cell>
          <cell r="X127">
            <v>6.2274976731604252E-2</v>
          </cell>
          <cell r="Y127">
            <v>7.0699999999999999E-2</v>
          </cell>
          <cell r="Z127">
            <v>0</v>
          </cell>
          <cell r="AA127">
            <v>0</v>
          </cell>
          <cell r="AB127" t="str">
            <v>AAA</v>
          </cell>
          <cell r="AC127" t="str">
            <v>AAA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INE235P07894</v>
          </cell>
          <cell r="F128" t="str">
            <v>9.30% L&amp;T INFRA DEBT FUND 5 July 2024</v>
          </cell>
          <cell r="G128" t="str">
            <v>L&amp;T INFRA DEBT FUND LIMITED</v>
          </cell>
          <cell r="H128" t="str">
            <v>64920</v>
          </cell>
          <cell r="I128" t="str">
            <v>Other credit granting</v>
          </cell>
          <cell r="J128" t="str">
            <v>Infrastructure Sub-sector</v>
          </cell>
          <cell r="K128" t="str">
            <v>Bonds</v>
          </cell>
          <cell r="L128">
            <v>1</v>
          </cell>
          <cell r="M128">
            <v>1025108</v>
          </cell>
          <cell r="N128">
            <v>9.1334739418787517E-3</v>
          </cell>
          <cell r="O128">
            <v>9.3000000000000013E-2</v>
          </cell>
          <cell r="P128" t="str">
            <v>Yearly</v>
          </cell>
          <cell r="Q128">
            <v>1008527</v>
          </cell>
          <cell r="R128">
            <v>1008527</v>
          </cell>
          <cell r="S128">
            <v>0</v>
          </cell>
          <cell r="T128">
            <v>0</v>
          </cell>
          <cell r="U128">
            <v>45478</v>
          </cell>
          <cell r="V128">
            <v>1.8493150684931507</v>
          </cell>
          <cell r="W128">
            <v>1.6356594116546854</v>
          </cell>
          <cell r="X128">
            <v>8.9149906372098089E-2</v>
          </cell>
          <cell r="Y128">
            <v>7.7600000000000002E-2</v>
          </cell>
          <cell r="Z128">
            <v>0</v>
          </cell>
          <cell r="AA128">
            <v>0</v>
          </cell>
          <cell r="AB128" t="str">
            <v>AAA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INE020B08AQ9</v>
          </cell>
          <cell r="F129" t="str">
            <v>7.70% REC 10.12.2027</v>
          </cell>
          <cell r="G129" t="str">
            <v>RURAL ELECTRIFICATION CORP LTD.</v>
          </cell>
          <cell r="H129" t="str">
            <v>64920</v>
          </cell>
          <cell r="I129" t="str">
            <v>Other credit granting</v>
          </cell>
          <cell r="J129" t="str">
            <v>Infrastructure Sub-sector</v>
          </cell>
          <cell r="K129" t="str">
            <v>Bonds</v>
          </cell>
          <cell r="L129">
            <v>2</v>
          </cell>
          <cell r="M129">
            <v>2038706</v>
          </cell>
          <cell r="N129">
            <v>1.8164396459838243E-2</v>
          </cell>
          <cell r="O129">
            <v>7.6999999999999999E-2</v>
          </cell>
          <cell r="P129" t="str">
            <v>Yearly</v>
          </cell>
          <cell r="Q129">
            <v>1999243</v>
          </cell>
          <cell r="R129">
            <v>1999243</v>
          </cell>
          <cell r="S129">
            <v>0</v>
          </cell>
          <cell r="T129">
            <v>0</v>
          </cell>
          <cell r="U129">
            <v>46731</v>
          </cell>
          <cell r="V129">
            <v>5.2821917808219174</v>
          </cell>
          <cell r="W129">
            <v>4.0242246312420757</v>
          </cell>
          <cell r="X129">
            <v>7.6732071255109141E-2</v>
          </cell>
          <cell r="Y129">
            <v>7.2400000000000006E-2</v>
          </cell>
          <cell r="Z129">
            <v>0</v>
          </cell>
          <cell r="AA129">
            <v>0</v>
          </cell>
          <cell r="AB129" t="str">
            <v>AAA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INE906B08039</v>
          </cell>
          <cell r="F130" t="str">
            <v>7.04% NHAI 21-09-2033</v>
          </cell>
          <cell r="G130" t="str">
            <v>NATIONAL HIGHWAYS AUTHORITY OF INDI</v>
          </cell>
          <cell r="H130" t="str">
            <v>42101</v>
          </cell>
          <cell r="I130" t="str">
            <v>Construction and maintenance of motorways, streets, roads, other vehicular ways</v>
          </cell>
          <cell r="J130" t="str">
            <v>Infrastructure Sub-sector</v>
          </cell>
          <cell r="K130" t="str">
            <v>Bonds</v>
          </cell>
          <cell r="L130">
            <v>1</v>
          </cell>
          <cell r="M130">
            <v>966798</v>
          </cell>
          <cell r="N130">
            <v>8.6139453989828325E-3</v>
          </cell>
          <cell r="O130">
            <v>7.0400000000000004E-2</v>
          </cell>
          <cell r="P130" t="str">
            <v>Yearly</v>
          </cell>
          <cell r="Q130">
            <v>1012601</v>
          </cell>
          <cell r="R130">
            <v>1012601</v>
          </cell>
          <cell r="S130">
            <v>0</v>
          </cell>
          <cell r="T130">
            <v>0</v>
          </cell>
          <cell r="U130">
            <v>48843</v>
          </cell>
          <cell r="V130">
            <v>11.068493150684931</v>
          </cell>
          <cell r="W130">
            <v>6.9546574165470476</v>
          </cell>
          <cell r="X130">
            <v>6.8718787723584834E-2</v>
          </cell>
          <cell r="Y130">
            <v>7.4901999999999996E-2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INE238A08351</v>
          </cell>
          <cell r="F131" t="str">
            <v>8.85 % AXIS BANK 05.12.2024 (infras Bond)</v>
          </cell>
          <cell r="G131" t="str">
            <v>AXIS BANK LTD.</v>
          </cell>
          <cell r="H131" t="str">
            <v>64191</v>
          </cell>
          <cell r="I131" t="str">
            <v>Monetary intermediation of commercial banks, saving banks. postal savings</v>
          </cell>
          <cell r="J131" t="str">
            <v>Infrastructure Sub-sector</v>
          </cell>
          <cell r="K131" t="str">
            <v>Bonds</v>
          </cell>
          <cell r="L131">
            <v>3</v>
          </cell>
          <cell r="M131">
            <v>3098928</v>
          </cell>
          <cell r="N131">
            <v>2.7610727977694483E-2</v>
          </cell>
          <cell r="O131">
            <v>8.8499999999999995E-2</v>
          </cell>
          <cell r="P131" t="str">
            <v>Yearly</v>
          </cell>
          <cell r="Q131">
            <v>3268948</v>
          </cell>
          <cell r="R131">
            <v>3268948</v>
          </cell>
          <cell r="S131">
            <v>0</v>
          </cell>
          <cell r="T131">
            <v>0</v>
          </cell>
          <cell r="U131">
            <v>45631</v>
          </cell>
          <cell r="V131">
            <v>2.2684931506849315</v>
          </cell>
          <cell r="W131">
            <v>1.8972625271735042</v>
          </cell>
          <cell r="X131">
            <v>4.6432824645904154E-2</v>
          </cell>
          <cell r="Y131">
            <v>7.1900000000000006E-2</v>
          </cell>
          <cell r="Z131">
            <v>0</v>
          </cell>
          <cell r="AA131">
            <v>0</v>
          </cell>
          <cell r="AB131" t="str">
            <v>AAA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INE296A07RO8</v>
          </cell>
          <cell r="F132" t="str">
            <v>6% Bajaj Finance 24-Dec-2025</v>
          </cell>
          <cell r="G132" t="str">
            <v>BAJAJ FINANCE LIMITED</v>
          </cell>
          <cell r="H132" t="str">
            <v>64920</v>
          </cell>
          <cell r="I132" t="str">
            <v>Other credit granting</v>
          </cell>
          <cell r="J132" t="str">
            <v>Infrastructure Sub-sector</v>
          </cell>
          <cell r="K132" t="str">
            <v>Bonds</v>
          </cell>
          <cell r="L132">
            <v>1</v>
          </cell>
          <cell r="M132">
            <v>956619</v>
          </cell>
          <cell r="N132">
            <v>8.5232528756054096E-3</v>
          </cell>
          <cell r="O132">
            <v>0.06</v>
          </cell>
          <cell r="P132" t="str">
            <v>Yearly</v>
          </cell>
          <cell r="Q132">
            <v>1000000</v>
          </cell>
          <cell r="R132">
            <v>1000000</v>
          </cell>
          <cell r="S132">
            <v>0</v>
          </cell>
          <cell r="T132">
            <v>0</v>
          </cell>
          <cell r="U132">
            <v>46015</v>
          </cell>
          <cell r="V132">
            <v>3.3205479452054796</v>
          </cell>
          <cell r="W132">
            <v>2.7730072843343221</v>
          </cell>
          <cell r="X132">
            <v>5.9870497695375467E-2</v>
          </cell>
          <cell r="Y132">
            <v>7.51E-2</v>
          </cell>
          <cell r="Z132">
            <v>0</v>
          </cell>
          <cell r="AA132">
            <v>0</v>
          </cell>
          <cell r="AB132" t="str">
            <v>AAA</v>
          </cell>
          <cell r="AC132">
            <v>0</v>
          </cell>
          <cell r="AD132">
            <v>0</v>
          </cell>
          <cell r="AE132" t="str">
            <v>AAA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INE514E08EL8</v>
          </cell>
          <cell r="F133" t="str">
            <v>8.15 % EXIM 05.03.2025</v>
          </cell>
          <cell r="G133" t="str">
            <v>EXPORT IMPORT BANK OF INDIA</v>
          </cell>
          <cell r="H133" t="str">
            <v>64199</v>
          </cell>
          <cell r="I133" t="str">
            <v>Other monetary intermediation services n.e.c.</v>
          </cell>
          <cell r="J133" t="str">
            <v>Infrastructure Sub-sector</v>
          </cell>
          <cell r="K133" t="str">
            <v>Bonds</v>
          </cell>
          <cell r="L133">
            <v>1</v>
          </cell>
          <cell r="M133">
            <v>1026123</v>
          </cell>
          <cell r="N133">
            <v>9.142517355890745E-3</v>
          </cell>
          <cell r="O133">
            <v>8.1500000000000003E-2</v>
          </cell>
          <cell r="P133" t="str">
            <v>Yearly</v>
          </cell>
          <cell r="Q133">
            <v>987576</v>
          </cell>
          <cell r="R133">
            <v>987576</v>
          </cell>
          <cell r="S133">
            <v>0</v>
          </cell>
          <cell r="T133">
            <v>0</v>
          </cell>
          <cell r="U133">
            <v>45721</v>
          </cell>
          <cell r="V133">
            <v>2.515068493150685</v>
          </cell>
          <cell r="W133">
            <v>2.1463335395762981</v>
          </cell>
          <cell r="X133">
            <v>8.6825311220059098E-2</v>
          </cell>
          <cell r="Y133">
            <v>6.9500000000000006E-2</v>
          </cell>
          <cell r="Z133">
            <v>0</v>
          </cell>
          <cell r="AA133">
            <v>0</v>
          </cell>
          <cell r="AB133" t="str">
            <v>AAA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INE261F08AD8</v>
          </cell>
          <cell r="F134" t="str">
            <v>8.20% NABARD 09.03.2028 (GOI Service)</v>
          </cell>
          <cell r="G134" t="str">
            <v>NABARD</v>
          </cell>
          <cell r="H134" t="str">
            <v>64199</v>
          </cell>
          <cell r="I134" t="str">
            <v>Other monetary intermediation services n.e.c.</v>
          </cell>
          <cell r="J134" t="str">
            <v>Infrastructure Sub-sector</v>
          </cell>
          <cell r="K134" t="str">
            <v>Bonds</v>
          </cell>
          <cell r="L134">
            <v>1</v>
          </cell>
          <cell r="M134">
            <v>1047983</v>
          </cell>
          <cell r="N134">
            <v>9.3372848734298436E-3</v>
          </cell>
          <cell r="O134">
            <v>8.199999999999999E-2</v>
          </cell>
          <cell r="P134" t="str">
            <v>Half Yly</v>
          </cell>
          <cell r="Q134">
            <v>1001800</v>
          </cell>
          <cell r="R134">
            <v>1001800</v>
          </cell>
          <cell r="S134">
            <v>0</v>
          </cell>
          <cell r="T134">
            <v>0</v>
          </cell>
          <cell r="U134">
            <v>46821</v>
          </cell>
          <cell r="V134">
            <v>5.5287671232876709</v>
          </cell>
          <cell r="W134">
            <v>4.2582921132955844</v>
          </cell>
          <cell r="X134">
            <v>8.1396995198846925E-2</v>
          </cell>
          <cell r="Y134">
            <v>7.2599999999999998E-2</v>
          </cell>
          <cell r="Z134">
            <v>0</v>
          </cell>
          <cell r="AA134">
            <v>0</v>
          </cell>
          <cell r="AB134" t="str">
            <v>AAA</v>
          </cell>
          <cell r="AC134">
            <v>0</v>
          </cell>
          <cell r="AD134">
            <v>0</v>
          </cell>
          <cell r="AE134">
            <v>0</v>
          </cell>
          <cell r="AF134" t="str">
            <v>AAA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INE053F07AB5</v>
          </cell>
          <cell r="F135" t="str">
            <v>7.27% IRFC 15.06.2027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Infrastructure Sub-sector</v>
          </cell>
          <cell r="K135" t="str">
            <v>Bonds</v>
          </cell>
          <cell r="L135">
            <v>2</v>
          </cell>
          <cell r="M135">
            <v>2007982</v>
          </cell>
          <cell r="N135">
            <v>1.7890652763183568E-2</v>
          </cell>
          <cell r="O135">
            <v>7.2700000000000001E-2</v>
          </cell>
          <cell r="P135" t="str">
            <v>Yearly</v>
          </cell>
          <cell r="Q135">
            <v>2075045.33</v>
          </cell>
          <cell r="R135">
            <v>2075045.33</v>
          </cell>
          <cell r="S135">
            <v>0</v>
          </cell>
          <cell r="T135">
            <v>0</v>
          </cell>
          <cell r="U135">
            <v>46553</v>
          </cell>
          <cell r="V135">
            <v>4.7945205479452051</v>
          </cell>
          <cell r="W135">
            <v>3.882072312944564</v>
          </cell>
          <cell r="X135">
            <v>6.328783201610591E-2</v>
          </cell>
          <cell r="Y135">
            <v>7.1599999999999997E-2</v>
          </cell>
          <cell r="Z135">
            <v>0</v>
          </cell>
          <cell r="AA135">
            <v>0</v>
          </cell>
          <cell r="AB135" t="str">
            <v>AAA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Infrastructure Sub-sector</v>
          </cell>
          <cell r="K136" t="str">
            <v>Bonds</v>
          </cell>
          <cell r="L136">
            <v>1</v>
          </cell>
          <cell r="M136">
            <v>1002466</v>
          </cell>
          <cell r="N136">
            <v>8.9317389861550446E-3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9.5890410958904104E-2</v>
          </cell>
          <cell r="W136">
            <v>9.070224267773748E-2</v>
          </cell>
          <cell r="X136">
            <v>8.4489999999999996E-2</v>
          </cell>
          <cell r="Y136">
            <v>5.7200000000000001E-2</v>
          </cell>
          <cell r="Z136">
            <v>0</v>
          </cell>
          <cell r="AA136">
            <v>0</v>
          </cell>
          <cell r="AB136" t="str">
            <v>AAA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INE261F08832</v>
          </cell>
          <cell r="F137" t="str">
            <v>7.69% Nabard 31-Mar-2032</v>
          </cell>
          <cell r="G137" t="str">
            <v>NABARD</v>
          </cell>
          <cell r="H137" t="str">
            <v>64199</v>
          </cell>
          <cell r="I137" t="str">
            <v>Other monetary intermediation services n.e.c.</v>
          </cell>
          <cell r="J137" t="str">
            <v>Infrastructure Sub-sector</v>
          </cell>
          <cell r="K137" t="str">
            <v>Bonds</v>
          </cell>
          <cell r="L137">
            <v>1</v>
          </cell>
          <cell r="M137">
            <v>1014009</v>
          </cell>
          <cell r="N137">
            <v>9.0345844324017863E-3</v>
          </cell>
          <cell r="O137">
            <v>7.690000000000001E-2</v>
          </cell>
          <cell r="P137" t="str">
            <v>Yearly</v>
          </cell>
          <cell r="Q137">
            <v>1083310</v>
          </cell>
          <cell r="R137">
            <v>1083310</v>
          </cell>
          <cell r="S137">
            <v>0</v>
          </cell>
          <cell r="T137">
            <v>0</v>
          </cell>
          <cell r="U137">
            <v>48304</v>
          </cell>
          <cell r="V137">
            <v>9.5917808219178085</v>
          </cell>
          <cell r="W137">
            <v>6.4516787695694866</v>
          </cell>
          <cell r="X137">
            <v>6.4872019446994181E-2</v>
          </cell>
          <cell r="Y137">
            <v>7.4700000000000003E-2</v>
          </cell>
          <cell r="Z137">
            <v>0</v>
          </cell>
          <cell r="AA137">
            <v>0</v>
          </cell>
          <cell r="AB137" t="str">
            <v>AAA</v>
          </cell>
          <cell r="AC137">
            <v>0</v>
          </cell>
          <cell r="AD137">
            <v>0</v>
          </cell>
          <cell r="AE137" t="str">
            <v>AAA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INE134E08JP5</v>
          </cell>
          <cell r="F138" t="str">
            <v>7.85% PFC 03.04.2028.</v>
          </cell>
          <cell r="G138" t="str">
            <v>POWER FINANCE CORPORATION</v>
          </cell>
          <cell r="H138" t="str">
            <v>64920</v>
          </cell>
          <cell r="I138" t="str">
            <v>Other credit granting</v>
          </cell>
          <cell r="J138" t="str">
            <v>Infrastructure Sub-sector</v>
          </cell>
          <cell r="K138" t="str">
            <v>Bonds</v>
          </cell>
          <cell r="L138">
            <v>1</v>
          </cell>
          <cell r="M138">
            <v>1028836</v>
          </cell>
          <cell r="N138">
            <v>9.1666895551168921E-3</v>
          </cell>
          <cell r="O138">
            <v>7.85E-2</v>
          </cell>
          <cell r="P138" t="str">
            <v>Half Yly</v>
          </cell>
          <cell r="Q138">
            <v>990646</v>
          </cell>
          <cell r="R138">
            <v>990646</v>
          </cell>
          <cell r="S138">
            <v>0</v>
          </cell>
          <cell r="T138">
            <v>0</v>
          </cell>
          <cell r="U138">
            <v>46846</v>
          </cell>
          <cell r="V138">
            <v>5.5972602739726032</v>
          </cell>
          <cell r="W138">
            <v>4.3468072378932234</v>
          </cell>
          <cell r="X138">
            <v>8.04750057538791E-2</v>
          </cell>
          <cell r="Y138">
            <v>7.3400000000000007E-2</v>
          </cell>
          <cell r="Z138">
            <v>0</v>
          </cell>
          <cell r="AA138">
            <v>0</v>
          </cell>
          <cell r="AB138" t="str">
            <v>AAA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INE062A08231</v>
          </cell>
          <cell r="F139" t="str">
            <v>6.80% SBI BasellI Tier II 21 Aug 2035 Call 21 Aug 2030</v>
          </cell>
          <cell r="G139" t="str">
            <v>STATE BANK OF INDIA</v>
          </cell>
          <cell r="H139" t="str">
            <v>64191</v>
          </cell>
          <cell r="I139" t="str">
            <v>Monetary intermediation of commercial banks, saving banks. postal savings</v>
          </cell>
          <cell r="J139" t="str">
            <v>Infrastructure Sub-sector</v>
          </cell>
          <cell r="K139" t="str">
            <v>Bonds</v>
          </cell>
          <cell r="L139">
            <v>1</v>
          </cell>
          <cell r="M139">
            <v>948058</v>
          </cell>
          <cell r="N139">
            <v>8.4469763560421785E-3</v>
          </cell>
          <cell r="O139">
            <v>6.8000000000000005E-2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49542</v>
          </cell>
          <cell r="V139">
            <v>12.983561643835616</v>
          </cell>
          <cell r="W139">
            <v>5.9003992168801904</v>
          </cell>
          <cell r="X139">
            <v>6.7993695918784347E-2</v>
          </cell>
          <cell r="Y139">
            <v>7.6944184289961415E-2</v>
          </cell>
          <cell r="Z139">
            <v>0</v>
          </cell>
          <cell r="AA139">
            <v>0</v>
          </cell>
          <cell r="AB139" t="str">
            <v>AAA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/>
          </cell>
          <cell r="F140" t="str">
            <v>Net Current Asset</v>
          </cell>
          <cell r="G140" t="str">
            <v/>
          </cell>
          <cell r="H140" t="str">
            <v/>
          </cell>
          <cell r="I140" t="str">
            <v/>
          </cell>
          <cell r="J140" t="str">
            <v>Infrastructure Sub-sector</v>
          </cell>
          <cell r="K140" t="str">
            <v>NCA</v>
          </cell>
          <cell r="L140">
            <v>0</v>
          </cell>
          <cell r="M140">
            <v>4025267.56</v>
          </cell>
          <cell r="N140">
            <v>3.5864198082884796E-2</v>
          </cell>
          <cell r="O140">
            <v>0</v>
          </cell>
          <cell r="P140" t="str">
            <v/>
          </cell>
          <cell r="Q140">
            <v>0</v>
          </cell>
          <cell r="R140">
            <v>4025267.56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e">
            <v>#N/A</v>
          </cell>
        </row>
        <row r="141">
          <cell r="E141" t="str">
            <v>INE134E08JR1</v>
          </cell>
          <cell r="F141" t="str">
            <v>8.67%PFC 19-Nov-2028</v>
          </cell>
          <cell r="G141" t="str">
            <v>POWER FINANCE CORPORATION</v>
          </cell>
          <cell r="H141" t="str">
            <v>64920</v>
          </cell>
          <cell r="I141" t="str">
            <v>Other credit granting</v>
          </cell>
          <cell r="J141" t="str">
            <v>Infrastructure Sub-sector</v>
          </cell>
          <cell r="K141" t="str">
            <v>Bonds</v>
          </cell>
          <cell r="L141">
            <v>1</v>
          </cell>
          <cell r="M141">
            <v>1068946</v>
          </cell>
          <cell r="N141">
            <v>9.5240603295218881E-3</v>
          </cell>
          <cell r="O141">
            <v>8.6699999999999999E-2</v>
          </cell>
          <cell r="P141" t="str">
            <v>Half Yly</v>
          </cell>
          <cell r="Q141">
            <v>1103743</v>
          </cell>
          <cell r="R141">
            <v>1103743</v>
          </cell>
          <cell r="S141">
            <v>0</v>
          </cell>
          <cell r="T141">
            <v>0</v>
          </cell>
          <cell r="U141">
            <v>47076</v>
          </cell>
          <cell r="V141">
            <v>6.2273972602739729</v>
          </cell>
          <cell r="W141">
            <v>4.6984452202556897</v>
          </cell>
          <cell r="X141">
            <v>6.5752180268550953E-2</v>
          </cell>
          <cell r="Y141">
            <v>7.3999999999999996E-2</v>
          </cell>
          <cell r="Z141">
            <v>0</v>
          </cell>
          <cell r="AA141">
            <v>0</v>
          </cell>
          <cell r="AB141" t="str">
            <v>AAA</v>
          </cell>
          <cell r="AC141" t="str">
            <v>AAA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INE296A07RA7</v>
          </cell>
          <cell r="F142" t="str">
            <v>7.90% Bajaj Finance 10-Jan-2030</v>
          </cell>
          <cell r="G142" t="str">
            <v>BAJAJ FINANCE LIMITED</v>
          </cell>
          <cell r="H142" t="str">
            <v>64920</v>
          </cell>
          <cell r="I142" t="str">
            <v>Other credit granting</v>
          </cell>
          <cell r="J142" t="str">
            <v>Infrastructure Sub-sector</v>
          </cell>
          <cell r="K142" t="str">
            <v>Bonds</v>
          </cell>
          <cell r="L142">
            <v>2</v>
          </cell>
          <cell r="M142">
            <v>2008518</v>
          </cell>
          <cell r="N142">
            <v>1.7895428398563298E-2</v>
          </cell>
          <cell r="O142">
            <v>7.9000000000000001E-2</v>
          </cell>
          <cell r="P142" t="str">
            <v>Yearly</v>
          </cell>
          <cell r="Q142">
            <v>2082350</v>
          </cell>
          <cell r="R142">
            <v>2082350</v>
          </cell>
          <cell r="S142">
            <v>0</v>
          </cell>
          <cell r="T142">
            <v>0</v>
          </cell>
          <cell r="U142">
            <v>47493</v>
          </cell>
          <cell r="V142">
            <v>7.3698630136986303</v>
          </cell>
          <cell r="W142">
            <v>5.1884837317083079</v>
          </cell>
          <cell r="X142">
            <v>7.1501377568511118E-2</v>
          </cell>
          <cell r="Y142">
            <v>7.8100000000000003E-2</v>
          </cell>
          <cell r="Z142">
            <v>0</v>
          </cell>
          <cell r="AA142">
            <v>0</v>
          </cell>
          <cell r="AB142" t="str">
            <v>AAA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INE514E08FC4</v>
          </cell>
          <cell r="F143" t="str">
            <v>08.12% EXIM 25-April-2031</v>
          </cell>
          <cell r="G143" t="str">
            <v>EXPORT IMPORT BANK OF INDIA</v>
          </cell>
          <cell r="H143" t="str">
            <v>64199</v>
          </cell>
          <cell r="I143" t="str">
            <v>Other monetary intermediation services n.e.c.</v>
          </cell>
          <cell r="J143" t="str">
            <v>Infrastructure Sub-sector</v>
          </cell>
          <cell r="K143" t="str">
            <v>Bonds</v>
          </cell>
          <cell r="L143">
            <v>1</v>
          </cell>
          <cell r="M143">
            <v>1044071</v>
          </cell>
          <cell r="N143">
            <v>9.3024298629717939E-3</v>
          </cell>
          <cell r="O143">
            <v>8.1199999999999994E-2</v>
          </cell>
          <cell r="P143" t="str">
            <v>Yearly</v>
          </cell>
          <cell r="Q143">
            <v>1037459</v>
          </cell>
          <cell r="R143">
            <v>1037459</v>
          </cell>
          <cell r="S143">
            <v>0</v>
          </cell>
          <cell r="T143">
            <v>0</v>
          </cell>
          <cell r="U143">
            <v>47963</v>
          </cell>
          <cell r="V143">
            <v>8.6575342465753433</v>
          </cell>
          <cell r="W143">
            <v>5.9850697238158457</v>
          </cell>
          <cell r="X143">
            <v>7.5051476141026099E-2</v>
          </cell>
          <cell r="Y143">
            <v>7.4014999999999997E-2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INE001A07TO8</v>
          </cell>
          <cell r="F144" t="str">
            <v>08.00% HDFC LTD 27-July-2032</v>
          </cell>
          <cell r="G144" t="str">
            <v>HOUSING DEVELOPMENT FINANCE CORPORA</v>
          </cell>
          <cell r="H144" t="str">
            <v>64192</v>
          </cell>
          <cell r="I144" t="str">
            <v>Activities of specialized institutions granting credit for house purchases</v>
          </cell>
          <cell r="J144" t="str">
            <v>Infrastructure Sub-sector</v>
          </cell>
          <cell r="K144" t="str">
            <v>Bonds</v>
          </cell>
          <cell r="L144">
            <v>4</v>
          </cell>
          <cell r="M144">
            <v>4052352</v>
          </cell>
          <cell r="N144">
            <v>3.6105514146138988E-2</v>
          </cell>
          <cell r="O144">
            <v>0.08</v>
          </cell>
          <cell r="P144" t="str">
            <v>Yearly</v>
          </cell>
          <cell r="Q144">
            <v>4048484</v>
          </cell>
          <cell r="R144">
            <v>4048484</v>
          </cell>
          <cell r="S144">
            <v>0</v>
          </cell>
          <cell r="T144">
            <v>0</v>
          </cell>
          <cell r="U144">
            <v>48422</v>
          </cell>
          <cell r="V144">
            <v>9.9150684931506845</v>
          </cell>
          <cell r="W144">
            <v>6.6544706446635749</v>
          </cell>
          <cell r="X144">
            <v>7.8158939646793837E-2</v>
          </cell>
          <cell r="Y144">
            <v>7.8016000000000002E-2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INE031A08624</v>
          </cell>
          <cell r="F145" t="str">
            <v>8.52% HUDCO 28 Nov 2028 (GOI Service)</v>
          </cell>
          <cell r="G145" t="str">
            <v>HOUSING AND URBAN DEVELOPMENT CORPO</v>
          </cell>
          <cell r="H145" t="str">
            <v>64192</v>
          </cell>
          <cell r="I145" t="str">
            <v>Activities of specialized institutions granting credit for house purchases</v>
          </cell>
          <cell r="J145" t="str">
            <v>Infrastructure Sub-sector</v>
          </cell>
          <cell r="K145" t="str">
            <v>Bonds</v>
          </cell>
          <cell r="L145">
            <v>1</v>
          </cell>
          <cell r="M145">
            <v>1068610</v>
          </cell>
          <cell r="N145">
            <v>9.5210666476420562E-3</v>
          </cell>
          <cell r="O145">
            <v>8.5199999999999998E-2</v>
          </cell>
          <cell r="P145" t="str">
            <v>Half Yly</v>
          </cell>
          <cell r="Q145">
            <v>1082584</v>
          </cell>
          <cell r="R145">
            <v>1082584</v>
          </cell>
          <cell r="S145">
            <v>0</v>
          </cell>
          <cell r="T145">
            <v>0</v>
          </cell>
          <cell r="U145">
            <v>47085</v>
          </cell>
          <cell r="V145">
            <v>6.2520547945205482</v>
          </cell>
          <cell r="W145">
            <v>4.7435223034269471</v>
          </cell>
          <cell r="X145">
            <v>6.8407018731355421E-2</v>
          </cell>
          <cell r="Y145">
            <v>7.2624999999999995E-2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 t="str">
            <v>AAA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INE001A07TF6</v>
          </cell>
          <cell r="F146" t="str">
            <v>07.10% HDFC LTD 12-Nov-2031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Infrastructure Sub-sector</v>
          </cell>
          <cell r="K146" t="str">
            <v>Bonds</v>
          </cell>
          <cell r="L146">
            <v>1</v>
          </cell>
          <cell r="M146">
            <v>957284</v>
          </cell>
          <cell r="N146">
            <v>8.5291778709925773E-3</v>
          </cell>
          <cell r="O146">
            <v>7.0999999999999994E-2</v>
          </cell>
          <cell r="P146" t="str">
            <v>Yearly</v>
          </cell>
          <cell r="Q146">
            <v>951874</v>
          </cell>
          <cell r="R146">
            <v>951874</v>
          </cell>
          <cell r="S146">
            <v>0</v>
          </cell>
          <cell r="T146">
            <v>0</v>
          </cell>
          <cell r="U146">
            <v>48164</v>
          </cell>
          <cell r="V146">
            <v>9.2082191780821923</v>
          </cell>
          <cell r="W146">
            <v>6.1487600387235135</v>
          </cell>
          <cell r="X146">
            <v>7.8468967850942692E-2</v>
          </cell>
          <cell r="Y146">
            <v>7.7600000000000002E-2</v>
          </cell>
          <cell r="Z146">
            <v>0</v>
          </cell>
          <cell r="AA146">
            <v>0</v>
          </cell>
          <cell r="AB146" t="str">
            <v>AAA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INE206D08162</v>
          </cell>
          <cell r="F147" t="str">
            <v>9.18% Nuclear Power Corporation of India Limited 23-Jan-2029</v>
          </cell>
          <cell r="G147" t="str">
            <v>NUCLEAR POWER CORPORATION OF INDIA</v>
          </cell>
          <cell r="H147" t="str">
            <v>35107</v>
          </cell>
          <cell r="I147" t="str">
            <v>Transmission of electric energy</v>
          </cell>
          <cell r="J147" t="str">
            <v>Infrastructure Sub-sector</v>
          </cell>
          <cell r="K147" t="str">
            <v>Bonds</v>
          </cell>
          <cell r="L147">
            <v>2</v>
          </cell>
          <cell r="M147">
            <v>2195096</v>
          </cell>
          <cell r="N147">
            <v>1.9557794999085248E-2</v>
          </cell>
          <cell r="O147">
            <v>9.1799999999999993E-2</v>
          </cell>
          <cell r="P147" t="str">
            <v>Half Yly</v>
          </cell>
          <cell r="Q147">
            <v>2307201</v>
          </cell>
          <cell r="R147">
            <v>2307201</v>
          </cell>
          <cell r="S147">
            <v>0</v>
          </cell>
          <cell r="T147">
            <v>0</v>
          </cell>
          <cell r="U147">
            <v>47141</v>
          </cell>
          <cell r="V147">
            <v>6.4054794520547942</v>
          </cell>
          <cell r="W147">
            <v>4.8268923996215376</v>
          </cell>
          <cell r="X147">
            <v>6.075661169577759E-2</v>
          </cell>
          <cell r="Y147">
            <v>7.3700000000000002E-2</v>
          </cell>
          <cell r="Z147">
            <v>0</v>
          </cell>
          <cell r="AA147">
            <v>0</v>
          </cell>
          <cell r="AB147" t="str">
            <v>AAA</v>
          </cell>
          <cell r="AC147">
            <v>0</v>
          </cell>
          <cell r="AD147" t="str">
            <v>AAA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INE514E08EE3</v>
          </cell>
          <cell r="F148" t="str">
            <v>8.83% EXIM 03-NOV-2029</v>
          </cell>
          <cell r="G148" t="str">
            <v>EXPORT IMPORT BANK OF INDIA</v>
          </cell>
          <cell r="H148" t="str">
            <v>64199</v>
          </cell>
          <cell r="I148" t="str">
            <v>Other monetary intermediation services n.e.c.</v>
          </cell>
          <cell r="J148" t="str">
            <v>Infrastructure Sub-sector</v>
          </cell>
          <cell r="K148" t="str">
            <v>Bonds</v>
          </cell>
          <cell r="L148">
            <v>1</v>
          </cell>
          <cell r="M148">
            <v>1082146</v>
          </cell>
          <cell r="N148">
            <v>9.6416692605153058E-3</v>
          </cell>
          <cell r="O148">
            <v>8.8300000000000003E-2</v>
          </cell>
          <cell r="P148" t="str">
            <v>Yearly</v>
          </cell>
          <cell r="Q148">
            <v>1081811</v>
          </cell>
          <cell r="R148">
            <v>1081811</v>
          </cell>
          <cell r="S148">
            <v>0</v>
          </cell>
          <cell r="T148">
            <v>0</v>
          </cell>
          <cell r="U148">
            <v>47425</v>
          </cell>
          <cell r="V148">
            <v>7.183561643835616</v>
          </cell>
          <cell r="W148">
            <v>4.9655677936403988</v>
          </cell>
          <cell r="X148">
            <v>7.3161617009098831E-2</v>
          </cell>
          <cell r="Y148">
            <v>7.3099999999999998E-2</v>
          </cell>
          <cell r="Z148">
            <v>0</v>
          </cell>
          <cell r="AA148">
            <v>0</v>
          </cell>
          <cell r="AB148" t="str">
            <v>AAA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INE261F08BE4</v>
          </cell>
          <cell r="F149" t="str">
            <v>8.62% NABARD 14-MAR-2034</v>
          </cell>
          <cell r="G149" t="str">
            <v>NABARD</v>
          </cell>
          <cell r="H149" t="str">
            <v>64199</v>
          </cell>
          <cell r="I149" t="str">
            <v>Other monetary intermediation services n.e.c.</v>
          </cell>
          <cell r="J149" t="str">
            <v>Infrastructure Sub-sector</v>
          </cell>
          <cell r="K149" t="str">
            <v>Bonds</v>
          </cell>
          <cell r="L149">
            <v>1</v>
          </cell>
          <cell r="M149">
            <v>1075768</v>
          </cell>
          <cell r="N149">
            <v>9.5848427634034859E-3</v>
          </cell>
          <cell r="O149">
            <v>8.6199999999999999E-2</v>
          </cell>
          <cell r="P149" t="str">
            <v>Yearly</v>
          </cell>
          <cell r="Q149">
            <v>1114818</v>
          </cell>
          <cell r="R149">
            <v>1114818</v>
          </cell>
          <cell r="S149">
            <v>0</v>
          </cell>
          <cell r="T149">
            <v>0</v>
          </cell>
          <cell r="U149">
            <v>49017</v>
          </cell>
          <cell r="V149">
            <v>11.545205479452054</v>
          </cell>
          <cell r="W149">
            <v>7.0858350432699195</v>
          </cell>
          <cell r="X149">
            <v>7.2389255890055487E-2</v>
          </cell>
          <cell r="Y149">
            <v>7.5999999999999998E-2</v>
          </cell>
          <cell r="Z149">
            <v>0</v>
          </cell>
          <cell r="AA149">
            <v>0</v>
          </cell>
          <cell r="AB149" t="str">
            <v>AAA</v>
          </cell>
          <cell r="AC149">
            <v>0</v>
          </cell>
          <cell r="AD149">
            <v>0</v>
          </cell>
          <cell r="AE149" t="str">
            <v>AAA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INE094A08101</v>
          </cell>
          <cell r="F150" t="str">
            <v>6.09% HPCL 26.02.2027 (Hindustan Petroleum Corporation Ltd)</v>
          </cell>
          <cell r="G150" t="str">
            <v>HINDUSTAN PETROLEUM CORPORATION LIM</v>
          </cell>
          <cell r="H150" t="str">
            <v>19201</v>
          </cell>
          <cell r="I150" t="str">
            <v>Production of liquid and gaseous fuels, illuminating oils, lubricating</v>
          </cell>
          <cell r="J150" t="str">
            <v>Infrastructure Sub-sector</v>
          </cell>
          <cell r="K150" t="str">
            <v>Bonds</v>
          </cell>
          <cell r="L150">
            <v>4</v>
          </cell>
          <cell r="M150">
            <v>3847104</v>
          </cell>
          <cell r="N150">
            <v>3.4276802186401348E-2</v>
          </cell>
          <cell r="O150">
            <v>6.0899999999999996E-2</v>
          </cell>
          <cell r="P150" t="str">
            <v>Yearly</v>
          </cell>
          <cell r="Q150">
            <v>3935768</v>
          </cell>
          <cell r="R150">
            <v>3935768</v>
          </cell>
          <cell r="S150">
            <v>0</v>
          </cell>
          <cell r="T150">
            <v>0</v>
          </cell>
          <cell r="U150">
            <v>46444</v>
          </cell>
          <cell r="V150">
            <v>4.4958904109589044</v>
          </cell>
          <cell r="W150">
            <v>3.6769938858005902</v>
          </cell>
          <cell r="X150">
            <v>6.4738356552371562E-2</v>
          </cell>
          <cell r="Y150">
            <v>7.0999999999999994E-2</v>
          </cell>
          <cell r="Z150">
            <v>0</v>
          </cell>
          <cell r="AA150">
            <v>0</v>
          </cell>
          <cell r="AB150" t="str">
            <v>AAA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INE001A07SB7</v>
          </cell>
          <cell r="F151" t="str">
            <v>8.05% HDFC Ltd 22 Oct 2029</v>
          </cell>
          <cell r="G151" t="str">
            <v>HOUSING DEVELOPMENT FINANCE CORPORA</v>
          </cell>
          <cell r="H151" t="str">
            <v>64192</v>
          </cell>
          <cell r="I151" t="str">
            <v>Activities of specialized institutions granting credit for house purchases</v>
          </cell>
          <cell r="J151" t="str">
            <v>Infrastructure Sub-sector</v>
          </cell>
          <cell r="K151" t="str">
            <v>Bonds</v>
          </cell>
          <cell r="L151">
            <v>1</v>
          </cell>
          <cell r="M151">
            <v>1018327</v>
          </cell>
          <cell r="N151">
            <v>9.0730568084646333E-3</v>
          </cell>
          <cell r="O151">
            <v>8.0500000000000002E-2</v>
          </cell>
          <cell r="P151" t="str">
            <v>Yearly</v>
          </cell>
          <cell r="Q151">
            <v>1000000</v>
          </cell>
          <cell r="R151">
            <v>1000000</v>
          </cell>
          <cell r="S151">
            <v>0</v>
          </cell>
          <cell r="T151">
            <v>0</v>
          </cell>
          <cell r="U151">
            <v>47413</v>
          </cell>
          <cell r="V151">
            <v>7.1506849315068495</v>
          </cell>
          <cell r="W151">
            <v>4.9792096431674526</v>
          </cell>
          <cell r="X151">
            <v>7.5529419145634602E-2</v>
          </cell>
          <cell r="Y151">
            <v>7.6999999999999999E-2</v>
          </cell>
          <cell r="Z151">
            <v>0</v>
          </cell>
          <cell r="AA151">
            <v>0</v>
          </cell>
          <cell r="AB151" t="str">
            <v>AAA</v>
          </cell>
          <cell r="AC151" t="str">
            <v>AAA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INE206D08204</v>
          </cell>
          <cell r="F152" t="str">
            <v>9.18% Nuclear Power Corporation of India Limited 23-Jan-2028</v>
          </cell>
          <cell r="G152" t="str">
            <v>NUCLEAR POWER CORPORATION OF INDIA</v>
          </cell>
          <cell r="H152" t="str">
            <v>35107</v>
          </cell>
          <cell r="I152" t="str">
            <v>Transmission of electric energy</v>
          </cell>
          <cell r="J152" t="str">
            <v>Infrastructure Sub-sector</v>
          </cell>
          <cell r="K152" t="str">
            <v>Bonds</v>
          </cell>
          <cell r="L152">
            <v>1</v>
          </cell>
          <cell r="M152">
            <v>1089488</v>
          </cell>
          <cell r="N152">
            <v>9.707084773496643E-3</v>
          </cell>
          <cell r="O152">
            <v>9.1799999999999993E-2</v>
          </cell>
          <cell r="P152" t="str">
            <v>Half Yly</v>
          </cell>
          <cell r="Q152">
            <v>1085815</v>
          </cell>
          <cell r="R152">
            <v>1085815</v>
          </cell>
          <cell r="S152">
            <v>0</v>
          </cell>
          <cell r="T152">
            <v>0</v>
          </cell>
          <cell r="U152">
            <v>46775</v>
          </cell>
          <cell r="V152">
            <v>5.4027397260273968</v>
          </cell>
          <cell r="W152">
            <v>4.2309255833324064</v>
          </cell>
          <cell r="X152">
            <v>6.2041635000610648E-2</v>
          </cell>
          <cell r="Y152">
            <v>7.2700000000000001E-2</v>
          </cell>
          <cell r="Z152">
            <v>0</v>
          </cell>
          <cell r="AA152">
            <v>0</v>
          </cell>
          <cell r="AB152" t="str">
            <v>AAA</v>
          </cell>
          <cell r="AC152" t="str">
            <v>AAA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INE733E07KA6</v>
          </cell>
          <cell r="F153" t="str">
            <v>8.05% NTPC 5 May 2026</v>
          </cell>
          <cell r="G153" t="str">
            <v>NTPC LIMITED</v>
          </cell>
          <cell r="H153" t="str">
            <v>35102</v>
          </cell>
          <cell r="I153" t="str">
            <v>Electric power generation by coal based thermal power plants</v>
          </cell>
          <cell r="J153" t="str">
            <v>Infrastructure Sub-sector</v>
          </cell>
          <cell r="K153" t="str">
            <v>Bonds</v>
          </cell>
          <cell r="L153">
            <v>3</v>
          </cell>
          <cell r="M153">
            <v>3106047</v>
          </cell>
          <cell r="N153">
            <v>2.7674156612523433E-2</v>
          </cell>
          <cell r="O153">
            <v>8.0500000000000002E-2</v>
          </cell>
          <cell r="P153" t="str">
            <v>Yearly</v>
          </cell>
          <cell r="Q153">
            <v>3180552</v>
          </cell>
          <cell r="R153">
            <v>3180552</v>
          </cell>
          <cell r="S153">
            <v>0</v>
          </cell>
          <cell r="T153">
            <v>0</v>
          </cell>
          <cell r="U153">
            <v>46147</v>
          </cell>
          <cell r="V153">
            <v>3.6821917808219178</v>
          </cell>
          <cell r="W153">
            <v>3.0520424804872275</v>
          </cell>
          <cell r="X153">
            <v>6.1561640626366432E-2</v>
          </cell>
          <cell r="Y153">
            <v>6.9099999999999995E-2</v>
          </cell>
          <cell r="Z153">
            <v>0</v>
          </cell>
          <cell r="AA153">
            <v>0</v>
          </cell>
          <cell r="AB153" t="str">
            <v>AAA</v>
          </cell>
          <cell r="AC153" t="str">
            <v>AAA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INE733E07KL3</v>
          </cell>
          <cell r="F154" t="str">
            <v>7.32% NTPC 17 Jul 2029</v>
          </cell>
          <cell r="G154" t="str">
            <v>NTPC LIMITED</v>
          </cell>
          <cell r="H154" t="str">
            <v>35102</v>
          </cell>
          <cell r="I154" t="str">
            <v>Electric power generation by coal based thermal power plants</v>
          </cell>
          <cell r="J154" t="str">
            <v>Infrastructure Sub-sector</v>
          </cell>
          <cell r="K154" t="str">
            <v>Bonds</v>
          </cell>
          <cell r="L154">
            <v>1</v>
          </cell>
          <cell r="M154">
            <v>1002358</v>
          </cell>
          <cell r="N154">
            <v>8.9307767312650985E-3</v>
          </cell>
          <cell r="O154">
            <v>7.3200000000000001E-2</v>
          </cell>
          <cell r="P154" t="str">
            <v>Yearly</v>
          </cell>
          <cell r="Q154">
            <v>997900</v>
          </cell>
          <cell r="R154">
            <v>997900</v>
          </cell>
          <cell r="S154">
            <v>0</v>
          </cell>
          <cell r="T154">
            <v>0</v>
          </cell>
          <cell r="U154">
            <v>47316</v>
          </cell>
          <cell r="V154">
            <v>6.8849315068493153</v>
          </cell>
          <cell r="W154">
            <v>5.2215692395654347</v>
          </cell>
          <cell r="X154">
            <v>6.3478377136675604E-2</v>
          </cell>
          <cell r="Y154">
            <v>7.2700000000000001E-2</v>
          </cell>
          <cell r="Z154">
            <v>0</v>
          </cell>
          <cell r="AA154">
            <v>0</v>
          </cell>
          <cell r="AB154" t="str">
            <v>AAA</v>
          </cell>
          <cell r="AC154" t="str">
            <v>AAA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INE001A07TG4</v>
          </cell>
          <cell r="F155" t="str">
            <v>7.05% HDFC 01.12.2031</v>
          </cell>
          <cell r="G155" t="str">
            <v>HOUSING DEVELOPMENT FINANCE CORPORA</v>
          </cell>
          <cell r="H155" t="str">
            <v>64192</v>
          </cell>
          <cell r="I155" t="str">
            <v>Activities of specialized institutions granting credit for house purchases</v>
          </cell>
          <cell r="J155" t="str">
            <v>Infrastructure Sub-sector</v>
          </cell>
          <cell r="K155" t="str">
            <v>Bonds</v>
          </cell>
          <cell r="L155">
            <v>1</v>
          </cell>
          <cell r="M155">
            <v>953830</v>
          </cell>
          <cell r="N155">
            <v>8.4984035340492994E-3</v>
          </cell>
          <cell r="O155">
            <v>7.0499999999999993E-2</v>
          </cell>
          <cell r="P155" t="str">
            <v>Yearly</v>
          </cell>
          <cell r="Q155">
            <v>991686</v>
          </cell>
          <cell r="R155">
            <v>991686</v>
          </cell>
          <cell r="S155">
            <v>0</v>
          </cell>
          <cell r="T155">
            <v>0</v>
          </cell>
          <cell r="U155">
            <v>48183</v>
          </cell>
          <cell r="V155">
            <v>9.2602739726027394</v>
          </cell>
          <cell r="W155">
            <v>6.2054454552547922</v>
          </cell>
          <cell r="X155">
            <v>7.1689186745415343E-2</v>
          </cell>
          <cell r="Y155">
            <v>7.7600000000000002E-2</v>
          </cell>
          <cell r="Z155">
            <v>0</v>
          </cell>
          <cell r="AA155">
            <v>0</v>
          </cell>
          <cell r="AB155" t="str">
            <v>AAA</v>
          </cell>
          <cell r="AC155" t="str">
            <v>AAA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INE053F07BT5</v>
          </cell>
          <cell r="F156" t="str">
            <v>7.54% IRFC 29 Jul 2034</v>
          </cell>
          <cell r="G156" t="str">
            <v>INDIAN RAILWAY FINANCE CORPN. LTD</v>
          </cell>
          <cell r="H156" t="str">
            <v>64920</v>
          </cell>
          <cell r="I156" t="str">
            <v>Other credit granting</v>
          </cell>
          <cell r="J156" t="str">
            <v>Infrastructure Sub-sector</v>
          </cell>
          <cell r="K156" t="str">
            <v>Bonds</v>
          </cell>
          <cell r="L156">
            <v>1</v>
          </cell>
          <cell r="M156">
            <v>1008487</v>
          </cell>
          <cell r="N156">
            <v>8.9853846962695411E-3</v>
          </cell>
          <cell r="O156">
            <v>7.5399999999999995E-2</v>
          </cell>
          <cell r="P156" t="str">
            <v>Yearly</v>
          </cell>
          <cell r="Q156">
            <v>1008123</v>
          </cell>
          <cell r="R156">
            <v>1008123</v>
          </cell>
          <cell r="S156">
            <v>0</v>
          </cell>
          <cell r="T156">
            <v>0</v>
          </cell>
          <cell r="U156">
            <v>49154</v>
          </cell>
          <cell r="V156">
            <v>11.920547945205479</v>
          </cell>
          <cell r="W156">
            <v>7.6621157807252169</v>
          </cell>
          <cell r="X156">
            <v>7.5371771975594817E-2</v>
          </cell>
          <cell r="Y156">
            <v>7.4249999999999997E-2</v>
          </cell>
          <cell r="Z156">
            <v>0</v>
          </cell>
          <cell r="AA156">
            <v>0</v>
          </cell>
          <cell r="AB156" t="str">
            <v>AAA</v>
          </cell>
          <cell r="AC156" t="str">
            <v>AAA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INE115A07PP1</v>
          </cell>
          <cell r="F157" t="str">
            <v>7.13% LIC Housing Finance 28-Nov-2031</v>
          </cell>
          <cell r="G157" t="str">
            <v>LIC HOUSING FINANCE LTD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Infrastructure Sub-sector</v>
          </cell>
          <cell r="K157" t="str">
            <v>Bonds</v>
          </cell>
          <cell r="L157">
            <v>4</v>
          </cell>
          <cell r="M157">
            <v>3821036</v>
          </cell>
          <cell r="N157">
            <v>3.4044542367224352E-2</v>
          </cell>
          <cell r="O157">
            <v>7.1300000000000002E-2</v>
          </cell>
          <cell r="P157" t="str">
            <v>Yearly</v>
          </cell>
          <cell r="Q157">
            <v>3774764</v>
          </cell>
          <cell r="R157">
            <v>3774764</v>
          </cell>
          <cell r="S157">
            <v>0</v>
          </cell>
          <cell r="T157">
            <v>0</v>
          </cell>
          <cell r="U157">
            <v>48180</v>
          </cell>
          <cell r="V157">
            <v>9.2520547945205482</v>
          </cell>
          <cell r="W157">
            <v>6.1755309906982623</v>
          </cell>
          <cell r="X157">
            <v>8.0069368291852586E-2</v>
          </cell>
          <cell r="Y157">
            <v>7.8200000000000006E-2</v>
          </cell>
          <cell r="Z157">
            <v>0</v>
          </cell>
          <cell r="AA157">
            <v>0</v>
          </cell>
          <cell r="AB157" t="str">
            <v>AAA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CRISIL AAA</v>
          </cell>
        </row>
        <row r="158">
          <cell r="E158" t="str">
            <v>INE261F08AO5</v>
          </cell>
          <cell r="F158" t="str">
            <v>8.47% NABARD GOI 31 Aug 2033</v>
          </cell>
          <cell r="G158" t="str">
            <v>NABARD</v>
          </cell>
          <cell r="H158" t="str">
            <v>64199</v>
          </cell>
          <cell r="I158" t="str">
            <v>Other monetary intermediation services n.e.c.</v>
          </cell>
          <cell r="J158" t="str">
            <v>Infrastructure Sub-sector</v>
          </cell>
          <cell r="K158" t="str">
            <v>Bonds</v>
          </cell>
          <cell r="L158">
            <v>2</v>
          </cell>
          <cell r="M158">
            <v>2152668</v>
          </cell>
          <cell r="N158">
            <v>1.9179771383616408E-2</v>
          </cell>
          <cell r="O158">
            <v>8.4700000000000011E-2</v>
          </cell>
          <cell r="P158" t="str">
            <v>Half Yly</v>
          </cell>
          <cell r="Q158">
            <v>2082737</v>
          </cell>
          <cell r="R158">
            <v>2082737</v>
          </cell>
          <cell r="S158">
            <v>0</v>
          </cell>
          <cell r="T158">
            <v>0</v>
          </cell>
          <cell r="U158">
            <v>48822</v>
          </cell>
          <cell r="V158">
            <v>11.010958904109589</v>
          </cell>
          <cell r="W158">
            <v>6.942809003790348</v>
          </cell>
          <cell r="X158">
            <v>7.6474938738206572E-2</v>
          </cell>
          <cell r="Y158">
            <v>7.5800000000000006E-2</v>
          </cell>
          <cell r="Z158">
            <v>0</v>
          </cell>
          <cell r="AA158">
            <v>0</v>
          </cell>
          <cell r="AB158" t="str">
            <v>AAA</v>
          </cell>
          <cell r="AC158" t="str">
            <v>AAA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INE906B07GP0</v>
          </cell>
          <cell r="F159" t="str">
            <v>8.27% NHAI 28 Mar 2029.</v>
          </cell>
          <cell r="G159" t="str">
            <v>NATIONAL HIGHWAYS AUTHORITY OF INDI</v>
          </cell>
          <cell r="H159" t="str">
            <v>42101</v>
          </cell>
          <cell r="I159" t="str">
            <v>Construction and maintenance of motorways, streets, roads, other vehicular ways</v>
          </cell>
          <cell r="J159" t="str">
            <v>Infrastructure Sub-sector</v>
          </cell>
          <cell r="K159" t="str">
            <v>Bonds</v>
          </cell>
          <cell r="L159">
            <v>2</v>
          </cell>
          <cell r="M159">
            <v>2090796</v>
          </cell>
          <cell r="N159">
            <v>1.8628506248887265E-2</v>
          </cell>
          <cell r="O159">
            <v>8.2699999999999996E-2</v>
          </cell>
          <cell r="P159" t="str">
            <v>Yearly</v>
          </cell>
          <cell r="Q159">
            <v>2140380</v>
          </cell>
          <cell r="R159">
            <v>2140380</v>
          </cell>
          <cell r="S159">
            <v>0</v>
          </cell>
          <cell r="T159">
            <v>0</v>
          </cell>
          <cell r="U159">
            <v>47205</v>
          </cell>
          <cell r="V159">
            <v>6.580821917808219</v>
          </cell>
          <cell r="W159">
            <v>4.840833093685986</v>
          </cell>
          <cell r="X159">
            <v>6.8935332731216201E-2</v>
          </cell>
          <cell r="Y159">
            <v>7.3599999999999999E-2</v>
          </cell>
          <cell r="Z159">
            <v>0</v>
          </cell>
          <cell r="AA159">
            <v>0</v>
          </cell>
          <cell r="AB159" t="str">
            <v>AAA</v>
          </cell>
          <cell r="AC159" t="str">
            <v>AAA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INE752E07OC4</v>
          </cell>
          <cell r="F160" t="str">
            <v>7.36% PGC 17Oct 2026</v>
          </cell>
          <cell r="G160" t="str">
            <v>POWER GRID CORPN OF INDIA LTD</v>
          </cell>
          <cell r="H160" t="str">
            <v>35107</v>
          </cell>
          <cell r="I160" t="str">
            <v>Transmission of electric energy</v>
          </cell>
          <cell r="J160" t="str">
            <v>Infrastructure Sub-sector</v>
          </cell>
          <cell r="K160" t="str">
            <v>Bonds</v>
          </cell>
          <cell r="L160">
            <v>2</v>
          </cell>
          <cell r="M160">
            <v>2027320</v>
          </cell>
          <cell r="N160">
            <v>1.8062949847088922E-2</v>
          </cell>
          <cell r="O160">
            <v>7.3599999999999999E-2</v>
          </cell>
          <cell r="P160" t="str">
            <v>Yearly</v>
          </cell>
          <cell r="Q160">
            <v>1988221</v>
          </cell>
          <cell r="R160">
            <v>1988221</v>
          </cell>
          <cell r="S160">
            <v>0</v>
          </cell>
          <cell r="T160">
            <v>0</v>
          </cell>
          <cell r="U160">
            <v>46312</v>
          </cell>
          <cell r="V160">
            <v>4.1342465753424653</v>
          </cell>
          <cell r="W160">
            <v>3.2695888741439116</v>
          </cell>
          <cell r="X160">
            <v>7.5045599296019047E-2</v>
          </cell>
          <cell r="Y160">
            <v>6.9599999999999995E-2</v>
          </cell>
          <cell r="Z160">
            <v>0</v>
          </cell>
          <cell r="AA160">
            <v>0</v>
          </cell>
          <cell r="AB160" t="str">
            <v>AAA</v>
          </cell>
          <cell r="AC160" t="str">
            <v>AAA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INE261F08AV0</v>
          </cell>
          <cell r="F161" t="str">
            <v>8.22% Nabard 13 Dec 2028 (GOI Service)</v>
          </cell>
          <cell r="G161" t="str">
            <v>NABARD</v>
          </cell>
          <cell r="H161" t="str">
            <v>64199</v>
          </cell>
          <cell r="I161" t="str">
            <v>Other monetary intermediation services n.e.c.</v>
          </cell>
          <cell r="J161" t="str">
            <v>Infrastructure Sub-sector</v>
          </cell>
          <cell r="K161" t="str">
            <v>Bonds</v>
          </cell>
          <cell r="L161">
            <v>1</v>
          </cell>
          <cell r="M161">
            <v>1054125</v>
          </cell>
          <cell r="N161">
            <v>9.3920086654117798E-3</v>
          </cell>
          <cell r="O161">
            <v>8.2200000000000009E-2</v>
          </cell>
          <cell r="P161" t="str">
            <v>Half Yly</v>
          </cell>
          <cell r="Q161">
            <v>1033275</v>
          </cell>
          <cell r="R161">
            <v>1033275</v>
          </cell>
          <cell r="S161">
            <v>0</v>
          </cell>
          <cell r="T161">
            <v>0</v>
          </cell>
          <cell r="U161">
            <v>47100</v>
          </cell>
          <cell r="V161">
            <v>6.2931506849315069</v>
          </cell>
          <cell r="W161">
            <v>4.8115811387051428</v>
          </cell>
          <cell r="X161">
            <v>7.5238470175287897E-2</v>
          </cell>
          <cell r="Y161">
            <v>7.2599999999999998E-2</v>
          </cell>
          <cell r="Z161">
            <v>0</v>
          </cell>
          <cell r="AA161">
            <v>0</v>
          </cell>
          <cell r="AB161" t="str">
            <v>AAA</v>
          </cell>
          <cell r="AC161" t="str">
            <v>AAA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INE261F08BM7</v>
          </cell>
          <cell r="F162" t="str">
            <v>7.41% NABARD(Non GOI) 18-July-2029</v>
          </cell>
          <cell r="G162" t="str">
            <v>NABARD</v>
          </cell>
          <cell r="H162" t="str">
            <v>64199</v>
          </cell>
          <cell r="I162" t="str">
            <v>Other monetary intermediation services n.e.c.</v>
          </cell>
          <cell r="J162" t="str">
            <v>Infrastructure Sub-sector</v>
          </cell>
          <cell r="K162" t="str">
            <v>Bonds</v>
          </cell>
          <cell r="L162">
            <v>1</v>
          </cell>
          <cell r="M162">
            <v>1001297</v>
          </cell>
          <cell r="N162">
            <v>8.9213234679481265E-3</v>
          </cell>
          <cell r="O162">
            <v>7.4099999999999999E-2</v>
          </cell>
          <cell r="P162" t="str">
            <v>Yearly</v>
          </cell>
          <cell r="Q162">
            <v>1041510</v>
          </cell>
          <cell r="R162">
            <v>1041510</v>
          </cell>
          <cell r="S162">
            <v>0</v>
          </cell>
          <cell r="T162">
            <v>0</v>
          </cell>
          <cell r="U162">
            <v>47317</v>
          </cell>
          <cell r="V162">
            <v>6.8876712328767127</v>
          </cell>
          <cell r="W162">
            <v>5.2059483950371312</v>
          </cell>
          <cell r="X162">
            <v>6.6346820698192588E-2</v>
          </cell>
          <cell r="Y162">
            <v>7.3800000000000004E-2</v>
          </cell>
          <cell r="Z162">
            <v>0</v>
          </cell>
          <cell r="AA162">
            <v>0</v>
          </cell>
          <cell r="AB162" t="str">
            <v>AAA</v>
          </cell>
          <cell r="AC162">
            <v>0</v>
          </cell>
          <cell r="AD162">
            <v>0</v>
          </cell>
          <cell r="AE162">
            <v>0</v>
          </cell>
          <cell r="AF162" t="str">
            <v>AAA</v>
          </cell>
          <cell r="AG162">
            <v>0</v>
          </cell>
          <cell r="AH162">
            <v>0</v>
          </cell>
          <cell r="AI162" t="str">
            <v>Scheme C TIER II</v>
          </cell>
          <cell r="AJ162" t="str">
            <v>CRISIL AAA</v>
          </cell>
        </row>
        <row r="163">
          <cell r="E163" t="str">
            <v>INE121A01024</v>
          </cell>
          <cell r="F163" t="str">
            <v>CHOLAMANDALAM INVESTMENT AND FINANCE COMPANY</v>
          </cell>
          <cell r="G163" t="str">
            <v>CHOLAMANDALAM INVESTMENT AND FIN. C</v>
          </cell>
          <cell r="H163" t="str">
            <v>64920</v>
          </cell>
          <cell r="I163" t="str">
            <v>Other credit granting</v>
          </cell>
          <cell r="J163" t="str">
            <v>Infrastructure Sub-sector</v>
          </cell>
          <cell r="K163" t="str">
            <v>Equity</v>
          </cell>
          <cell r="L163">
            <v>33700</v>
          </cell>
          <cell r="M163">
            <v>26634795</v>
          </cell>
          <cell r="N163">
            <v>9.9937718428319659E-3</v>
          </cell>
          <cell r="O163">
            <v>0</v>
          </cell>
          <cell r="P163" t="str">
            <v/>
          </cell>
          <cell r="Q163">
            <v>22720298.98</v>
          </cell>
          <cell r="R163">
            <v>22720298.98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790.35</v>
          </cell>
          <cell r="AA163">
            <v>789.4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INE062A01020</v>
          </cell>
          <cell r="F164" t="str">
            <v>STATE BANK OF INDIA</v>
          </cell>
          <cell r="G164" t="str">
            <v>STATE BANK OF INDIA</v>
          </cell>
          <cell r="H164" t="str">
            <v>64191</v>
          </cell>
          <cell r="I164" t="str">
            <v>Monetary intermediation of commercial banks, saving banks. postal savings</v>
          </cell>
          <cell r="J164" t="str">
            <v>Infrastructure Sub-sector</v>
          </cell>
          <cell r="K164" t="str">
            <v>Equity</v>
          </cell>
          <cell r="L164">
            <v>169450</v>
          </cell>
          <cell r="M164">
            <v>90020312.5</v>
          </cell>
          <cell r="N164">
            <v>3.3776962215982309E-2</v>
          </cell>
          <cell r="O164">
            <v>0</v>
          </cell>
          <cell r="P164" t="str">
            <v/>
          </cell>
          <cell r="Q164">
            <v>65228688.740000002</v>
          </cell>
          <cell r="R164">
            <v>65229524.350000001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531.25</v>
          </cell>
          <cell r="AA164">
            <v>531.15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INE081A01020</v>
          </cell>
          <cell r="F165" t="str">
            <v>TATA STEEL LIMITED.</v>
          </cell>
          <cell r="G165" t="str">
            <v>TATA STEEL LTD</v>
          </cell>
          <cell r="H165" t="str">
            <v>24319</v>
          </cell>
          <cell r="I165" t="str">
            <v>Manufacture of other iron and steel casting and products thereof</v>
          </cell>
          <cell r="J165" t="str">
            <v>Infrastructure Sub-sector</v>
          </cell>
          <cell r="K165" t="str">
            <v>Equity</v>
          </cell>
          <cell r="L165">
            <v>259850</v>
          </cell>
          <cell r="M165">
            <v>28141755</v>
          </cell>
          <cell r="N165">
            <v>1.055920568289997E-2</v>
          </cell>
          <cell r="O165">
            <v>0</v>
          </cell>
          <cell r="P165" t="str">
            <v/>
          </cell>
          <cell r="Q165">
            <v>28202837.039999999</v>
          </cell>
          <cell r="R165">
            <v>28202837.039999999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108.3</v>
          </cell>
          <cell r="AA165">
            <v>108.3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INE117A01022</v>
          </cell>
          <cell r="F166" t="str">
            <v>ABB India Limited</v>
          </cell>
          <cell r="G166" t="str">
            <v>ABB INDIA LIMITED</v>
          </cell>
          <cell r="H166" t="str">
            <v>27900</v>
          </cell>
          <cell r="I166" t="str">
            <v>Manufacture of other electrical equipment</v>
          </cell>
          <cell r="J166" t="str">
            <v>Infrastructure Sub-sector</v>
          </cell>
          <cell r="K166" t="str">
            <v>Equity</v>
          </cell>
          <cell r="L166">
            <v>2000</v>
          </cell>
          <cell r="M166">
            <v>6525500</v>
          </cell>
          <cell r="N166">
            <v>2.4484648055447767E-3</v>
          </cell>
          <cell r="O166">
            <v>0</v>
          </cell>
          <cell r="P166" t="str">
            <v/>
          </cell>
          <cell r="Q166">
            <v>5524886.9000000004</v>
          </cell>
          <cell r="R166">
            <v>5524886.9000000004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3262.75</v>
          </cell>
          <cell r="AA166">
            <v>3264.3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INE038A01020</v>
          </cell>
          <cell r="F167" t="str">
            <v>HINDALCO INDUSTRIES LTD.</v>
          </cell>
          <cell r="G167" t="str">
            <v>HINDALCO INDUSTRIES LTD.</v>
          </cell>
          <cell r="H167" t="str">
            <v>24202</v>
          </cell>
          <cell r="I167" t="str">
            <v>Manufacture of Aluminium from alumina and by other methods and products</v>
          </cell>
          <cell r="J167" t="str">
            <v>Infrastructure Sub-sector</v>
          </cell>
          <cell r="K167" t="str">
            <v>Equity</v>
          </cell>
          <cell r="L167">
            <v>34440</v>
          </cell>
          <cell r="M167">
            <v>15119160</v>
          </cell>
          <cell r="N167">
            <v>5.6729340509386814E-3</v>
          </cell>
          <cell r="O167">
            <v>0</v>
          </cell>
          <cell r="P167" t="str">
            <v/>
          </cell>
          <cell r="Q167">
            <v>14948283.619999999</v>
          </cell>
          <cell r="R167">
            <v>14948283.619999999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439</v>
          </cell>
          <cell r="AA167">
            <v>438.95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INE040A01034</v>
          </cell>
          <cell r="F168" t="str">
            <v>HDFC BANK LTD</v>
          </cell>
          <cell r="G168" t="str">
            <v>HDFC BANK LTD</v>
          </cell>
          <cell r="H168" t="str">
            <v>64191</v>
          </cell>
          <cell r="I168" t="str">
            <v>Monetary intermediation of commercial banks, saving banks. postal savings</v>
          </cell>
          <cell r="J168" t="str">
            <v>Infrastructure Sub-sector</v>
          </cell>
          <cell r="K168" t="str">
            <v>Equity</v>
          </cell>
          <cell r="L168">
            <v>138432</v>
          </cell>
          <cell r="M168">
            <v>205723795.19999999</v>
          </cell>
          <cell r="N168">
            <v>7.7190632474186116E-2</v>
          </cell>
          <cell r="O168">
            <v>0</v>
          </cell>
          <cell r="P168" t="str">
            <v/>
          </cell>
          <cell r="Q168">
            <v>180106208.62</v>
          </cell>
          <cell r="R168">
            <v>180106208.62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1486.1</v>
          </cell>
          <cell r="AA168">
            <v>1486.2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INE003A01024</v>
          </cell>
          <cell r="F169" t="str">
            <v>SIEMENS LIMITED</v>
          </cell>
          <cell r="G169" t="str">
            <v>SIEMENS LIMITED</v>
          </cell>
          <cell r="H169" t="str">
            <v>27900</v>
          </cell>
          <cell r="I169" t="str">
            <v>Manufacture of other electrical equipment</v>
          </cell>
          <cell r="J169" t="str">
            <v>Infrastructure Sub-sector</v>
          </cell>
          <cell r="K169" t="str">
            <v>Equity</v>
          </cell>
          <cell r="L169">
            <v>2000</v>
          </cell>
          <cell r="M169">
            <v>5767200</v>
          </cell>
          <cell r="N169">
            <v>2.1639393497108017E-3</v>
          </cell>
          <cell r="O169">
            <v>0</v>
          </cell>
          <cell r="P169" t="str">
            <v/>
          </cell>
          <cell r="Q169">
            <v>5539974.2199999997</v>
          </cell>
          <cell r="R169">
            <v>5539974.2199999997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2883.6</v>
          </cell>
          <cell r="AA169">
            <v>2883.7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INE009A01021</v>
          </cell>
          <cell r="F170" t="str">
            <v>INFOSYS LTD EQ</v>
          </cell>
          <cell r="G170" t="str">
            <v>INFOSYS  LIMITED</v>
          </cell>
          <cell r="H170" t="str">
            <v>62011</v>
          </cell>
          <cell r="I170" t="str">
            <v>Writing , modifying, testing of computer program</v>
          </cell>
          <cell r="J170" t="str">
            <v>Infrastructure Sub-sector</v>
          </cell>
          <cell r="K170" t="str">
            <v>Equity</v>
          </cell>
          <cell r="L170">
            <v>132165</v>
          </cell>
          <cell r="M170">
            <v>197315736.75</v>
          </cell>
          <cell r="N170">
            <v>7.4035803695121152E-2</v>
          </cell>
          <cell r="O170">
            <v>0</v>
          </cell>
          <cell r="P170" t="str">
            <v/>
          </cell>
          <cell r="Q170">
            <v>156267114.24000001</v>
          </cell>
          <cell r="R170">
            <v>156267114.24000001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1492.95</v>
          </cell>
          <cell r="AA170">
            <v>1493.2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INE860A01027</v>
          </cell>
          <cell r="F171" t="str">
            <v>HCL Technologies Limited</v>
          </cell>
          <cell r="G171" t="str">
            <v>HCL TECHNOLOGIES LTD</v>
          </cell>
          <cell r="H171" t="str">
            <v>62011</v>
          </cell>
          <cell r="I171" t="str">
            <v>Writing , modifying, testing of computer program</v>
          </cell>
          <cell r="J171" t="str">
            <v>Infrastructure Sub-sector</v>
          </cell>
          <cell r="K171" t="str">
            <v>Equity</v>
          </cell>
          <cell r="L171">
            <v>26180</v>
          </cell>
          <cell r="M171">
            <v>24581711</v>
          </cell>
          <cell r="N171">
            <v>9.2234241427588542E-3</v>
          </cell>
          <cell r="O171">
            <v>0</v>
          </cell>
          <cell r="P171" t="str">
            <v/>
          </cell>
          <cell r="Q171">
            <v>20310302.16</v>
          </cell>
          <cell r="R171">
            <v>20310302.16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938.95</v>
          </cell>
          <cell r="AA171">
            <v>939.35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INE018E01016</v>
          </cell>
          <cell r="F172" t="str">
            <v>SBI CARDS AND PAYMENT SERVICES LIMITED</v>
          </cell>
          <cell r="G172" t="str">
            <v>SBI CARDS AND PAYMENT SERVICES LIMI</v>
          </cell>
          <cell r="H172" t="str">
            <v>64920</v>
          </cell>
          <cell r="I172" t="str">
            <v>Other credit granting</v>
          </cell>
          <cell r="J172" t="str">
            <v>Infrastructure Sub-sector</v>
          </cell>
          <cell r="K172" t="str">
            <v>Equity</v>
          </cell>
          <cell r="L172">
            <v>10250</v>
          </cell>
          <cell r="M172">
            <v>9452550</v>
          </cell>
          <cell r="N172">
            <v>3.5467375676426758E-3</v>
          </cell>
          <cell r="O172">
            <v>0</v>
          </cell>
          <cell r="P172" t="str">
            <v/>
          </cell>
          <cell r="Q172">
            <v>9179316.0999999996</v>
          </cell>
          <cell r="R172">
            <v>9179316.0999999996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922.2</v>
          </cell>
          <cell r="AA172">
            <v>921.9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INE669C01036</v>
          </cell>
          <cell r="F173" t="str">
            <v>TECH MAHINDRA LIMITED</v>
          </cell>
          <cell r="G173" t="str">
            <v>TECH MAHINDRA  LIMITED</v>
          </cell>
          <cell r="H173" t="str">
            <v>62020</v>
          </cell>
          <cell r="I173" t="str">
            <v>Computer consultancy</v>
          </cell>
          <cell r="J173" t="str">
            <v>Infrastructure Sub-sector</v>
          </cell>
          <cell r="K173" t="str">
            <v>Equity</v>
          </cell>
          <cell r="L173">
            <v>23150</v>
          </cell>
          <cell r="M173">
            <v>24911715</v>
          </cell>
          <cell r="N173">
            <v>9.3472465593842455E-3</v>
          </cell>
          <cell r="O173">
            <v>0</v>
          </cell>
          <cell r="P173" t="str">
            <v/>
          </cell>
          <cell r="Q173">
            <v>29451824.579999998</v>
          </cell>
          <cell r="R173">
            <v>29451824.579999998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1076.0999999999999</v>
          </cell>
          <cell r="AA173">
            <v>1076.7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INE733E01010</v>
          </cell>
          <cell r="F174" t="str">
            <v>NTPC LIMITED</v>
          </cell>
          <cell r="G174" t="str">
            <v>NTPC LIMITED</v>
          </cell>
          <cell r="H174" t="str">
            <v>35102</v>
          </cell>
          <cell r="I174" t="str">
            <v>Electric power generation by coal based thermal power plants</v>
          </cell>
          <cell r="J174" t="str">
            <v>Infrastructure Sub-sector</v>
          </cell>
          <cell r="K174" t="str">
            <v>Equity</v>
          </cell>
          <cell r="L174">
            <v>202050</v>
          </cell>
          <cell r="M174">
            <v>33136200</v>
          </cell>
          <cell r="N174">
            <v>1.2433195845451358E-2</v>
          </cell>
          <cell r="O174">
            <v>0</v>
          </cell>
          <cell r="P174" t="str">
            <v/>
          </cell>
          <cell r="Q174">
            <v>26228598.809999999</v>
          </cell>
          <cell r="R174">
            <v>26228598.809999999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164</v>
          </cell>
          <cell r="AA174">
            <v>163.85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INE245A01021</v>
          </cell>
          <cell r="F175" t="str">
            <v>TATA POWER COMPANY LIMITED</v>
          </cell>
          <cell r="G175" t="str">
            <v>TATA POWER COMPANY LIMITED</v>
          </cell>
          <cell r="H175" t="str">
            <v>35102</v>
          </cell>
          <cell r="I175" t="str">
            <v>Electric power generation by coal based thermal power plants</v>
          </cell>
          <cell r="J175" t="str">
            <v>Infrastructure Sub-sector</v>
          </cell>
          <cell r="K175" t="str">
            <v>Equity</v>
          </cell>
          <cell r="L175">
            <v>51000</v>
          </cell>
          <cell r="M175">
            <v>12084450</v>
          </cell>
          <cell r="N175">
            <v>4.5342656531094285E-3</v>
          </cell>
          <cell r="O175">
            <v>0</v>
          </cell>
          <cell r="P175" t="str">
            <v/>
          </cell>
          <cell r="Q175">
            <v>7444985.8600000003</v>
          </cell>
          <cell r="R175">
            <v>7444985.8600000003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236.95</v>
          </cell>
          <cell r="AA175">
            <v>236.9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INE059A01026</v>
          </cell>
          <cell r="F176" t="str">
            <v>CIPLA LIMITED</v>
          </cell>
          <cell r="G176" t="str">
            <v>CIPLA  LIMITED</v>
          </cell>
          <cell r="H176" t="str">
            <v>21001</v>
          </cell>
          <cell r="I176" t="str">
            <v>Manufacture of medicinal substances used in the manufacture of pharmaceuticals:</v>
          </cell>
          <cell r="J176" t="str">
            <v>Infrastructure Sub-sector</v>
          </cell>
          <cell r="K176" t="str">
            <v>Equity</v>
          </cell>
          <cell r="L176">
            <v>19690</v>
          </cell>
          <cell r="M176">
            <v>20447080.5</v>
          </cell>
          <cell r="N176">
            <v>7.6720491886278289E-3</v>
          </cell>
          <cell r="O176">
            <v>0</v>
          </cell>
          <cell r="P176" t="str">
            <v/>
          </cell>
          <cell r="Q176">
            <v>13453085.439999999</v>
          </cell>
          <cell r="R176">
            <v>13453085.439999999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1038.45</v>
          </cell>
          <cell r="AA176">
            <v>1038.95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INE095A01012</v>
          </cell>
          <cell r="F177" t="str">
            <v>IndusInd Bank Limited</v>
          </cell>
          <cell r="G177" t="str">
            <v>INDUS IND BANK LTD</v>
          </cell>
          <cell r="H177" t="str">
            <v>64191</v>
          </cell>
          <cell r="I177" t="str">
            <v>Monetary intermediation of commercial banks, saving banks. postal savings</v>
          </cell>
          <cell r="J177" t="str">
            <v>Infrastructure Sub-sector</v>
          </cell>
          <cell r="K177" t="str">
            <v>Equity</v>
          </cell>
          <cell r="L177">
            <v>12706</v>
          </cell>
          <cell r="M177">
            <v>14071259.699999999</v>
          </cell>
          <cell r="N177">
            <v>5.2797462485833354E-3</v>
          </cell>
          <cell r="O177">
            <v>0</v>
          </cell>
          <cell r="P177" t="str">
            <v/>
          </cell>
          <cell r="Q177">
            <v>11346504.470000001</v>
          </cell>
          <cell r="R177">
            <v>11346504.470000001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1107.45</v>
          </cell>
          <cell r="AA177">
            <v>1106.95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INE849A01020</v>
          </cell>
          <cell r="F178" t="str">
            <v>TRENT LTD</v>
          </cell>
          <cell r="G178" t="str">
            <v>TRENT LTD</v>
          </cell>
          <cell r="H178" t="str">
            <v>47711</v>
          </cell>
          <cell r="I178" t="str">
            <v>Retail sale of readymade garments, hosiery goods, other articles</v>
          </cell>
          <cell r="J178" t="str">
            <v>Infrastructure Sub-sector</v>
          </cell>
          <cell r="K178" t="str">
            <v>Equity</v>
          </cell>
          <cell r="L178">
            <v>9900</v>
          </cell>
          <cell r="M178">
            <v>13931775</v>
          </cell>
          <cell r="N178">
            <v>5.2274095113429746E-3</v>
          </cell>
          <cell r="O178">
            <v>0</v>
          </cell>
          <cell r="P178" t="str">
            <v/>
          </cell>
          <cell r="Q178">
            <v>10825734.18</v>
          </cell>
          <cell r="R178">
            <v>10825734.18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1407.25</v>
          </cell>
          <cell r="AA178">
            <v>1409.7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INE239A01016</v>
          </cell>
          <cell r="F179" t="str">
            <v>NESTLE INDIA LTD</v>
          </cell>
          <cell r="G179" t="str">
            <v>NESTLE INDIA LTD</v>
          </cell>
          <cell r="H179" t="str">
            <v>10502</v>
          </cell>
          <cell r="I179" t="str">
            <v>Manufacture of milk-powder, ice-cream powder and condensed milk except</v>
          </cell>
          <cell r="J179" t="str">
            <v>Infrastructure Sub-sector</v>
          </cell>
          <cell r="K179" t="str">
            <v>Equity</v>
          </cell>
          <cell r="L179">
            <v>1152</v>
          </cell>
          <cell r="M179">
            <v>22954579.199999999</v>
          </cell>
          <cell r="N179">
            <v>8.6129000532204694E-3</v>
          </cell>
          <cell r="O179">
            <v>0</v>
          </cell>
          <cell r="P179" t="str">
            <v/>
          </cell>
          <cell r="Q179">
            <v>20358168.370000001</v>
          </cell>
          <cell r="R179">
            <v>20358168.370000001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19925.849999999999</v>
          </cell>
          <cell r="AA179">
            <v>19930.75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INE238A01034</v>
          </cell>
          <cell r="F180" t="str">
            <v>AXIS BANK</v>
          </cell>
          <cell r="G180" t="str">
            <v>AXIS BANK LTD.</v>
          </cell>
          <cell r="H180" t="str">
            <v>64191</v>
          </cell>
          <cell r="I180" t="str">
            <v>Monetary intermediation of commercial banks, saving banks. postal savings</v>
          </cell>
          <cell r="J180" t="str">
            <v>Infrastructure Sub-sector</v>
          </cell>
          <cell r="K180" t="str">
            <v>Equity</v>
          </cell>
          <cell r="L180">
            <v>86610</v>
          </cell>
          <cell r="M180">
            <v>65087415</v>
          </cell>
          <cell r="N180">
            <v>2.4421767667058031E-2</v>
          </cell>
          <cell r="O180">
            <v>0</v>
          </cell>
          <cell r="P180" t="str">
            <v/>
          </cell>
          <cell r="Q180">
            <v>61509160.479999997</v>
          </cell>
          <cell r="R180">
            <v>61509160.479999997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751.5</v>
          </cell>
          <cell r="AA180">
            <v>751.15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INE467B01029</v>
          </cell>
          <cell r="F181" t="str">
            <v>TATA CONSULTANCY SERVICES LIMITED</v>
          </cell>
          <cell r="G181" t="str">
            <v>TATA CONSULTANCY SERVICES LIMITED</v>
          </cell>
          <cell r="H181" t="str">
            <v>62020</v>
          </cell>
          <cell r="I181" t="str">
            <v>Computer consultancy</v>
          </cell>
          <cell r="J181" t="str">
            <v>Infrastructure Sub-sector</v>
          </cell>
          <cell r="K181" t="str">
            <v>Equity</v>
          </cell>
          <cell r="L181">
            <v>32179</v>
          </cell>
          <cell r="M181">
            <v>103331595.84999999</v>
          </cell>
          <cell r="N181">
            <v>3.877155401724032E-2</v>
          </cell>
          <cell r="O181">
            <v>0</v>
          </cell>
          <cell r="P181" t="str">
            <v/>
          </cell>
          <cell r="Q181">
            <v>87648107.109999999</v>
          </cell>
          <cell r="R181">
            <v>87648107.109999999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3211.15</v>
          </cell>
          <cell r="AA181">
            <v>3211.6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INE361B01024</v>
          </cell>
          <cell r="F182" t="str">
            <v>DIVI'S LABORATORIES LTD</v>
          </cell>
          <cell r="G182" t="str">
            <v>DIVIS LABORATORIES LTD</v>
          </cell>
          <cell r="H182" t="str">
            <v>21002</v>
          </cell>
          <cell r="I182" t="str">
            <v>Manufacture of allopathic pharmaceutical preparations</v>
          </cell>
          <cell r="J182" t="str">
            <v>Infrastructure Sub-sector</v>
          </cell>
          <cell r="K182" t="str">
            <v>Equity</v>
          </cell>
          <cell r="L182">
            <v>3490</v>
          </cell>
          <cell r="M182">
            <v>12657706.5</v>
          </cell>
          <cell r="N182">
            <v>4.7493600312873124E-3</v>
          </cell>
          <cell r="O182">
            <v>0</v>
          </cell>
          <cell r="P182" t="str">
            <v/>
          </cell>
          <cell r="Q182">
            <v>15789897.560000001</v>
          </cell>
          <cell r="R182">
            <v>15789897.560000001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3626.85</v>
          </cell>
          <cell r="AA182">
            <v>3625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INE481G01011</v>
          </cell>
          <cell r="F183" t="str">
            <v>UltraTech Cement Limited</v>
          </cell>
          <cell r="G183" t="str">
            <v>ULTRATECH CEMENT LIMITED</v>
          </cell>
          <cell r="H183" t="str">
            <v>23941</v>
          </cell>
          <cell r="I183" t="str">
            <v>Manufacture of clinkers and cement</v>
          </cell>
          <cell r="J183" t="str">
            <v>Infrastructure Sub-sector</v>
          </cell>
          <cell r="K183" t="str">
            <v>Equity</v>
          </cell>
          <cell r="L183">
            <v>6450</v>
          </cell>
          <cell r="M183">
            <v>43072132.5</v>
          </cell>
          <cell r="N183">
            <v>1.6161305727685444E-2</v>
          </cell>
          <cell r="O183">
            <v>0</v>
          </cell>
          <cell r="P183" t="str">
            <v/>
          </cell>
          <cell r="Q183">
            <v>33392973.920000002</v>
          </cell>
          <cell r="R183">
            <v>33392973.920000002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6677.85</v>
          </cell>
          <cell r="AA183">
            <v>6672.5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INE089A01023</v>
          </cell>
          <cell r="F184" t="str">
            <v>Dr. Reddy's Laboratories Limited</v>
          </cell>
          <cell r="G184" t="str">
            <v>DR REDDY LABORATORIES</v>
          </cell>
          <cell r="H184" t="str">
            <v>21002</v>
          </cell>
          <cell r="I184" t="str">
            <v>Manufacture of allopathic pharmaceutical preparations</v>
          </cell>
          <cell r="J184" t="str">
            <v>Infrastructure Sub-sector</v>
          </cell>
          <cell r="K184" t="str">
            <v>Equity</v>
          </cell>
          <cell r="L184">
            <v>4515</v>
          </cell>
          <cell r="M184">
            <v>19166400.75</v>
          </cell>
          <cell r="N184">
            <v>7.1915190690892677E-3</v>
          </cell>
          <cell r="O184">
            <v>0</v>
          </cell>
          <cell r="P184" t="str">
            <v/>
          </cell>
          <cell r="Q184">
            <v>18027251.16</v>
          </cell>
          <cell r="R184">
            <v>18027251.16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4245.05</v>
          </cell>
          <cell r="AA184">
            <v>4244.6000000000004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INE203G01027</v>
          </cell>
          <cell r="F185" t="str">
            <v>INDRAPRASTHA GAS</v>
          </cell>
          <cell r="G185" t="str">
            <v>INDRAPRASTHA GAS LIMITED</v>
          </cell>
          <cell r="H185" t="str">
            <v>35202</v>
          </cell>
          <cell r="I185" t="str">
            <v>Disrtibution and sale of gaseous fuels through mains</v>
          </cell>
          <cell r="J185" t="str">
            <v>Infrastructure Sub-sector</v>
          </cell>
          <cell r="K185" t="str">
            <v>Equity</v>
          </cell>
          <cell r="L185">
            <v>29820</v>
          </cell>
          <cell r="M185">
            <v>12497562</v>
          </cell>
          <cell r="N185">
            <v>4.6892714293331993E-3</v>
          </cell>
          <cell r="O185">
            <v>0</v>
          </cell>
          <cell r="P185" t="str">
            <v/>
          </cell>
          <cell r="Q185">
            <v>10690502.800000001</v>
          </cell>
          <cell r="R185">
            <v>10690502.800000001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419.1</v>
          </cell>
          <cell r="AA185">
            <v>419.25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INE018A01030</v>
          </cell>
          <cell r="F186" t="str">
            <v>LARSEN AND TOUBRO LIMITED</v>
          </cell>
          <cell r="G186" t="str">
            <v>LARSEN AND TOUBRO LTD</v>
          </cell>
          <cell r="H186" t="str">
            <v>42909</v>
          </cell>
          <cell r="I186" t="str">
            <v>Other civil engineering projects n.e.c.</v>
          </cell>
          <cell r="J186" t="str">
            <v>Infrastructure Sub-sector</v>
          </cell>
          <cell r="K186" t="str">
            <v>Equity</v>
          </cell>
          <cell r="L186">
            <v>42686</v>
          </cell>
          <cell r="M186">
            <v>82063835</v>
          </cell>
          <cell r="N186">
            <v>3.0791573336224603E-2</v>
          </cell>
          <cell r="O186">
            <v>0</v>
          </cell>
          <cell r="P186" t="str">
            <v/>
          </cell>
          <cell r="Q186">
            <v>58123834.840000004</v>
          </cell>
          <cell r="R186">
            <v>58126148.710000001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1922.5</v>
          </cell>
          <cell r="AA186">
            <v>1921.75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INE271C01023</v>
          </cell>
          <cell r="F187" t="str">
            <v>DLF Ltd</v>
          </cell>
          <cell r="G187" t="str">
            <v>DLF LTD</v>
          </cell>
          <cell r="H187" t="str">
            <v>68100</v>
          </cell>
          <cell r="I187" t="str">
            <v>Real estate activities with own or leased property</v>
          </cell>
          <cell r="J187" t="str">
            <v>Infrastructure Sub-sector</v>
          </cell>
          <cell r="K187" t="str">
            <v>Equity</v>
          </cell>
          <cell r="L187">
            <v>37200</v>
          </cell>
          <cell r="M187">
            <v>14508000</v>
          </cell>
          <cell r="N187">
            <v>5.4436177149404068E-3</v>
          </cell>
          <cell r="O187">
            <v>0</v>
          </cell>
          <cell r="P187" t="str">
            <v/>
          </cell>
          <cell r="Q187">
            <v>12544605.460000001</v>
          </cell>
          <cell r="R187">
            <v>12544605.460000001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390</v>
          </cell>
          <cell r="AA187">
            <v>389.85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INE090A01021</v>
          </cell>
          <cell r="F188" t="str">
            <v>ICICI BANK LTD</v>
          </cell>
          <cell r="G188" t="str">
            <v>ICICI BANK LTD</v>
          </cell>
          <cell r="H188" t="str">
            <v>64191</v>
          </cell>
          <cell r="I188" t="str">
            <v>Monetary intermediation of commercial banks, saving banks. postal savings</v>
          </cell>
          <cell r="J188" t="str">
            <v>Infrastructure Sub-sector</v>
          </cell>
          <cell r="K188" t="str">
            <v>Equity</v>
          </cell>
          <cell r="L188">
            <v>222566</v>
          </cell>
          <cell r="M188">
            <v>197482811.80000001</v>
          </cell>
          <cell r="N188">
            <v>7.4098492742674549E-2</v>
          </cell>
          <cell r="O188">
            <v>0</v>
          </cell>
          <cell r="P188" t="str">
            <v/>
          </cell>
          <cell r="Q188">
            <v>115359093.84999999</v>
          </cell>
          <cell r="R188">
            <v>115362407.79000001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887.3</v>
          </cell>
          <cell r="AA188">
            <v>887.6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INE101A01026</v>
          </cell>
          <cell r="F189" t="str">
            <v>MAHINDRA AND MAHINDRA LTD</v>
          </cell>
          <cell r="G189" t="str">
            <v>MAHINDRA AND MAHINDRA LTD</v>
          </cell>
          <cell r="H189" t="str">
            <v>28211</v>
          </cell>
          <cell r="I189" t="str">
            <v>Manufacture of tractors used in agriculture and forestry</v>
          </cell>
          <cell r="J189" t="str">
            <v>Infrastructure Sub-sector</v>
          </cell>
          <cell r="K189" t="str">
            <v>Equity</v>
          </cell>
          <cell r="L189">
            <v>26698</v>
          </cell>
          <cell r="M189">
            <v>34939672.600000001</v>
          </cell>
          <cell r="N189">
            <v>1.3109885629968151E-2</v>
          </cell>
          <cell r="O189">
            <v>0</v>
          </cell>
          <cell r="P189" t="str">
            <v/>
          </cell>
          <cell r="Q189">
            <v>20642361.859999999</v>
          </cell>
          <cell r="R189">
            <v>20645313.940000001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1308.7</v>
          </cell>
          <cell r="AA189">
            <v>1308.75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INE129A01019</v>
          </cell>
          <cell r="F190" t="str">
            <v>GAIL (INDIA) LIMITED</v>
          </cell>
          <cell r="G190" t="str">
            <v>G A I L (INDIA) LTD</v>
          </cell>
          <cell r="H190" t="str">
            <v>35202</v>
          </cell>
          <cell r="I190" t="str">
            <v>Disrtibution and sale of gaseous fuels through mains</v>
          </cell>
          <cell r="J190" t="str">
            <v>Infrastructure Sub-sector</v>
          </cell>
          <cell r="K190" t="str">
            <v>Equity</v>
          </cell>
          <cell r="L190">
            <v>37588</v>
          </cell>
          <cell r="M190">
            <v>5115726.8</v>
          </cell>
          <cell r="N190">
            <v>1.9194969005566168E-3</v>
          </cell>
          <cell r="O190">
            <v>0</v>
          </cell>
          <cell r="P190" t="str">
            <v/>
          </cell>
          <cell r="Q190">
            <v>5349776.92</v>
          </cell>
          <cell r="R190">
            <v>5349048.34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136.1</v>
          </cell>
          <cell r="AA190">
            <v>136.05000000000001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INE073K01018</v>
          </cell>
          <cell r="F191" t="str">
            <v>Sona BLW Precision Forgings Limited</v>
          </cell>
          <cell r="G191" t="str">
            <v>SONA BLW PRECISION FORGINGS LTD</v>
          </cell>
          <cell r="H191" t="str">
            <v>28140</v>
          </cell>
          <cell r="I191" t="str">
            <v>Manufacture of bearings, gears, gearing and driving elements</v>
          </cell>
          <cell r="J191" t="str">
            <v>Infrastructure Sub-sector</v>
          </cell>
          <cell r="K191" t="str">
            <v>Equity</v>
          </cell>
          <cell r="L191">
            <v>24267</v>
          </cell>
          <cell r="M191">
            <v>12667374</v>
          </cell>
          <cell r="N191">
            <v>4.7529874212969064E-3</v>
          </cell>
          <cell r="O191">
            <v>0</v>
          </cell>
          <cell r="P191" t="str">
            <v/>
          </cell>
          <cell r="Q191">
            <v>14007372.17</v>
          </cell>
          <cell r="R191">
            <v>14007372.17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522</v>
          </cell>
          <cell r="AA191">
            <v>522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INE066A01021</v>
          </cell>
          <cell r="F192" t="str">
            <v>EICHER MOTORS LTD</v>
          </cell>
          <cell r="G192" t="str">
            <v>EICHER MOTORS LTD</v>
          </cell>
          <cell r="H192" t="str">
            <v>30911</v>
          </cell>
          <cell r="I192" t="str">
            <v>Manufacture of motorcycles, scooters, mopeds etc. and their</v>
          </cell>
          <cell r="J192" t="str">
            <v>Infrastructure Sub-sector</v>
          </cell>
          <cell r="K192" t="str">
            <v>Equity</v>
          </cell>
          <cell r="L192">
            <v>3790</v>
          </cell>
          <cell r="M192">
            <v>12729662.5</v>
          </cell>
          <cell r="N192">
            <v>4.7763589943625989E-3</v>
          </cell>
          <cell r="O192">
            <v>0</v>
          </cell>
          <cell r="P192" t="str">
            <v/>
          </cell>
          <cell r="Q192">
            <v>7248050.2199999997</v>
          </cell>
          <cell r="R192">
            <v>7248050.2199999997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3358.75</v>
          </cell>
          <cell r="AA192">
            <v>3359.25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IN9397D01014</v>
          </cell>
          <cell r="F193" t="str">
            <v>Bharti Airtel partly Paid(14:1)</v>
          </cell>
          <cell r="G193" t="str">
            <v>BHARTI AIRTEL LTD</v>
          </cell>
          <cell r="H193" t="str">
            <v>61202</v>
          </cell>
          <cell r="I193" t="str">
            <v>Activities of maintaining and operating pageing</v>
          </cell>
          <cell r="J193" t="str">
            <v>Infrastructure Sub-sector</v>
          </cell>
          <cell r="K193" t="str">
            <v>Equity</v>
          </cell>
          <cell r="L193">
            <v>5748</v>
          </cell>
          <cell r="M193">
            <v>1990532.4</v>
          </cell>
          <cell r="N193">
            <v>7.4687740796821353E-4</v>
          </cell>
          <cell r="O193">
            <v>0</v>
          </cell>
          <cell r="P193" t="str">
            <v/>
          </cell>
          <cell r="Q193">
            <v>768795</v>
          </cell>
          <cell r="R193">
            <v>768795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346.3</v>
          </cell>
          <cell r="AA193">
            <v>346.2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INE752E01010</v>
          </cell>
          <cell r="F194" t="str">
            <v>POWER GRID CORPORATION OF INDIA LIMITED</v>
          </cell>
          <cell r="G194" t="str">
            <v>POWER GRID CORPN OF INDIA LTD</v>
          </cell>
          <cell r="H194" t="str">
            <v>35107</v>
          </cell>
          <cell r="I194" t="str">
            <v>Transmission of electric energy</v>
          </cell>
          <cell r="J194" t="str">
            <v>Infrastructure Sub-sector</v>
          </cell>
          <cell r="K194" t="str">
            <v>Equity</v>
          </cell>
          <cell r="L194">
            <v>94320</v>
          </cell>
          <cell r="M194">
            <v>21655872</v>
          </cell>
          <cell r="N194">
            <v>8.1256057659003268E-3</v>
          </cell>
          <cell r="O194">
            <v>0</v>
          </cell>
          <cell r="P194" t="str">
            <v/>
          </cell>
          <cell r="Q194">
            <v>13355615.65</v>
          </cell>
          <cell r="R194">
            <v>13355615.65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229.6</v>
          </cell>
          <cell r="AA194">
            <v>229.6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INE397D01024</v>
          </cell>
          <cell r="F195" t="str">
            <v>BHARTI AIRTEL LTD</v>
          </cell>
          <cell r="G195" t="str">
            <v>BHARTI AIRTEL LTD</v>
          </cell>
          <cell r="H195" t="str">
            <v>61202</v>
          </cell>
          <cell r="I195" t="str">
            <v>Activities of maintaining and operating pageing</v>
          </cell>
          <cell r="J195" t="str">
            <v>Infrastructure Sub-sector</v>
          </cell>
          <cell r="K195" t="str">
            <v>Equity</v>
          </cell>
          <cell r="L195">
            <v>83482</v>
          </cell>
          <cell r="M195">
            <v>60658021.200000003</v>
          </cell>
          <cell r="N195">
            <v>2.2759793131896248E-2</v>
          </cell>
          <cell r="O195">
            <v>0</v>
          </cell>
          <cell r="P195" t="str">
            <v/>
          </cell>
          <cell r="Q195">
            <v>42684315.07</v>
          </cell>
          <cell r="R195">
            <v>42684315.07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726.6</v>
          </cell>
          <cell r="AA195">
            <v>726.5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INE214T01019</v>
          </cell>
          <cell r="F196" t="str">
            <v>Larsen &amp; Toubro Infotech Limited</v>
          </cell>
          <cell r="G196" t="str">
            <v>LARSEN &amp; TOUBRO INFOTECH LIMITED</v>
          </cell>
          <cell r="H196" t="str">
            <v>62099</v>
          </cell>
          <cell r="I196" t="str">
            <v>Other information technology and computer service activities</v>
          </cell>
          <cell r="J196" t="str">
            <v>Infrastructure Sub-sector</v>
          </cell>
          <cell r="K196" t="str">
            <v>Equity</v>
          </cell>
          <cell r="L196">
            <v>2150</v>
          </cell>
          <cell r="M196">
            <v>9979655</v>
          </cell>
          <cell r="N196">
            <v>3.7445152155358148E-3</v>
          </cell>
          <cell r="O196">
            <v>0</v>
          </cell>
          <cell r="P196" t="str">
            <v/>
          </cell>
          <cell r="Q196">
            <v>9664246.5600000005</v>
          </cell>
          <cell r="R196">
            <v>9664246.5600000005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4641.7</v>
          </cell>
          <cell r="AA196">
            <v>4642.3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INE079A01024</v>
          </cell>
          <cell r="F197" t="str">
            <v>AMBUJA CEMENTS LTD</v>
          </cell>
          <cell r="G197" t="str">
            <v>AMBUJA CEMENTS LTD.</v>
          </cell>
          <cell r="H197" t="str">
            <v>23941</v>
          </cell>
          <cell r="I197" t="str">
            <v>Manufacture of clinkers and cement</v>
          </cell>
          <cell r="J197" t="str">
            <v>Infrastructure Sub-sector</v>
          </cell>
          <cell r="K197" t="str">
            <v>Equity</v>
          </cell>
          <cell r="L197">
            <v>37750</v>
          </cell>
          <cell r="M197">
            <v>15524687.5</v>
          </cell>
          <cell r="N197">
            <v>5.8250940097817677E-3</v>
          </cell>
          <cell r="O197">
            <v>0</v>
          </cell>
          <cell r="P197" t="str">
            <v/>
          </cell>
          <cell r="Q197">
            <v>13781055.52</v>
          </cell>
          <cell r="R197">
            <v>13781055.52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411.25</v>
          </cell>
          <cell r="AA197">
            <v>411.25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INE044A01036</v>
          </cell>
          <cell r="F198" t="str">
            <v>SUN PHARMACEUTICALS INDUSTRIES LTD</v>
          </cell>
          <cell r="G198" t="str">
            <v>SUN PHARMACEUTICAL INDS LTD</v>
          </cell>
          <cell r="H198" t="str">
            <v>21001</v>
          </cell>
          <cell r="I198" t="str">
            <v>Manufacture of medicinal substances used in the manufacture of pharmaceuticals:</v>
          </cell>
          <cell r="J198" t="str">
            <v>Infrastructure Sub-sector</v>
          </cell>
          <cell r="K198" t="str">
            <v>Equity</v>
          </cell>
          <cell r="L198">
            <v>37505</v>
          </cell>
          <cell r="M198">
            <v>33493840.25</v>
          </cell>
          <cell r="N198">
            <v>1.2567387794753516E-2</v>
          </cell>
          <cell r="O198">
            <v>0</v>
          </cell>
          <cell r="P198" t="str">
            <v/>
          </cell>
          <cell r="Q198">
            <v>22813096.129999999</v>
          </cell>
          <cell r="R198">
            <v>22810639.57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893.05</v>
          </cell>
          <cell r="AA198">
            <v>893.25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INE002A01018</v>
          </cell>
          <cell r="F199" t="str">
            <v>RELIANCE INDUSTRIES LIMITED</v>
          </cell>
          <cell r="G199" t="str">
            <v>RELIANCE INDUSTRIES LTD.</v>
          </cell>
          <cell r="H199" t="str">
            <v>19209</v>
          </cell>
          <cell r="I199" t="str">
            <v>Manufacture of other petroleum n.e.c.</v>
          </cell>
          <cell r="J199" t="str">
            <v>Infrastructure Sub-sector</v>
          </cell>
          <cell r="K199" t="str">
            <v>Equity</v>
          </cell>
          <cell r="L199">
            <v>94894</v>
          </cell>
          <cell r="M199">
            <v>250325627.30000001</v>
          </cell>
          <cell r="N199">
            <v>9.3925904278594555E-2</v>
          </cell>
          <cell r="O199">
            <v>0</v>
          </cell>
          <cell r="P199" t="str">
            <v/>
          </cell>
          <cell r="Q199">
            <v>166069185.18000001</v>
          </cell>
          <cell r="R199">
            <v>166068761.55000001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2637.95</v>
          </cell>
          <cell r="AA199">
            <v>2639.1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INE358A01014</v>
          </cell>
          <cell r="F200" t="str">
            <v>Abbott India Ltd</v>
          </cell>
          <cell r="G200" t="str">
            <v>ABBOTT INDIA</v>
          </cell>
          <cell r="H200" t="str">
            <v>21009</v>
          </cell>
          <cell r="I200" t="str">
            <v>Manufacture of other pharmaceutical and botanical products n.e.c. like Hina powder etc</v>
          </cell>
          <cell r="J200" t="str">
            <v>Infrastructure Sub-sector</v>
          </cell>
          <cell r="K200" t="str">
            <v>Equity</v>
          </cell>
          <cell r="L200">
            <v>602</v>
          </cell>
          <cell r="M200">
            <v>11281329.5</v>
          </cell>
          <cell r="N200">
            <v>4.2329228780176318E-3</v>
          </cell>
          <cell r="O200">
            <v>0</v>
          </cell>
          <cell r="P200" t="str">
            <v/>
          </cell>
          <cell r="Q200">
            <v>11285554.869999999</v>
          </cell>
          <cell r="R200">
            <v>11285554.869999999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18739.75</v>
          </cell>
          <cell r="AA200">
            <v>18752.55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INE585B01010</v>
          </cell>
          <cell r="F201" t="str">
            <v>MARUTI SUZUKI INDIA LTD.</v>
          </cell>
          <cell r="G201" t="str">
            <v>MARUTI SUZUKI INDIA LTD.</v>
          </cell>
          <cell r="H201" t="str">
            <v>29101</v>
          </cell>
          <cell r="I201" t="str">
            <v>Manufacture of passenger cars</v>
          </cell>
          <cell r="J201" t="str">
            <v>Infrastructure Sub-sector</v>
          </cell>
          <cell r="K201" t="str">
            <v>Equity</v>
          </cell>
          <cell r="L201">
            <v>5211</v>
          </cell>
          <cell r="M201">
            <v>47327604.75</v>
          </cell>
          <cell r="N201">
            <v>1.77580223065066E-2</v>
          </cell>
          <cell r="O201">
            <v>0</v>
          </cell>
          <cell r="P201" t="str">
            <v/>
          </cell>
          <cell r="Q201">
            <v>39856425.869999997</v>
          </cell>
          <cell r="R201">
            <v>39857746.560000002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9082.25</v>
          </cell>
          <cell r="AA201">
            <v>9091.9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INE299U01018</v>
          </cell>
          <cell r="F202" t="str">
            <v>Crompton Greaves Consumer Electricals</v>
          </cell>
          <cell r="G202" t="str">
            <v>CROMPTON GREAVES CONSUMER ELECTRICA</v>
          </cell>
          <cell r="H202" t="str">
            <v>27400</v>
          </cell>
          <cell r="I202" t="str">
            <v>Manufacture of electric lighting equipment</v>
          </cell>
          <cell r="J202" t="str">
            <v>Infrastructure Sub-sector</v>
          </cell>
          <cell r="K202" t="str">
            <v>Equity</v>
          </cell>
          <cell r="L202">
            <v>27350</v>
          </cell>
          <cell r="M202">
            <v>11142390</v>
          </cell>
          <cell r="N202">
            <v>4.1807907079387122E-3</v>
          </cell>
          <cell r="O202">
            <v>0</v>
          </cell>
          <cell r="P202" t="str">
            <v/>
          </cell>
          <cell r="Q202">
            <v>11423041.189999999</v>
          </cell>
          <cell r="R202">
            <v>11423041.189999999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407.4</v>
          </cell>
          <cell r="AA202">
            <v>407.3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INE001A01036</v>
          </cell>
          <cell r="F203" t="str">
            <v>HOUSING DEVELOPMENT FINANCE CORPORATION</v>
          </cell>
          <cell r="G203" t="str">
            <v>HOUSING DEVELOPMENT FINANCE CORPORA</v>
          </cell>
          <cell r="H203" t="str">
            <v>64192</v>
          </cell>
          <cell r="I203" t="str">
            <v>Activities of specialized institutions granting credit for house purchases</v>
          </cell>
          <cell r="J203" t="str">
            <v>Infrastructure Sub-sector</v>
          </cell>
          <cell r="K203" t="str">
            <v>Equity</v>
          </cell>
          <cell r="L203">
            <v>26771</v>
          </cell>
          <cell r="M203">
            <v>65492574.399999999</v>
          </cell>
          <cell r="N203">
            <v>2.4573789509297804E-2</v>
          </cell>
          <cell r="O203">
            <v>0</v>
          </cell>
          <cell r="P203" t="str">
            <v/>
          </cell>
          <cell r="Q203">
            <v>59381516.890000001</v>
          </cell>
          <cell r="R203">
            <v>59385137.359999999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2446.4</v>
          </cell>
          <cell r="AA203">
            <v>2446.1999999999998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INE237A01028</v>
          </cell>
          <cell r="F204" t="str">
            <v>KOTAK MAHINDRA BANK LIMITED</v>
          </cell>
          <cell r="G204" t="str">
            <v>KOTAK MAHINDRA BANK LTD</v>
          </cell>
          <cell r="H204" t="str">
            <v>64191</v>
          </cell>
          <cell r="I204" t="str">
            <v>Monetary intermediation of commercial banks, saving banks. postal savings</v>
          </cell>
          <cell r="J204" t="str">
            <v>Infrastructure Sub-sector</v>
          </cell>
          <cell r="K204" t="str">
            <v>Equity</v>
          </cell>
          <cell r="L204">
            <v>39687</v>
          </cell>
          <cell r="M204">
            <v>76018464.150000006</v>
          </cell>
          <cell r="N204">
            <v>2.8523260139888491E-2</v>
          </cell>
          <cell r="O204">
            <v>0</v>
          </cell>
          <cell r="P204" t="str">
            <v/>
          </cell>
          <cell r="Q204">
            <v>63347665.359999999</v>
          </cell>
          <cell r="R204">
            <v>63348660.859999999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1915.45</v>
          </cell>
          <cell r="AA204">
            <v>1915.25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INF846K01N65</v>
          </cell>
          <cell r="F205" t="str">
            <v>AXIS OVERNIGHT FUND - DIRECT PLAN- GROWTH OPTION</v>
          </cell>
          <cell r="G205" t="str">
            <v>AXIS MUTUAL FUND</v>
          </cell>
          <cell r="H205" t="str">
            <v>66301</v>
          </cell>
          <cell r="I205" t="str">
            <v>Management of mutual funds</v>
          </cell>
          <cell r="J205" t="str">
            <v>Infrastructure Sub-sector</v>
          </cell>
          <cell r="K205" t="str">
            <v>MF</v>
          </cell>
          <cell r="L205">
            <v>125002.269</v>
          </cell>
          <cell r="M205">
            <v>143056846.72</v>
          </cell>
          <cell r="N205">
            <v>5.3677059901330738E-2</v>
          </cell>
          <cell r="O205">
            <v>0</v>
          </cell>
          <cell r="P205" t="str">
            <v/>
          </cell>
          <cell r="Q205">
            <v>143064000</v>
          </cell>
          <cell r="R205">
            <v>143064000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INE030A01027</v>
          </cell>
          <cell r="F206" t="str">
            <v>HINDUSTAN UNILEVER LIMITED</v>
          </cell>
          <cell r="G206" t="str">
            <v>HINDUSTAN LEVER LTD.</v>
          </cell>
          <cell r="H206" t="str">
            <v>20231</v>
          </cell>
          <cell r="I206" t="str">
            <v>Manufacture of soap all forms</v>
          </cell>
          <cell r="J206" t="str">
            <v>Infrastructure Sub-sector</v>
          </cell>
          <cell r="K206" t="str">
            <v>Equity</v>
          </cell>
          <cell r="L206">
            <v>27667</v>
          </cell>
          <cell r="M206">
            <v>73590069.950000003</v>
          </cell>
          <cell r="N206">
            <v>2.7612090462057051E-2</v>
          </cell>
          <cell r="O206">
            <v>0</v>
          </cell>
          <cell r="P206" t="str">
            <v/>
          </cell>
          <cell r="Q206">
            <v>55036399.719999999</v>
          </cell>
          <cell r="R206">
            <v>55042476.770000003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2659.85</v>
          </cell>
          <cell r="AA206">
            <v>2659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INE154A01025</v>
          </cell>
          <cell r="F207" t="str">
            <v>ITC LTD</v>
          </cell>
          <cell r="G207" t="str">
            <v>ITC LTD</v>
          </cell>
          <cell r="H207" t="str">
            <v>12003</v>
          </cell>
          <cell r="I207" t="str">
            <v>Manufacture of cigarettes, cigarette tobacco</v>
          </cell>
          <cell r="J207" t="str">
            <v>Infrastructure Sub-sector</v>
          </cell>
          <cell r="K207" t="str">
            <v>Equity</v>
          </cell>
          <cell r="L207">
            <v>250720</v>
          </cell>
          <cell r="M207">
            <v>80355760</v>
          </cell>
          <cell r="N207">
            <v>3.0150678152295267E-2</v>
          </cell>
          <cell r="O207">
            <v>0</v>
          </cell>
          <cell r="P207" t="str">
            <v/>
          </cell>
          <cell r="Q207">
            <v>60805402.200000003</v>
          </cell>
          <cell r="R207">
            <v>60813667.030000001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320.5</v>
          </cell>
          <cell r="AA207">
            <v>320.3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INE021A01026</v>
          </cell>
          <cell r="F208" t="str">
            <v>ASIAN PAINTS LTD.</v>
          </cell>
          <cell r="G208" t="str">
            <v>ASIAN PAINT LIMITED</v>
          </cell>
          <cell r="H208" t="str">
            <v>20221</v>
          </cell>
          <cell r="I208" t="str">
            <v>Manufacture of paints and varnishes, enamels or lacquers</v>
          </cell>
          <cell r="J208" t="str">
            <v>Infrastructure Sub-sector</v>
          </cell>
          <cell r="K208" t="str">
            <v>Equity</v>
          </cell>
          <cell r="L208">
            <v>9782</v>
          </cell>
          <cell r="M208">
            <v>33176631.199999999</v>
          </cell>
          <cell r="N208">
            <v>1.2448366233965025E-2</v>
          </cell>
          <cell r="O208">
            <v>0</v>
          </cell>
          <cell r="P208" t="str">
            <v/>
          </cell>
          <cell r="Q208">
            <v>19452502.48</v>
          </cell>
          <cell r="R208">
            <v>19452367.420000002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3391.6</v>
          </cell>
          <cell r="AA208">
            <v>3391.6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INE280A01028</v>
          </cell>
          <cell r="F209" t="str">
            <v>Titan Company Limited</v>
          </cell>
          <cell r="G209" t="str">
            <v>TITAN COMPANY LIMITED</v>
          </cell>
          <cell r="H209" t="str">
            <v>32111</v>
          </cell>
          <cell r="I209" t="str">
            <v>Manufacture of jewellery of gold, silver and other precious or base metal</v>
          </cell>
          <cell r="J209" t="str">
            <v>Infrastructure Sub-sector</v>
          </cell>
          <cell r="K209" t="str">
            <v>Equity</v>
          </cell>
          <cell r="L209">
            <v>8565</v>
          </cell>
          <cell r="M209">
            <v>22308827.25</v>
          </cell>
          <cell r="N209">
            <v>8.3706043022915132E-3</v>
          </cell>
          <cell r="O209">
            <v>0</v>
          </cell>
          <cell r="P209" t="str">
            <v/>
          </cell>
          <cell r="Q209">
            <v>16992132.550000001</v>
          </cell>
          <cell r="R209">
            <v>16992132.550000001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2604.65</v>
          </cell>
          <cell r="AA209">
            <v>2602.6999999999998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INE797F01020</v>
          </cell>
          <cell r="F210" t="str">
            <v>Jubilant Foodworks Limited.</v>
          </cell>
          <cell r="G210" t="str">
            <v>JUBILANT FOODWORKS LIMITED</v>
          </cell>
          <cell r="H210" t="str">
            <v>56101</v>
          </cell>
          <cell r="I210" t="str">
            <v>Restaurants without bars</v>
          </cell>
          <cell r="J210" t="str">
            <v>Infrastructure Sub-sector</v>
          </cell>
          <cell r="K210" t="str">
            <v>Equity</v>
          </cell>
          <cell r="L210">
            <v>17675</v>
          </cell>
          <cell r="M210">
            <v>10893102.5</v>
          </cell>
          <cell r="N210">
            <v>4.0872543244872914E-3</v>
          </cell>
          <cell r="O210">
            <v>0</v>
          </cell>
          <cell r="P210" t="str">
            <v/>
          </cell>
          <cell r="Q210">
            <v>10066305.33</v>
          </cell>
          <cell r="R210">
            <v>10066305.33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616.29999999999995</v>
          </cell>
          <cell r="AA210">
            <v>616.35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INE123W01016</v>
          </cell>
          <cell r="F211" t="str">
            <v>SBI LIFE INSURANCE COMPANY LIMITED</v>
          </cell>
          <cell r="G211" t="str">
            <v>SBI LIFE INSURANCE CO. LTD.</v>
          </cell>
          <cell r="H211" t="str">
            <v>65110</v>
          </cell>
          <cell r="I211" t="str">
            <v>Life insurance</v>
          </cell>
          <cell r="J211" t="str">
            <v>Infrastructure Sub-sector</v>
          </cell>
          <cell r="K211" t="str">
            <v>Equity</v>
          </cell>
          <cell r="L211">
            <v>21560</v>
          </cell>
          <cell r="M211">
            <v>28655396</v>
          </cell>
          <cell r="N211">
            <v>1.0751931437429864E-2</v>
          </cell>
          <cell r="O211">
            <v>0</v>
          </cell>
          <cell r="P211" t="str">
            <v/>
          </cell>
          <cell r="Q211">
            <v>18624941.510000002</v>
          </cell>
          <cell r="R211">
            <v>18624941.510000002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1329.1</v>
          </cell>
          <cell r="AA211">
            <v>1329.65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INE854D01024</v>
          </cell>
          <cell r="F212" t="str">
            <v>United Spirits Limited</v>
          </cell>
          <cell r="G212" t="str">
            <v>UNITED SPIRITS LIMITED</v>
          </cell>
          <cell r="H212" t="str">
            <v>11011</v>
          </cell>
          <cell r="I212" t="str">
            <v>Manufacture of distilled, potable, alcoholic beverages</v>
          </cell>
          <cell r="J212" t="str">
            <v>Infrastructure Sub-sector</v>
          </cell>
          <cell r="K212" t="str">
            <v>Equity</v>
          </cell>
          <cell r="L212">
            <v>16850</v>
          </cell>
          <cell r="M212">
            <v>13679672.5</v>
          </cell>
          <cell r="N212">
            <v>5.1328168979585826E-3</v>
          </cell>
          <cell r="O212">
            <v>0</v>
          </cell>
          <cell r="P212" t="str">
            <v/>
          </cell>
          <cell r="Q212">
            <v>14097142.720000001</v>
          </cell>
          <cell r="R212">
            <v>14097142.720000001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811.85</v>
          </cell>
          <cell r="AA212">
            <v>811.55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INE795G01014</v>
          </cell>
          <cell r="F213" t="str">
            <v>HDFC LIFE INSURANCE COMPANY LTD</v>
          </cell>
          <cell r="G213" t="str">
            <v>HDFC STANDARD LIFE INSURANCE CO. LT</v>
          </cell>
          <cell r="H213" t="str">
            <v>65110</v>
          </cell>
          <cell r="I213" t="str">
            <v>Life insurance</v>
          </cell>
          <cell r="J213" t="str">
            <v>Infrastructure Sub-sector</v>
          </cell>
          <cell r="K213" t="str">
            <v>Equity</v>
          </cell>
          <cell r="L213">
            <v>27175</v>
          </cell>
          <cell r="M213">
            <v>15631060</v>
          </cell>
          <cell r="N213">
            <v>5.8650065563341869E-3</v>
          </cell>
          <cell r="O213">
            <v>0</v>
          </cell>
          <cell r="P213" t="str">
            <v/>
          </cell>
          <cell r="Q213">
            <v>17716872.07</v>
          </cell>
          <cell r="R213">
            <v>17716872.07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575.20000000000005</v>
          </cell>
          <cell r="AA213">
            <v>575.1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INE918I01018</v>
          </cell>
          <cell r="F214" t="str">
            <v>BAJAJ FINSERV LTD</v>
          </cell>
          <cell r="G214" t="str">
            <v>BAJAJ FINANCE LIMITED</v>
          </cell>
          <cell r="H214" t="str">
            <v>64920</v>
          </cell>
          <cell r="I214" t="str">
            <v>Other credit granting</v>
          </cell>
          <cell r="J214" t="str">
            <v>Infrastructure Sub-sector</v>
          </cell>
          <cell r="K214" t="str">
            <v>Equity</v>
          </cell>
          <cell r="L214">
            <v>1384</v>
          </cell>
          <cell r="M214">
            <v>23475615.600000001</v>
          </cell>
          <cell r="N214">
            <v>8.8084006719941661E-3</v>
          </cell>
          <cell r="O214">
            <v>0</v>
          </cell>
          <cell r="P214" t="str">
            <v/>
          </cell>
          <cell r="Q214">
            <v>22103776.460000001</v>
          </cell>
          <cell r="R214">
            <v>22103776.460000001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16962.150000000001</v>
          </cell>
          <cell r="AA214">
            <v>16966.7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INE012A01025</v>
          </cell>
          <cell r="F215" t="str">
            <v>ACC Limited.</v>
          </cell>
          <cell r="G215" t="str">
            <v>ACC LIMITED</v>
          </cell>
          <cell r="H215" t="str">
            <v>23941</v>
          </cell>
          <cell r="I215" t="str">
            <v>Manufacture of clinkers and cement</v>
          </cell>
          <cell r="J215" t="str">
            <v>Infrastructure Sub-sector</v>
          </cell>
          <cell r="K215" t="str">
            <v>Equity</v>
          </cell>
          <cell r="L215">
            <v>2475</v>
          </cell>
          <cell r="M215">
            <v>5691757.5</v>
          </cell>
          <cell r="N215">
            <v>2.135632199899705E-3</v>
          </cell>
          <cell r="O215">
            <v>0</v>
          </cell>
          <cell r="P215" t="str">
            <v/>
          </cell>
          <cell r="Q215">
            <v>5533101.0899999999</v>
          </cell>
          <cell r="R215">
            <v>5533101.0899999999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2299.6999999999998</v>
          </cell>
          <cell r="AA215">
            <v>2299.4499999999998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INE216A01030</v>
          </cell>
          <cell r="F216" t="str">
            <v>Britannia Industries Limited</v>
          </cell>
          <cell r="G216" t="str">
            <v>BRITANNIA INDUSTRIES LIMITED</v>
          </cell>
          <cell r="H216" t="str">
            <v>10712</v>
          </cell>
          <cell r="I216" t="str">
            <v>Manufacture of biscuits, cakes, pastries, rusks etc.</v>
          </cell>
          <cell r="J216" t="str">
            <v>Infrastructure Sub-sector</v>
          </cell>
          <cell r="K216" t="str">
            <v>Equity</v>
          </cell>
          <cell r="L216">
            <v>3760</v>
          </cell>
          <cell r="M216">
            <v>14091540</v>
          </cell>
          <cell r="N216">
            <v>5.2873557192439575E-3</v>
          </cell>
          <cell r="O216">
            <v>0</v>
          </cell>
          <cell r="P216" t="str">
            <v/>
          </cell>
          <cell r="Q216">
            <v>12925158.539999999</v>
          </cell>
          <cell r="R216">
            <v>12925158.539999999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3747.75</v>
          </cell>
          <cell r="AA216">
            <v>3745.6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INE465A01025</v>
          </cell>
          <cell r="F217" t="str">
            <v>Bharat Forge Limited</v>
          </cell>
          <cell r="G217" t="str">
            <v>BHARAT FORGE LIMITED</v>
          </cell>
          <cell r="H217" t="str">
            <v>25910</v>
          </cell>
          <cell r="I217" t="str">
            <v>Forging, pressing, stamping and roll-forming of metal; powder metallurgy</v>
          </cell>
          <cell r="J217" t="str">
            <v>Infrastructure Sub-sector</v>
          </cell>
          <cell r="K217" t="str">
            <v>Equity</v>
          </cell>
          <cell r="L217">
            <v>9165</v>
          </cell>
          <cell r="M217">
            <v>6789890.25</v>
          </cell>
          <cell r="N217">
            <v>2.5476679657706882E-3</v>
          </cell>
          <cell r="O217">
            <v>0</v>
          </cell>
          <cell r="P217" t="str">
            <v/>
          </cell>
          <cell r="Q217">
            <v>5228650.74</v>
          </cell>
          <cell r="R217">
            <v>5228650.74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740.85</v>
          </cell>
          <cell r="AA217">
            <v>740.65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INE917I01010</v>
          </cell>
          <cell r="F218" t="str">
            <v>Bajaj Auto Limited</v>
          </cell>
          <cell r="G218" t="str">
            <v>BAJAJ AUTO LIMITED</v>
          </cell>
          <cell r="H218" t="str">
            <v>30911</v>
          </cell>
          <cell r="I218" t="str">
            <v>Manufacture of motorcycles, scooters, mopeds etc. and their</v>
          </cell>
          <cell r="J218" t="str">
            <v>Infrastructure Sub-sector</v>
          </cell>
          <cell r="K218" t="str">
            <v>Equity</v>
          </cell>
          <cell r="L218">
            <v>3670</v>
          </cell>
          <cell r="M218">
            <v>14991399.5</v>
          </cell>
          <cell r="N218">
            <v>5.6249964081850528E-3</v>
          </cell>
          <cell r="O218">
            <v>0</v>
          </cell>
          <cell r="P218" t="str">
            <v/>
          </cell>
          <cell r="Q218">
            <v>12874267.27</v>
          </cell>
          <cell r="R218">
            <v>12874267.27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4084.85</v>
          </cell>
          <cell r="AA218">
            <v>4085.1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INE628A01036</v>
          </cell>
          <cell r="F219" t="str">
            <v>UPL LIMITED</v>
          </cell>
          <cell r="G219" t="str">
            <v>UPL LIMITED</v>
          </cell>
          <cell r="H219" t="str">
            <v>20211</v>
          </cell>
          <cell r="I219" t="str">
            <v>Manufacture of insecticides, rodenticides, fungicides, herbicides</v>
          </cell>
          <cell r="J219" t="str">
            <v>Infrastructure Sub-sector</v>
          </cell>
          <cell r="K219" t="str">
            <v>Equity</v>
          </cell>
          <cell r="L219">
            <v>17400</v>
          </cell>
          <cell r="M219">
            <v>13384950</v>
          </cell>
          <cell r="N219">
            <v>5.022232625695588E-3</v>
          </cell>
          <cell r="O219">
            <v>0</v>
          </cell>
          <cell r="P219" t="str">
            <v/>
          </cell>
          <cell r="Q219">
            <v>13142693.32</v>
          </cell>
          <cell r="R219">
            <v>13142693.32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769.25</v>
          </cell>
          <cell r="AA219">
            <v>768.9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INE192A01025</v>
          </cell>
          <cell r="F220" t="str">
            <v>Tata Consumer Products Limited</v>
          </cell>
          <cell r="G220" t="str">
            <v>TATA CONSUMER PRODUCTS LIMITED</v>
          </cell>
          <cell r="H220" t="str">
            <v>10791</v>
          </cell>
          <cell r="I220" t="str">
            <v>Processing and blending of tea including manufacture of instant tea</v>
          </cell>
          <cell r="J220" t="str">
            <v>Infrastructure Sub-sector</v>
          </cell>
          <cell r="K220" t="str">
            <v>Equity</v>
          </cell>
          <cell r="L220">
            <v>13620</v>
          </cell>
          <cell r="M220">
            <v>11027433</v>
          </cell>
          <cell r="N220">
            <v>4.1376571291093485E-3</v>
          </cell>
          <cell r="O220">
            <v>0</v>
          </cell>
          <cell r="P220" t="str">
            <v/>
          </cell>
          <cell r="Q220">
            <v>9594574.0299999993</v>
          </cell>
          <cell r="R220">
            <v>9594574.0299999993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809.65</v>
          </cell>
          <cell r="AA220">
            <v>809.65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INE111A01025</v>
          </cell>
          <cell r="F221" t="str">
            <v>Container Corporation of India Limited</v>
          </cell>
          <cell r="G221" t="str">
            <v>CONTAINER CORPORATION OF INDIA LTD</v>
          </cell>
          <cell r="H221" t="str">
            <v>49120</v>
          </cell>
          <cell r="I221" t="str">
            <v>Freight rail transport</v>
          </cell>
          <cell r="J221" t="str">
            <v>Infrastructure Sub-sector</v>
          </cell>
          <cell r="K221" t="str">
            <v>Equity</v>
          </cell>
          <cell r="L221">
            <v>14750</v>
          </cell>
          <cell r="M221">
            <v>10274112.5</v>
          </cell>
          <cell r="N221">
            <v>3.8550000558513005E-3</v>
          </cell>
          <cell r="O221">
            <v>0</v>
          </cell>
          <cell r="P221" t="str">
            <v/>
          </cell>
          <cell r="Q221">
            <v>10158208.84</v>
          </cell>
          <cell r="R221">
            <v>10158208.84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696.55</v>
          </cell>
          <cell r="AA221">
            <v>696.8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INE765G01017</v>
          </cell>
          <cell r="F222" t="str">
            <v>ICICI LOMBARD GENERAL INSURANCE CO LTD</v>
          </cell>
          <cell r="G222" t="str">
            <v>ICICI LOMBARD GENERAL INSURANCE CO</v>
          </cell>
          <cell r="H222" t="str">
            <v>65120</v>
          </cell>
          <cell r="I222" t="str">
            <v>Non-life insurance</v>
          </cell>
          <cell r="J222" t="str">
            <v>Infrastructure Sub-sector</v>
          </cell>
          <cell r="K222" t="str">
            <v>Equity</v>
          </cell>
          <cell r="L222">
            <v>15700</v>
          </cell>
          <cell r="M222">
            <v>20226310</v>
          </cell>
          <cell r="N222">
            <v>7.5892128083730557E-3</v>
          </cell>
          <cell r="O222">
            <v>0</v>
          </cell>
          <cell r="P222" t="str">
            <v/>
          </cell>
          <cell r="Q222">
            <v>20364820.18</v>
          </cell>
          <cell r="R222">
            <v>20364820.18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1288.3</v>
          </cell>
          <cell r="AA222">
            <v>1287.9000000000001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INE016A01026</v>
          </cell>
          <cell r="F223" t="str">
            <v>Dabur India Limited</v>
          </cell>
          <cell r="G223" t="str">
            <v>DABUR INDIA LIMITED</v>
          </cell>
          <cell r="H223" t="str">
            <v>20236</v>
          </cell>
          <cell r="I223" t="str">
            <v>Manufacture of hair oil, shampoo, hair dye etc.</v>
          </cell>
          <cell r="J223" t="str">
            <v>Infrastructure Sub-sector</v>
          </cell>
          <cell r="K223" t="str">
            <v>Equity</v>
          </cell>
          <cell r="L223">
            <v>34500</v>
          </cell>
          <cell r="M223">
            <v>20134200</v>
          </cell>
          <cell r="N223">
            <v>7.5546517642785449E-3</v>
          </cell>
          <cell r="O223">
            <v>0</v>
          </cell>
          <cell r="P223" t="str">
            <v/>
          </cell>
          <cell r="Q223">
            <v>17843092.25</v>
          </cell>
          <cell r="R223">
            <v>17843092.25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583.6</v>
          </cell>
          <cell r="AA223">
            <v>583.4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INE029A01011</v>
          </cell>
          <cell r="F224" t="str">
            <v>Bharat Petroleum Corporation Limited</v>
          </cell>
          <cell r="G224" t="str">
            <v>BHARAT PETROLIUM CORPORATION LIMITE</v>
          </cell>
          <cell r="H224" t="str">
            <v>19201</v>
          </cell>
          <cell r="I224" t="str">
            <v>Production of liquid and gaseous fuels, illuminating oils, lubricating</v>
          </cell>
          <cell r="J224" t="str">
            <v>Infrastructure Sub-sector</v>
          </cell>
          <cell r="K224" t="str">
            <v>Equity</v>
          </cell>
          <cell r="L224">
            <v>75575</v>
          </cell>
          <cell r="M224">
            <v>24837723.75</v>
          </cell>
          <cell r="N224">
            <v>9.3194839401913466E-3</v>
          </cell>
          <cell r="O224">
            <v>0</v>
          </cell>
          <cell r="P224" t="str">
            <v/>
          </cell>
          <cell r="Q224">
            <v>29840169.949999999</v>
          </cell>
          <cell r="R224">
            <v>29840169.949999999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328.65</v>
          </cell>
          <cell r="AA224">
            <v>328.55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INE296A01024</v>
          </cell>
          <cell r="F225" t="str">
            <v>Bajaj Finance Limited</v>
          </cell>
          <cell r="G225" t="str">
            <v>BAJAJ FINANCE LIMITED</v>
          </cell>
          <cell r="H225" t="str">
            <v>64920</v>
          </cell>
          <cell r="I225" t="str">
            <v>Other credit granting</v>
          </cell>
          <cell r="J225" t="str">
            <v>Infrastructure Sub-sector</v>
          </cell>
          <cell r="K225" t="str">
            <v>Equity</v>
          </cell>
          <cell r="L225">
            <v>6120</v>
          </cell>
          <cell r="M225">
            <v>44714250</v>
          </cell>
          <cell r="N225">
            <v>1.6777452675094711E-2</v>
          </cell>
          <cell r="O225">
            <v>0</v>
          </cell>
          <cell r="P225" t="str">
            <v/>
          </cell>
          <cell r="Q225">
            <v>25111861.82</v>
          </cell>
          <cell r="R225">
            <v>25111861.82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7306.25</v>
          </cell>
          <cell r="AA225">
            <v>7303.8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INE263A01024</v>
          </cell>
          <cell r="F226" t="str">
            <v>BHARAT ELECTRONICS LIMITED</v>
          </cell>
          <cell r="G226" t="str">
            <v>BHARAT ELECTRONICS LTD</v>
          </cell>
          <cell r="H226" t="str">
            <v>26515</v>
          </cell>
          <cell r="I226" t="str">
            <v>Manufacture of radar equipment, GPS devices, search, detection, navig</v>
          </cell>
          <cell r="J226" t="str">
            <v>Infrastructure Sub-sector</v>
          </cell>
          <cell r="K226" t="str">
            <v>Equity</v>
          </cell>
          <cell r="L226">
            <v>48900</v>
          </cell>
          <cell r="M226">
            <v>14987850</v>
          </cell>
          <cell r="N226">
            <v>5.6236645829107782E-3</v>
          </cell>
          <cell r="O226">
            <v>0</v>
          </cell>
          <cell r="P226" t="str">
            <v/>
          </cell>
          <cell r="Q226">
            <v>6999373.6900000004</v>
          </cell>
          <cell r="R226">
            <v>6999373.6900000004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306.5</v>
          </cell>
          <cell r="AA226">
            <v>306.5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INE075A01022</v>
          </cell>
          <cell r="F227" t="str">
            <v>WIPRO LTD</v>
          </cell>
          <cell r="G227" t="str">
            <v>WIPRO LTD</v>
          </cell>
          <cell r="H227" t="str">
            <v>62011</v>
          </cell>
          <cell r="I227" t="str">
            <v>Writing , modifying, testing of computer program</v>
          </cell>
          <cell r="J227" t="str">
            <v>Infrastructure Sub-sector</v>
          </cell>
          <cell r="K227" t="str">
            <v>Equity</v>
          </cell>
          <cell r="L227">
            <v>32250</v>
          </cell>
          <cell r="M227">
            <v>13336987.5</v>
          </cell>
          <cell r="N227">
            <v>5.0042363812337169E-3</v>
          </cell>
          <cell r="O227">
            <v>0</v>
          </cell>
          <cell r="P227" t="str">
            <v/>
          </cell>
          <cell r="Q227">
            <v>15768758.029999999</v>
          </cell>
          <cell r="R227">
            <v>15768758.029999999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413.55</v>
          </cell>
          <cell r="AA227">
            <v>413.45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INE208A01029</v>
          </cell>
          <cell r="F228" t="str">
            <v>ASHOK LEYLAND LTD</v>
          </cell>
          <cell r="G228" t="str">
            <v>ASHOK LEYLAND LIMITED</v>
          </cell>
          <cell r="H228" t="str">
            <v>29102</v>
          </cell>
          <cell r="I228" t="str">
            <v>Manufacture of commercial vehicles such as vans, lorries, over-the-road</v>
          </cell>
          <cell r="J228" t="str">
            <v>Infrastructure Sub-sector</v>
          </cell>
          <cell r="K228" t="str">
            <v>Equity</v>
          </cell>
          <cell r="L228">
            <v>86200</v>
          </cell>
          <cell r="M228">
            <v>13274800</v>
          </cell>
          <cell r="N228">
            <v>4.9809027048725463E-3</v>
          </cell>
          <cell r="O228">
            <v>0</v>
          </cell>
          <cell r="P228" t="str">
            <v/>
          </cell>
          <cell r="Q228">
            <v>11039521.800000001</v>
          </cell>
          <cell r="R228">
            <v>11039521.800000001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154</v>
          </cell>
          <cell r="AA228">
            <v>154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INE686F01025</v>
          </cell>
          <cell r="F229" t="str">
            <v>United Breweries Limited</v>
          </cell>
          <cell r="G229" t="str">
            <v>UNITED BREWERIES LIMITED</v>
          </cell>
          <cell r="H229" t="str">
            <v>11031</v>
          </cell>
          <cell r="I229" t="str">
            <v>Manufacture of beer</v>
          </cell>
          <cell r="J229" t="str">
            <v>Infrastructure Sub-sector</v>
          </cell>
          <cell r="K229" t="str">
            <v>Equity</v>
          </cell>
          <cell r="L229">
            <v>4700</v>
          </cell>
          <cell r="M229">
            <v>7715755</v>
          </cell>
          <cell r="N229">
            <v>2.8950662118927498E-3</v>
          </cell>
          <cell r="O229">
            <v>0</v>
          </cell>
          <cell r="P229" t="str">
            <v/>
          </cell>
          <cell r="Q229">
            <v>6993431.54</v>
          </cell>
          <cell r="R229">
            <v>6993431.54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1641.65</v>
          </cell>
          <cell r="AA229">
            <v>1641.2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/>
          </cell>
          <cell r="F230" t="str">
            <v>Net Current Asset</v>
          </cell>
          <cell r="G230" t="str">
            <v/>
          </cell>
          <cell r="H230" t="str">
            <v/>
          </cell>
          <cell r="I230" t="str">
            <v/>
          </cell>
          <cell r="J230" t="str">
            <v>Infrastructure Sub-sector</v>
          </cell>
          <cell r="K230" t="str">
            <v>NCA</v>
          </cell>
          <cell r="L230">
            <v>0</v>
          </cell>
          <cell r="M230">
            <v>-20570327.620000001</v>
          </cell>
          <cell r="N230">
            <v>-7.7182933439729762E-3</v>
          </cell>
          <cell r="O230">
            <v>0</v>
          </cell>
          <cell r="P230" t="str">
            <v/>
          </cell>
          <cell r="Q230">
            <v>0</v>
          </cell>
          <cell r="R230">
            <v>-20570327.620000001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INE298A01020</v>
          </cell>
          <cell r="F231" t="str">
            <v>CUMMINS INDIA LIMITED</v>
          </cell>
          <cell r="G231" t="str">
            <v>CUMMINS INDIA LIMITED FV 2</v>
          </cell>
          <cell r="H231" t="str">
            <v>28110</v>
          </cell>
          <cell r="I231" t="str">
            <v>Manufacture of engines and turbines, except aircraft, vehicle</v>
          </cell>
          <cell r="J231" t="str">
            <v>Infrastructure Sub-sector</v>
          </cell>
          <cell r="K231" t="str">
            <v>Equity</v>
          </cell>
          <cell r="L231">
            <v>6290</v>
          </cell>
          <cell r="M231">
            <v>7501454</v>
          </cell>
          <cell r="N231">
            <v>2.8146572844093306E-3</v>
          </cell>
          <cell r="O231">
            <v>0</v>
          </cell>
          <cell r="P231" t="str">
            <v/>
          </cell>
          <cell r="Q231">
            <v>6119162.0599999996</v>
          </cell>
          <cell r="R231">
            <v>6119162.0599999996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1192.5999999999999</v>
          </cell>
          <cell r="AA231">
            <v>1192.55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INE155A01022</v>
          </cell>
          <cell r="F232" t="str">
            <v>TATA MOTORS LTD</v>
          </cell>
          <cell r="G232" t="str">
            <v>TATA MOTORS LTD</v>
          </cell>
          <cell r="H232" t="str">
            <v>29102</v>
          </cell>
          <cell r="I232" t="str">
            <v>Manufacture of commercial vehicles such as vans, lorries, over-the-road</v>
          </cell>
          <cell r="J232" t="str">
            <v>Infrastructure Sub-sector</v>
          </cell>
          <cell r="K232" t="str">
            <v>Equity</v>
          </cell>
          <cell r="L232">
            <v>57050</v>
          </cell>
          <cell r="M232">
            <v>26876255</v>
          </cell>
          <cell r="N232">
            <v>1.0084371231682911E-2</v>
          </cell>
          <cell r="O232">
            <v>0</v>
          </cell>
          <cell r="P232" t="str">
            <v/>
          </cell>
          <cell r="Q232">
            <v>19343829.27</v>
          </cell>
          <cell r="R232">
            <v>19343829.27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471.1</v>
          </cell>
          <cell r="AA232">
            <v>471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INE001A01036</v>
          </cell>
          <cell r="F233" t="str">
            <v>HOUSING DEVELOPMENT FINANCE CORPORATION</v>
          </cell>
          <cell r="G233" t="str">
            <v>HOUSING DEVELOPMENT FINANCE CORPORA</v>
          </cell>
          <cell r="H233" t="str">
            <v>64192</v>
          </cell>
          <cell r="I233" t="str">
            <v>Activities of specialized institutions granting credit for house purchases</v>
          </cell>
          <cell r="J233" t="str">
            <v>Infrastructure Sub-sector</v>
          </cell>
          <cell r="K233" t="str">
            <v>Equity</v>
          </cell>
          <cell r="L233">
            <v>2172</v>
          </cell>
          <cell r="M233">
            <v>5313580.8</v>
          </cell>
          <cell r="N233">
            <v>2.5533034719178286E-2</v>
          </cell>
          <cell r="O233">
            <v>0</v>
          </cell>
          <cell r="P233" t="str">
            <v/>
          </cell>
          <cell r="Q233">
            <v>4494795.8</v>
          </cell>
          <cell r="R233">
            <v>4495305.2699999996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2446.4</v>
          </cell>
          <cell r="AA233">
            <v>2446.1999999999998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INE154A01025</v>
          </cell>
          <cell r="F234" t="str">
            <v>ITC LTD</v>
          </cell>
          <cell r="G234" t="str">
            <v>ITC LTD</v>
          </cell>
          <cell r="H234" t="str">
            <v>12003</v>
          </cell>
          <cell r="I234" t="str">
            <v>Manufacture of cigarettes, cigarette tobacco</v>
          </cell>
          <cell r="J234" t="str">
            <v>Infrastructure Sub-sector</v>
          </cell>
          <cell r="K234" t="str">
            <v>Equity</v>
          </cell>
          <cell r="L234">
            <v>19468</v>
          </cell>
          <cell r="M234">
            <v>6239494</v>
          </cell>
          <cell r="N234">
            <v>2.9982270511837252E-2</v>
          </cell>
          <cell r="O234">
            <v>0</v>
          </cell>
          <cell r="P234" t="str">
            <v/>
          </cell>
          <cell r="Q234">
            <v>4762019.78</v>
          </cell>
          <cell r="R234">
            <v>4762199.45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320.5</v>
          </cell>
          <cell r="AA234">
            <v>320.3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IN9397D01014</v>
          </cell>
          <cell r="F235" t="str">
            <v>Bharti Airtel partly Paid(14:1)</v>
          </cell>
          <cell r="G235" t="str">
            <v>BHARTI AIRTEL LTD</v>
          </cell>
          <cell r="H235" t="str">
            <v>61202</v>
          </cell>
          <cell r="I235" t="str">
            <v>Activities of maintaining and operating pageing</v>
          </cell>
          <cell r="J235" t="str">
            <v>Infrastructure Sub-sector</v>
          </cell>
          <cell r="K235" t="str">
            <v>Equity</v>
          </cell>
          <cell r="L235">
            <v>441</v>
          </cell>
          <cell r="M235">
            <v>152718.29999999999</v>
          </cell>
          <cell r="N235">
            <v>7.3384819068788502E-4</v>
          </cell>
          <cell r="O235">
            <v>0</v>
          </cell>
          <cell r="P235" t="str">
            <v/>
          </cell>
          <cell r="Q235">
            <v>58983.75</v>
          </cell>
          <cell r="R235">
            <v>58983.75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346.3</v>
          </cell>
          <cell r="AA235">
            <v>346.2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INE123W01016</v>
          </cell>
          <cell r="F236" t="str">
            <v>SBI LIFE INSURANCE COMPANY LIMITED</v>
          </cell>
          <cell r="G236" t="str">
            <v>SBI LIFE INSURANCE CO. LTD.</v>
          </cell>
          <cell r="H236" t="str">
            <v>65110</v>
          </cell>
          <cell r="I236" t="str">
            <v>Life insurance</v>
          </cell>
          <cell r="J236" t="str">
            <v>Infrastructure Sub-sector</v>
          </cell>
          <cell r="K236" t="str">
            <v>Equity</v>
          </cell>
          <cell r="L236">
            <v>1665</v>
          </cell>
          <cell r="M236">
            <v>2212951.5</v>
          </cell>
          <cell r="N236">
            <v>1.0633764613376664E-2</v>
          </cell>
          <cell r="O236">
            <v>0</v>
          </cell>
          <cell r="P236" t="str">
            <v/>
          </cell>
          <cell r="Q236">
            <v>1433132.91</v>
          </cell>
          <cell r="R236">
            <v>1433132.91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1329.1</v>
          </cell>
          <cell r="AA236">
            <v>1329.65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INE797F01020</v>
          </cell>
          <cell r="F237" t="str">
            <v>Jubilant Foodworks Limited.</v>
          </cell>
          <cell r="G237" t="str">
            <v>JUBILANT FOODWORKS LIMITED</v>
          </cell>
          <cell r="H237" t="str">
            <v>56101</v>
          </cell>
          <cell r="I237" t="str">
            <v>Restaurants without bars</v>
          </cell>
          <cell r="J237" t="str">
            <v>Infrastructure Sub-sector</v>
          </cell>
          <cell r="K237" t="str">
            <v>Equity</v>
          </cell>
          <cell r="L237">
            <v>1385</v>
          </cell>
          <cell r="M237">
            <v>853575.5</v>
          </cell>
          <cell r="N237">
            <v>4.1016357325252238E-3</v>
          </cell>
          <cell r="O237">
            <v>0</v>
          </cell>
          <cell r="P237" t="str">
            <v/>
          </cell>
          <cell r="Q237">
            <v>788306.52</v>
          </cell>
          <cell r="R237">
            <v>788306.52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616.29999999999995</v>
          </cell>
          <cell r="AA237">
            <v>616.35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INE121A01024</v>
          </cell>
          <cell r="F238" t="str">
            <v>CHOLAMANDALAM INVESTMENT AND FINANCE COMPANY</v>
          </cell>
          <cell r="G238" t="str">
            <v>CHOLAMANDALAM INVESTMENT AND FIN. C</v>
          </cell>
          <cell r="H238" t="str">
            <v>64920</v>
          </cell>
          <cell r="I238" t="str">
            <v>Other credit granting</v>
          </cell>
          <cell r="J238" t="str">
            <v>Infrastructure Sub-sector</v>
          </cell>
          <cell r="K238" t="str">
            <v>Equity</v>
          </cell>
          <cell r="L238">
            <v>2821</v>
          </cell>
          <cell r="M238">
            <v>2229577.35</v>
          </cell>
          <cell r="N238">
            <v>1.071365582445712E-2</v>
          </cell>
          <cell r="O238">
            <v>0</v>
          </cell>
          <cell r="P238" t="str">
            <v/>
          </cell>
          <cell r="Q238">
            <v>1879349.38</v>
          </cell>
          <cell r="R238">
            <v>1879349.38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790.35</v>
          </cell>
          <cell r="AA238">
            <v>789.4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INE155A01022</v>
          </cell>
          <cell r="F239" t="str">
            <v>TATA MOTORS LTD</v>
          </cell>
          <cell r="G239" t="str">
            <v>TATA MOTORS LTD</v>
          </cell>
          <cell r="H239" t="str">
            <v>29102</v>
          </cell>
          <cell r="I239" t="str">
            <v>Manufacture of commercial vehicles such as vans, lorries, over-the-road</v>
          </cell>
          <cell r="J239" t="str">
            <v>Infrastructure Sub-sector</v>
          </cell>
          <cell r="K239" t="str">
            <v>Equity</v>
          </cell>
          <cell r="L239">
            <v>4220</v>
          </cell>
          <cell r="M239">
            <v>1988042</v>
          </cell>
          <cell r="N239">
            <v>9.553020330317484E-3</v>
          </cell>
          <cell r="O239">
            <v>0</v>
          </cell>
          <cell r="P239" t="str">
            <v/>
          </cell>
          <cell r="Q239">
            <v>1425551.25</v>
          </cell>
          <cell r="R239">
            <v>1425551.25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471.1</v>
          </cell>
          <cell r="AA239">
            <v>471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INE018A01030</v>
          </cell>
          <cell r="F240" t="str">
            <v>LARSEN AND TOUBRO LIMITED</v>
          </cell>
          <cell r="G240" t="str">
            <v>LARSEN AND TOUBRO LTD</v>
          </cell>
          <cell r="H240" t="str">
            <v>42909</v>
          </cell>
          <cell r="I240" t="str">
            <v>Other civil engineering projects n.e.c.</v>
          </cell>
          <cell r="J240" t="str">
            <v>Infrastructure Sub-sector</v>
          </cell>
          <cell r="K240" t="str">
            <v>Equity</v>
          </cell>
          <cell r="L240">
            <v>3351</v>
          </cell>
          <cell r="M240">
            <v>6442297.5</v>
          </cell>
          <cell r="N240">
            <v>3.0956790143997711E-2</v>
          </cell>
          <cell r="O240">
            <v>0</v>
          </cell>
          <cell r="P240" t="str">
            <v/>
          </cell>
          <cell r="Q240">
            <v>3862586.24</v>
          </cell>
          <cell r="R240">
            <v>3862293.75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1922.5</v>
          </cell>
          <cell r="AA240">
            <v>1921.75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INE263A01024</v>
          </cell>
          <cell r="F241" t="str">
            <v>BHARAT ELECTRONICS LIMITED</v>
          </cell>
          <cell r="G241" t="str">
            <v>BHARAT ELECTRONICS LTD</v>
          </cell>
          <cell r="H241" t="str">
            <v>26515</v>
          </cell>
          <cell r="I241" t="str">
            <v>Manufacture of radar equipment, GPS devices, search, detection, navig</v>
          </cell>
          <cell r="J241" t="str">
            <v>Infrastructure Sub-sector</v>
          </cell>
          <cell r="K241" t="str">
            <v>Equity</v>
          </cell>
          <cell r="L241">
            <v>4940</v>
          </cell>
          <cell r="M241">
            <v>1514110</v>
          </cell>
          <cell r="N241">
            <v>7.2756629952169041E-3</v>
          </cell>
          <cell r="O241">
            <v>0</v>
          </cell>
          <cell r="P241" t="str">
            <v/>
          </cell>
          <cell r="Q241">
            <v>694776.42</v>
          </cell>
          <cell r="R241">
            <v>694776.42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306.5</v>
          </cell>
          <cell r="AA241">
            <v>306.5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INE216A01030</v>
          </cell>
          <cell r="F242" t="str">
            <v>Britannia Industries Limited</v>
          </cell>
          <cell r="G242" t="str">
            <v>BRITANNIA INDUSTRIES LIMITED</v>
          </cell>
          <cell r="H242" t="str">
            <v>10712</v>
          </cell>
          <cell r="I242" t="str">
            <v>Manufacture of biscuits, cakes, pastries, rusks etc.</v>
          </cell>
          <cell r="J242" t="str">
            <v>Infrastructure Sub-sector</v>
          </cell>
          <cell r="K242" t="str">
            <v>Equity</v>
          </cell>
          <cell r="L242">
            <v>307</v>
          </cell>
          <cell r="M242">
            <v>1150559.25</v>
          </cell>
          <cell r="N242">
            <v>5.5287141350559175E-3</v>
          </cell>
          <cell r="O242">
            <v>0</v>
          </cell>
          <cell r="P242" t="str">
            <v/>
          </cell>
          <cell r="Q242">
            <v>1051034.76</v>
          </cell>
          <cell r="R242">
            <v>1051034.76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3747.75</v>
          </cell>
          <cell r="AA242">
            <v>3745.6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INE628A01036</v>
          </cell>
          <cell r="F243" t="str">
            <v>UPL LIMITED</v>
          </cell>
          <cell r="G243" t="str">
            <v>UPL LIMITED</v>
          </cell>
          <cell r="H243" t="str">
            <v>20211</v>
          </cell>
          <cell r="I243" t="str">
            <v>Manufacture of insecticides, rodenticides, fungicides, herbicides</v>
          </cell>
          <cell r="J243" t="str">
            <v>Infrastructure Sub-sector</v>
          </cell>
          <cell r="K243" t="str">
            <v>Equity</v>
          </cell>
          <cell r="L243">
            <v>1425</v>
          </cell>
          <cell r="M243">
            <v>1096181.25</v>
          </cell>
          <cell r="N243">
            <v>5.2674147563093899E-3</v>
          </cell>
          <cell r="O243">
            <v>0</v>
          </cell>
          <cell r="P243" t="str">
            <v/>
          </cell>
          <cell r="Q243">
            <v>1051452.58</v>
          </cell>
          <cell r="R243">
            <v>1051452.58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769.25</v>
          </cell>
          <cell r="AA243">
            <v>768.9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INE044A01036</v>
          </cell>
          <cell r="F244" t="str">
            <v>SUN PHARMACEUTICALS INDUSTRIES LTD</v>
          </cell>
          <cell r="G244" t="str">
            <v>SUN PHARMACEUTICAL INDS LTD</v>
          </cell>
          <cell r="H244" t="str">
            <v>21001</v>
          </cell>
          <cell r="I244" t="str">
            <v>Manufacture of medicinal substances used in the manufacture of pharmaceuticals:</v>
          </cell>
          <cell r="J244" t="str">
            <v>Infrastructure Sub-sector</v>
          </cell>
          <cell r="K244" t="str">
            <v>Equity</v>
          </cell>
          <cell r="L244">
            <v>3038</v>
          </cell>
          <cell r="M244">
            <v>2713085.9</v>
          </cell>
          <cell r="N244">
            <v>1.3037030787376577E-2</v>
          </cell>
          <cell r="O244">
            <v>0</v>
          </cell>
          <cell r="P244" t="str">
            <v/>
          </cell>
          <cell r="Q244">
            <v>1722961.3</v>
          </cell>
          <cell r="R244">
            <v>1722961.3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893.05</v>
          </cell>
          <cell r="AA244">
            <v>893.25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INE465A01025</v>
          </cell>
          <cell r="F245" t="str">
            <v>Bharat Forge Limited</v>
          </cell>
          <cell r="G245" t="str">
            <v>BHARAT FORGE LIMITED</v>
          </cell>
          <cell r="H245" t="str">
            <v>25910</v>
          </cell>
          <cell r="I245" t="str">
            <v>Forging, pressing, stamping and roll-forming of metal; powder metallurgy</v>
          </cell>
          <cell r="J245" t="str">
            <v>Infrastructure Sub-sector</v>
          </cell>
          <cell r="K245" t="str">
            <v>Equity</v>
          </cell>
          <cell r="L245">
            <v>695</v>
          </cell>
          <cell r="M245">
            <v>514890.75</v>
          </cell>
          <cell r="N245">
            <v>2.474173987593027E-3</v>
          </cell>
          <cell r="O245">
            <v>0</v>
          </cell>
          <cell r="P245" t="str">
            <v/>
          </cell>
          <cell r="Q245">
            <v>351264.15</v>
          </cell>
          <cell r="R245">
            <v>351264.15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740.85</v>
          </cell>
          <cell r="AA245">
            <v>740.65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INE101A01026</v>
          </cell>
          <cell r="F246" t="str">
            <v>MAHINDRA AND MAHINDRA LTD</v>
          </cell>
          <cell r="G246" t="str">
            <v>MAHINDRA AND MAHINDRA LTD</v>
          </cell>
          <cell r="H246" t="str">
            <v>28211</v>
          </cell>
          <cell r="I246" t="str">
            <v>Manufacture of tractors used in agriculture and forestry</v>
          </cell>
          <cell r="J246" t="str">
            <v>Infrastructure Sub-sector</v>
          </cell>
          <cell r="K246" t="str">
            <v>Equity</v>
          </cell>
          <cell r="L246">
            <v>2085</v>
          </cell>
          <cell r="M246">
            <v>2728639.5</v>
          </cell>
          <cell r="N246">
            <v>1.3111769579117208E-2</v>
          </cell>
          <cell r="O246">
            <v>0</v>
          </cell>
          <cell r="P246" t="str">
            <v/>
          </cell>
          <cell r="Q246">
            <v>1652441.42</v>
          </cell>
          <cell r="R246">
            <v>1652870.82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1308.7</v>
          </cell>
          <cell r="AA246">
            <v>1308.75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INE299U01018</v>
          </cell>
          <cell r="F247" t="str">
            <v>Crompton Greaves Consumer Electricals</v>
          </cell>
          <cell r="G247" t="str">
            <v>CROMPTON GREAVES CONSUMER ELECTRICA</v>
          </cell>
          <cell r="H247" t="str">
            <v>27400</v>
          </cell>
          <cell r="I247" t="str">
            <v>Manufacture of electric lighting equipment</v>
          </cell>
          <cell r="J247" t="str">
            <v>Infrastructure Sub-sector</v>
          </cell>
          <cell r="K247" t="str">
            <v>Equity</v>
          </cell>
          <cell r="L247">
            <v>2190</v>
          </cell>
          <cell r="M247">
            <v>892206</v>
          </cell>
          <cell r="N247">
            <v>4.2872645833595272E-3</v>
          </cell>
          <cell r="O247">
            <v>0</v>
          </cell>
          <cell r="P247" t="str">
            <v/>
          </cell>
          <cell r="Q247">
            <v>910799.52</v>
          </cell>
          <cell r="R247">
            <v>910799.52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407.4</v>
          </cell>
          <cell r="AA247">
            <v>407.3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INE298A01020</v>
          </cell>
          <cell r="F248" t="str">
            <v>CUMMINS INDIA LIMITED</v>
          </cell>
          <cell r="G248" t="str">
            <v>CUMMINS INDIA LIMITED FV 2</v>
          </cell>
          <cell r="H248" t="str">
            <v>28110</v>
          </cell>
          <cell r="I248" t="str">
            <v>Manufacture of engines and turbines, except aircraft, vehicle</v>
          </cell>
          <cell r="J248" t="str">
            <v>Infrastructure Sub-sector</v>
          </cell>
          <cell r="K248" t="str">
            <v>Equity</v>
          </cell>
          <cell r="L248">
            <v>498</v>
          </cell>
          <cell r="M248">
            <v>593914.80000000005</v>
          </cell>
          <cell r="N248">
            <v>2.8539035688765341E-3</v>
          </cell>
          <cell r="O248">
            <v>0</v>
          </cell>
          <cell r="P248" t="str">
            <v/>
          </cell>
          <cell r="Q248">
            <v>479119.96</v>
          </cell>
          <cell r="R248">
            <v>479119.96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1192.5999999999999</v>
          </cell>
          <cell r="AA248">
            <v>1192.55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INE192A01025</v>
          </cell>
          <cell r="F249" t="str">
            <v>Tata Consumer Products Limited</v>
          </cell>
          <cell r="G249" t="str">
            <v>TATA CONSUMER PRODUCTS LIMITED</v>
          </cell>
          <cell r="H249" t="str">
            <v>10791</v>
          </cell>
          <cell r="I249" t="str">
            <v>Processing and blending of tea including manufacture of instant tea</v>
          </cell>
          <cell r="J249" t="str">
            <v>Infrastructure Sub-sector</v>
          </cell>
          <cell r="K249" t="str">
            <v>Equity</v>
          </cell>
          <cell r="L249">
            <v>1075</v>
          </cell>
          <cell r="M249">
            <v>870373.75</v>
          </cell>
          <cell r="N249">
            <v>4.1823553671022379E-3</v>
          </cell>
          <cell r="O249">
            <v>0</v>
          </cell>
          <cell r="P249" t="str">
            <v/>
          </cell>
          <cell r="Q249">
            <v>729008.96</v>
          </cell>
          <cell r="R249">
            <v>729008.96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809.65</v>
          </cell>
          <cell r="AA249">
            <v>809.65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INE752E01010</v>
          </cell>
          <cell r="F250" t="str">
            <v>POWER GRID CORPORATION OF INDIA LIMITED</v>
          </cell>
          <cell r="G250" t="str">
            <v>POWER GRID CORPN OF INDIA LTD</v>
          </cell>
          <cell r="H250" t="str">
            <v>35107</v>
          </cell>
          <cell r="I250" t="str">
            <v>Transmission of electric energy</v>
          </cell>
          <cell r="J250" t="str">
            <v>Infrastructure Sub-sector</v>
          </cell>
          <cell r="K250" t="str">
            <v>Equity</v>
          </cell>
          <cell r="L250">
            <v>7231</v>
          </cell>
          <cell r="M250">
            <v>1660237.6</v>
          </cell>
          <cell r="N250">
            <v>7.9778412860279143E-3</v>
          </cell>
          <cell r="O250">
            <v>0</v>
          </cell>
          <cell r="P250" t="str">
            <v/>
          </cell>
          <cell r="Q250">
            <v>1014161.4</v>
          </cell>
          <cell r="R250">
            <v>1014161.4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229.6</v>
          </cell>
          <cell r="AA250">
            <v>229.6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INE208A01029</v>
          </cell>
          <cell r="F251" t="str">
            <v>ASHOK LEYLAND LTD</v>
          </cell>
          <cell r="G251" t="str">
            <v>ASHOK LEYLAND LIMITED</v>
          </cell>
          <cell r="H251" t="str">
            <v>29102</v>
          </cell>
          <cell r="I251" t="str">
            <v>Manufacture of commercial vehicles such as vans, lorries, over-the-road</v>
          </cell>
          <cell r="J251" t="str">
            <v>Infrastructure Sub-sector</v>
          </cell>
          <cell r="K251" t="str">
            <v>Equity</v>
          </cell>
          <cell r="L251">
            <v>6720</v>
          </cell>
          <cell r="M251">
            <v>1034880</v>
          </cell>
          <cell r="N251">
            <v>4.9728474948914341E-3</v>
          </cell>
          <cell r="O251">
            <v>0</v>
          </cell>
          <cell r="P251" t="str">
            <v/>
          </cell>
          <cell r="Q251">
            <v>860838.09</v>
          </cell>
          <cell r="R251">
            <v>860838.09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154</v>
          </cell>
          <cell r="AA251">
            <v>154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INE016A01026</v>
          </cell>
          <cell r="F252" t="str">
            <v>Dabur India Limited</v>
          </cell>
          <cell r="G252" t="str">
            <v>DABUR INDIA LIMITED</v>
          </cell>
          <cell r="H252" t="str">
            <v>20236</v>
          </cell>
          <cell r="I252" t="str">
            <v>Manufacture of hair oil, shampoo, hair dye etc.</v>
          </cell>
          <cell r="J252" t="str">
            <v>Infrastructure Sub-sector</v>
          </cell>
          <cell r="K252" t="str">
            <v>Equity</v>
          </cell>
          <cell r="L252">
            <v>2675</v>
          </cell>
          <cell r="M252">
            <v>1561130</v>
          </cell>
          <cell r="N252">
            <v>7.5016054128979838E-3</v>
          </cell>
          <cell r="O252">
            <v>0</v>
          </cell>
          <cell r="P252" t="str">
            <v/>
          </cell>
          <cell r="Q252">
            <v>1396485.27</v>
          </cell>
          <cell r="R252">
            <v>1396485.27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583.6</v>
          </cell>
          <cell r="AA252">
            <v>583.4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INE918I01018</v>
          </cell>
          <cell r="F253" t="str">
            <v>BAJAJ FINSERV LTD</v>
          </cell>
          <cell r="G253" t="str">
            <v>BAJAJ FINANCE LIMITED</v>
          </cell>
          <cell r="H253" t="str">
            <v>64920</v>
          </cell>
          <cell r="I253" t="str">
            <v>Other credit granting</v>
          </cell>
          <cell r="J253" t="str">
            <v>Infrastructure Sub-sector</v>
          </cell>
          <cell r="K253" t="str">
            <v>Equity</v>
          </cell>
          <cell r="L253">
            <v>107</v>
          </cell>
          <cell r="M253">
            <v>1814950.05</v>
          </cell>
          <cell r="N253">
            <v>8.7212718474563074E-3</v>
          </cell>
          <cell r="O253">
            <v>0</v>
          </cell>
          <cell r="P253" t="str">
            <v/>
          </cell>
          <cell r="Q253">
            <v>1716350.82</v>
          </cell>
          <cell r="R253">
            <v>1716350.82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16962.150000000001</v>
          </cell>
          <cell r="AA253">
            <v>16966.7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INE280A01028</v>
          </cell>
          <cell r="F254" t="str">
            <v>Titan Company Limited</v>
          </cell>
          <cell r="G254" t="str">
            <v>TITAN COMPANY LIMITED</v>
          </cell>
          <cell r="H254" t="str">
            <v>32111</v>
          </cell>
          <cell r="I254" t="str">
            <v>Manufacture of jewellery of gold, silver and other precious or base metal</v>
          </cell>
          <cell r="J254" t="str">
            <v>Infrastructure Sub-sector</v>
          </cell>
          <cell r="K254" t="str">
            <v>Equity</v>
          </cell>
          <cell r="L254">
            <v>675</v>
          </cell>
          <cell r="M254">
            <v>1758138.75</v>
          </cell>
          <cell r="N254">
            <v>8.4482798765161734E-3</v>
          </cell>
          <cell r="O254">
            <v>0</v>
          </cell>
          <cell r="P254" t="str">
            <v/>
          </cell>
          <cell r="Q254">
            <v>1307209.43</v>
          </cell>
          <cell r="R254">
            <v>1307209.43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2604.65</v>
          </cell>
          <cell r="AA254">
            <v>2602.6999999999998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INE089A01023</v>
          </cell>
          <cell r="F255" t="str">
            <v>Dr. Reddy's Laboratories Limited</v>
          </cell>
          <cell r="G255" t="str">
            <v>DR REDDY LABORATORIES</v>
          </cell>
          <cell r="H255" t="str">
            <v>21002</v>
          </cell>
          <cell r="I255" t="str">
            <v>Manufacture of allopathic pharmaceutical preparations</v>
          </cell>
          <cell r="J255" t="str">
            <v>Infrastructure Sub-sector</v>
          </cell>
          <cell r="K255" t="str">
            <v>Equity</v>
          </cell>
          <cell r="L255">
            <v>360</v>
          </cell>
          <cell r="M255">
            <v>1528218</v>
          </cell>
          <cell r="N255">
            <v>7.3434553310026268E-3</v>
          </cell>
          <cell r="O255">
            <v>0</v>
          </cell>
          <cell r="P255" t="str">
            <v/>
          </cell>
          <cell r="Q255">
            <v>1320324.02</v>
          </cell>
          <cell r="R255">
            <v>1320324.02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4245.05</v>
          </cell>
          <cell r="AA255">
            <v>4244.6000000000004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INE075A01022</v>
          </cell>
          <cell r="F256" t="str">
            <v>WIPRO LTD</v>
          </cell>
          <cell r="G256" t="str">
            <v>WIPRO LTD</v>
          </cell>
          <cell r="H256" t="str">
            <v>62011</v>
          </cell>
          <cell r="I256" t="str">
            <v>Writing , modifying, testing of computer program</v>
          </cell>
          <cell r="J256" t="str">
            <v>Infrastructure Sub-sector</v>
          </cell>
          <cell r="K256" t="str">
            <v>Equity</v>
          </cell>
          <cell r="L256">
            <v>2580</v>
          </cell>
          <cell r="M256">
            <v>1066959</v>
          </cell>
          <cell r="N256">
            <v>5.1269948112842743E-3</v>
          </cell>
          <cell r="O256">
            <v>0</v>
          </cell>
          <cell r="P256" t="str">
            <v/>
          </cell>
          <cell r="Q256">
            <v>1267486.93</v>
          </cell>
          <cell r="R256">
            <v>1267486.93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413.55</v>
          </cell>
          <cell r="AA256">
            <v>413.45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INE203G01027</v>
          </cell>
          <cell r="F257" t="str">
            <v>INDRAPRASTHA GAS</v>
          </cell>
          <cell r="G257" t="str">
            <v>INDRAPRASTHA GAS LIMITED</v>
          </cell>
          <cell r="H257" t="str">
            <v>35202</v>
          </cell>
          <cell r="I257" t="str">
            <v>Disrtibution and sale of gaseous fuels through mains</v>
          </cell>
          <cell r="J257" t="str">
            <v>Infrastructure Sub-sector</v>
          </cell>
          <cell r="K257" t="str">
            <v>Equity</v>
          </cell>
          <cell r="L257">
            <v>2470</v>
          </cell>
          <cell r="M257">
            <v>1035177</v>
          </cell>
          <cell r="N257">
            <v>4.9742746513791267E-3</v>
          </cell>
          <cell r="O257">
            <v>0</v>
          </cell>
          <cell r="P257" t="str">
            <v/>
          </cell>
          <cell r="Q257">
            <v>891535.53</v>
          </cell>
          <cell r="R257">
            <v>891535.53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419.1</v>
          </cell>
          <cell r="AA257">
            <v>419.25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INE481G01011</v>
          </cell>
          <cell r="F258" t="str">
            <v>UltraTech Cement Limited</v>
          </cell>
          <cell r="G258" t="str">
            <v>ULTRATECH CEMENT LIMITED</v>
          </cell>
          <cell r="H258" t="str">
            <v>23941</v>
          </cell>
          <cell r="I258" t="str">
            <v>Manufacture of clinkers and cement</v>
          </cell>
          <cell r="J258" t="str">
            <v>Infrastructure Sub-sector</v>
          </cell>
          <cell r="K258" t="str">
            <v>Equity</v>
          </cell>
          <cell r="L258">
            <v>520</v>
          </cell>
          <cell r="M258">
            <v>3472482</v>
          </cell>
          <cell r="N258">
            <v>1.6686111833986161E-2</v>
          </cell>
          <cell r="O258">
            <v>0</v>
          </cell>
          <cell r="P258" t="str">
            <v/>
          </cell>
          <cell r="Q258">
            <v>2526234.29</v>
          </cell>
          <cell r="R258">
            <v>2526234.29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6677.85</v>
          </cell>
          <cell r="AA258">
            <v>6672.5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INE296A01024</v>
          </cell>
          <cell r="F259" t="str">
            <v>Bajaj Finance Limited</v>
          </cell>
          <cell r="G259" t="str">
            <v>BAJAJ FINANCE LIMITED</v>
          </cell>
          <cell r="H259" t="str">
            <v>64920</v>
          </cell>
          <cell r="I259" t="str">
            <v>Other credit granting</v>
          </cell>
          <cell r="J259" t="str">
            <v>Infrastructure Sub-sector</v>
          </cell>
          <cell r="K259" t="str">
            <v>Equity</v>
          </cell>
          <cell r="L259">
            <v>486</v>
          </cell>
          <cell r="M259">
            <v>3550837.5</v>
          </cell>
          <cell r="N259">
            <v>1.706262887160015E-2</v>
          </cell>
          <cell r="O259">
            <v>0</v>
          </cell>
          <cell r="P259" t="str">
            <v/>
          </cell>
          <cell r="Q259">
            <v>1902283.46</v>
          </cell>
          <cell r="R259">
            <v>1902283.46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7306.25</v>
          </cell>
          <cell r="AA259">
            <v>7303.8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INE467B01029</v>
          </cell>
          <cell r="F260" t="str">
            <v>TATA CONSULTANCY SERVICES LIMITED</v>
          </cell>
          <cell r="G260" t="str">
            <v>TATA CONSULTANCY SERVICES LIMITED</v>
          </cell>
          <cell r="H260" t="str">
            <v>62020</v>
          </cell>
          <cell r="I260" t="str">
            <v>Computer consultancy</v>
          </cell>
          <cell r="J260" t="str">
            <v>Infrastructure Sub-sector</v>
          </cell>
          <cell r="K260" t="str">
            <v>Equity</v>
          </cell>
          <cell r="L260">
            <v>2512</v>
          </cell>
          <cell r="M260">
            <v>8066408.7999999998</v>
          </cell>
          <cell r="N260">
            <v>3.8761035862950509E-2</v>
          </cell>
          <cell r="O260">
            <v>0</v>
          </cell>
          <cell r="P260" t="str">
            <v/>
          </cell>
          <cell r="Q260">
            <v>6483391.8499999996</v>
          </cell>
          <cell r="R260">
            <v>6483391.8499999996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3211.15</v>
          </cell>
          <cell r="AA260">
            <v>3211.6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INE361B01024</v>
          </cell>
          <cell r="F261" t="str">
            <v>DIVI'S LABORATORIES LTD</v>
          </cell>
          <cell r="G261" t="str">
            <v>DIVIS LABORATORIES LTD</v>
          </cell>
          <cell r="H261" t="str">
            <v>21002</v>
          </cell>
          <cell r="I261" t="str">
            <v>Manufacture of allopathic pharmaceutical preparations</v>
          </cell>
          <cell r="J261" t="str">
            <v>Infrastructure Sub-sector</v>
          </cell>
          <cell r="K261" t="str">
            <v>Equity</v>
          </cell>
          <cell r="L261">
            <v>274</v>
          </cell>
          <cell r="M261">
            <v>993756.9</v>
          </cell>
          <cell r="N261">
            <v>4.7752411010900568E-3</v>
          </cell>
          <cell r="O261">
            <v>0</v>
          </cell>
          <cell r="P261" t="str">
            <v/>
          </cell>
          <cell r="Q261">
            <v>1233667.25</v>
          </cell>
          <cell r="R261">
            <v>1233667.25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3626.85</v>
          </cell>
          <cell r="AA261">
            <v>3625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INE238A01034</v>
          </cell>
          <cell r="F262" t="str">
            <v>AXIS BANK</v>
          </cell>
          <cell r="G262" t="str">
            <v>AXIS BANK LTD.</v>
          </cell>
          <cell r="H262" t="str">
            <v>64191</v>
          </cell>
          <cell r="I262" t="str">
            <v>Monetary intermediation of commercial banks, saving banks. postal savings</v>
          </cell>
          <cell r="J262" t="str">
            <v>Infrastructure Sub-sector</v>
          </cell>
          <cell r="K262" t="str">
            <v>Equity</v>
          </cell>
          <cell r="L262">
            <v>6920</v>
          </cell>
          <cell r="M262">
            <v>5200380</v>
          </cell>
          <cell r="N262">
            <v>2.4989077627824981E-2</v>
          </cell>
          <cell r="O262">
            <v>0</v>
          </cell>
          <cell r="P262" t="str">
            <v/>
          </cell>
          <cell r="Q262">
            <v>4394178.96</v>
          </cell>
          <cell r="R262">
            <v>4394178.96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751.5</v>
          </cell>
          <cell r="AA262">
            <v>751.15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INE239A01016</v>
          </cell>
          <cell r="F263" t="str">
            <v>NESTLE INDIA LTD</v>
          </cell>
          <cell r="G263" t="str">
            <v>NESTLE INDIA LTD</v>
          </cell>
          <cell r="H263" t="str">
            <v>10502</v>
          </cell>
          <cell r="I263" t="str">
            <v>Manufacture of milk-powder, ice-cream powder and condensed milk except</v>
          </cell>
          <cell r="J263" t="str">
            <v>Infrastructure Sub-sector</v>
          </cell>
          <cell r="K263" t="str">
            <v>Equity</v>
          </cell>
          <cell r="L263">
            <v>96</v>
          </cell>
          <cell r="M263">
            <v>1912881.6</v>
          </cell>
          <cell r="N263">
            <v>9.1918565172618271E-3</v>
          </cell>
          <cell r="O263">
            <v>0</v>
          </cell>
          <cell r="P263" t="str">
            <v/>
          </cell>
          <cell r="Q263">
            <v>1669976.7</v>
          </cell>
          <cell r="R263">
            <v>1669976.7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19925.849999999999</v>
          </cell>
          <cell r="AA263">
            <v>19930.75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INE686F01025</v>
          </cell>
          <cell r="F264" t="str">
            <v>United Breweries Limited</v>
          </cell>
          <cell r="G264" t="str">
            <v>UNITED BREWERIES LIMITED</v>
          </cell>
          <cell r="H264" t="str">
            <v>11031</v>
          </cell>
          <cell r="I264" t="str">
            <v>Manufacture of beer</v>
          </cell>
          <cell r="J264" t="str">
            <v>Infrastructure Sub-sector</v>
          </cell>
          <cell r="K264" t="str">
            <v>Equity</v>
          </cell>
          <cell r="L264">
            <v>375</v>
          </cell>
          <cell r="M264">
            <v>615618.75</v>
          </cell>
          <cell r="N264">
            <v>2.9581962727521028E-3</v>
          </cell>
          <cell r="O264">
            <v>0</v>
          </cell>
          <cell r="P264" t="str">
            <v/>
          </cell>
          <cell r="Q264">
            <v>557299.18000000005</v>
          </cell>
          <cell r="R264">
            <v>557299.18000000005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1641.65</v>
          </cell>
          <cell r="AA264">
            <v>1641.2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INE765G01017</v>
          </cell>
          <cell r="F265" t="str">
            <v>ICICI LOMBARD GENERAL INSURANCE CO LTD</v>
          </cell>
          <cell r="G265" t="str">
            <v>ICICI LOMBARD GENERAL INSURANCE CO</v>
          </cell>
          <cell r="H265" t="str">
            <v>65120</v>
          </cell>
          <cell r="I265" t="str">
            <v>Non-life insurance</v>
          </cell>
          <cell r="J265" t="str">
            <v>Infrastructure Sub-sector</v>
          </cell>
          <cell r="K265" t="str">
            <v>Equity</v>
          </cell>
          <cell r="L265">
            <v>1230</v>
          </cell>
          <cell r="M265">
            <v>1584609</v>
          </cell>
          <cell r="N265">
            <v>7.6144276592768449E-3</v>
          </cell>
          <cell r="O265">
            <v>0</v>
          </cell>
          <cell r="P265" t="str">
            <v/>
          </cell>
          <cell r="Q265">
            <v>1598599.57</v>
          </cell>
          <cell r="R265">
            <v>1598599.57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1288.3</v>
          </cell>
          <cell r="AA265">
            <v>1287.9000000000001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INE095A01012</v>
          </cell>
          <cell r="F266" t="str">
            <v>IndusInd Bank Limited</v>
          </cell>
          <cell r="G266" t="str">
            <v>INDUS IND BANK LTD</v>
          </cell>
          <cell r="H266" t="str">
            <v>64191</v>
          </cell>
          <cell r="I266" t="str">
            <v>Monetary intermediation of commercial banks, saving banks. postal savings</v>
          </cell>
          <cell r="J266" t="str">
            <v>Infrastructure Sub-sector</v>
          </cell>
          <cell r="K266" t="str">
            <v>Equity</v>
          </cell>
          <cell r="L266">
            <v>1008</v>
          </cell>
          <cell r="M266">
            <v>1116309.6000000001</v>
          </cell>
          <cell r="N266">
            <v>5.3641363229391427E-3</v>
          </cell>
          <cell r="O266">
            <v>0</v>
          </cell>
          <cell r="P266" t="str">
            <v/>
          </cell>
          <cell r="Q266">
            <v>891840.74</v>
          </cell>
          <cell r="R266">
            <v>891840.74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1107.45</v>
          </cell>
          <cell r="AA266">
            <v>1106.95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INE849A01020</v>
          </cell>
          <cell r="F267" t="str">
            <v>TRENT LTD</v>
          </cell>
          <cell r="G267" t="str">
            <v>TRENT LTD</v>
          </cell>
          <cell r="H267" t="str">
            <v>47711</v>
          </cell>
          <cell r="I267" t="str">
            <v>Retail sale of readymade garments, hosiery goods, other articles</v>
          </cell>
          <cell r="J267" t="str">
            <v>Infrastructure Sub-sector</v>
          </cell>
          <cell r="K267" t="str">
            <v>Equity</v>
          </cell>
          <cell r="L267">
            <v>785</v>
          </cell>
          <cell r="M267">
            <v>1104691.25</v>
          </cell>
          <cell r="N267">
            <v>5.3083073546604312E-3</v>
          </cell>
          <cell r="O267">
            <v>0</v>
          </cell>
          <cell r="P267" t="str">
            <v/>
          </cell>
          <cell r="Q267">
            <v>861751.99</v>
          </cell>
          <cell r="R267">
            <v>861751.99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1407.25</v>
          </cell>
          <cell r="AA267">
            <v>1409.7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INE059A01026</v>
          </cell>
          <cell r="F268" t="str">
            <v>CIPLA LIMITED</v>
          </cell>
          <cell r="G268" t="str">
            <v>CIPLA  LIMITED</v>
          </cell>
          <cell r="H268" t="str">
            <v>21001</v>
          </cell>
          <cell r="I268" t="str">
            <v>Manufacture of medicinal substances used in the manufacture of pharmaceuticals:</v>
          </cell>
          <cell r="J268" t="str">
            <v>Infrastructure Sub-sector</v>
          </cell>
          <cell r="K268" t="str">
            <v>Equity</v>
          </cell>
          <cell r="L268">
            <v>1525</v>
          </cell>
          <cell r="M268">
            <v>1583636.25</v>
          </cell>
          <cell r="N268">
            <v>7.6097533613866007E-3</v>
          </cell>
          <cell r="O268">
            <v>0</v>
          </cell>
          <cell r="P268" t="str">
            <v/>
          </cell>
          <cell r="Q268">
            <v>921377.58</v>
          </cell>
          <cell r="R268">
            <v>921377.58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1038.45</v>
          </cell>
          <cell r="AA268">
            <v>1038.95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INE029A01011</v>
          </cell>
          <cell r="F269" t="str">
            <v>Bharat Petroleum Corporation Limited</v>
          </cell>
          <cell r="G269" t="str">
            <v>BHARAT PETROLIUM CORPORATION LIMITE</v>
          </cell>
          <cell r="H269" t="str">
            <v>19201</v>
          </cell>
          <cell r="I269" t="str">
            <v>Production of liquid and gaseous fuels, illuminating oils, lubricating</v>
          </cell>
          <cell r="J269" t="str">
            <v>Infrastructure Sub-sector</v>
          </cell>
          <cell r="K269" t="str">
            <v>Equity</v>
          </cell>
          <cell r="L269">
            <v>6065</v>
          </cell>
          <cell r="M269">
            <v>1993262.25</v>
          </cell>
          <cell r="N269">
            <v>9.578104888078004E-3</v>
          </cell>
          <cell r="O269">
            <v>0</v>
          </cell>
          <cell r="P269" t="str">
            <v/>
          </cell>
          <cell r="Q269">
            <v>2347696.12</v>
          </cell>
          <cell r="R269">
            <v>2347696.12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328.65</v>
          </cell>
          <cell r="AA269">
            <v>328.55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INE733E01010</v>
          </cell>
          <cell r="F270" t="str">
            <v>NTPC LIMITED</v>
          </cell>
          <cell r="G270" t="str">
            <v>NTPC LIMITED</v>
          </cell>
          <cell r="H270" t="str">
            <v>35102</v>
          </cell>
          <cell r="I270" t="str">
            <v>Electric power generation by coal based thermal power plants</v>
          </cell>
          <cell r="J270" t="str">
            <v>Infrastructure Sub-sector</v>
          </cell>
          <cell r="K270" t="str">
            <v>Equity</v>
          </cell>
          <cell r="L270">
            <v>15600</v>
          </cell>
          <cell r="M270">
            <v>2558400</v>
          </cell>
          <cell r="N270">
            <v>1.229372780508875E-2</v>
          </cell>
          <cell r="O270">
            <v>0</v>
          </cell>
          <cell r="P270" t="str">
            <v/>
          </cell>
          <cell r="Q270">
            <v>1926155.12</v>
          </cell>
          <cell r="R270">
            <v>1926155.12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164</v>
          </cell>
          <cell r="AA270">
            <v>163.85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INE245A01021</v>
          </cell>
          <cell r="F271" t="str">
            <v>TATA POWER COMPANY LIMITED</v>
          </cell>
          <cell r="G271" t="str">
            <v>TATA POWER COMPANY LIMITED</v>
          </cell>
          <cell r="H271" t="str">
            <v>35102</v>
          </cell>
          <cell r="I271" t="str">
            <v>Electric power generation by coal based thermal power plants</v>
          </cell>
          <cell r="J271" t="str">
            <v>Infrastructure Sub-sector</v>
          </cell>
          <cell r="K271" t="str">
            <v>Equity</v>
          </cell>
          <cell r="L271">
            <v>3915</v>
          </cell>
          <cell r="M271">
            <v>927659.25</v>
          </cell>
          <cell r="N271">
            <v>4.4576259831819792E-3</v>
          </cell>
          <cell r="O271">
            <v>0</v>
          </cell>
          <cell r="P271" t="str">
            <v/>
          </cell>
          <cell r="Q271">
            <v>563058.51</v>
          </cell>
          <cell r="R271">
            <v>563058.51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236.95</v>
          </cell>
          <cell r="AA271">
            <v>236.9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INE669C01036</v>
          </cell>
          <cell r="F272" t="str">
            <v>TECH MAHINDRA LIMITED</v>
          </cell>
          <cell r="G272" t="str">
            <v>TECH MAHINDRA  LIMITED</v>
          </cell>
          <cell r="H272" t="str">
            <v>62020</v>
          </cell>
          <cell r="I272" t="str">
            <v>Computer consultancy</v>
          </cell>
          <cell r="J272" t="str">
            <v>Infrastructure Sub-sector</v>
          </cell>
          <cell r="K272" t="str">
            <v>Equity</v>
          </cell>
          <cell r="L272">
            <v>1945</v>
          </cell>
          <cell r="M272">
            <v>2093014.5</v>
          </cell>
          <cell r="N272">
            <v>1.0057438459624738E-2</v>
          </cell>
          <cell r="O272">
            <v>0</v>
          </cell>
          <cell r="P272" t="str">
            <v/>
          </cell>
          <cell r="Q272">
            <v>2688369.26</v>
          </cell>
          <cell r="R272">
            <v>2688369.26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1076.0999999999999</v>
          </cell>
          <cell r="AA272">
            <v>1076.7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INE111A01025</v>
          </cell>
          <cell r="F273" t="str">
            <v>Container Corporation of India Limited</v>
          </cell>
          <cell r="G273" t="str">
            <v>CONTAINER CORPORATION OF INDIA LTD</v>
          </cell>
          <cell r="H273" t="str">
            <v>49120</v>
          </cell>
          <cell r="I273" t="str">
            <v>Freight rail transport</v>
          </cell>
          <cell r="J273" t="str">
            <v>Infrastructure Sub-sector</v>
          </cell>
          <cell r="K273" t="str">
            <v>Equity</v>
          </cell>
          <cell r="L273">
            <v>1430</v>
          </cell>
          <cell r="M273">
            <v>996066.5</v>
          </cell>
          <cell r="N273">
            <v>4.7863392850091592E-3</v>
          </cell>
          <cell r="O273">
            <v>0</v>
          </cell>
          <cell r="P273" t="str">
            <v/>
          </cell>
          <cell r="Q273">
            <v>935925.25</v>
          </cell>
          <cell r="R273">
            <v>935925.25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696.55</v>
          </cell>
          <cell r="AA273">
            <v>696.8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INE860A01027</v>
          </cell>
          <cell r="F274" t="str">
            <v>HCL Technologies Limited</v>
          </cell>
          <cell r="G274" t="str">
            <v>HCL TECHNOLOGIES LTD</v>
          </cell>
          <cell r="H274" t="str">
            <v>62011</v>
          </cell>
          <cell r="I274" t="str">
            <v>Writing , modifying, testing of computer program</v>
          </cell>
          <cell r="J274" t="str">
            <v>Infrastructure Sub-sector</v>
          </cell>
          <cell r="K274" t="str">
            <v>Equity</v>
          </cell>
          <cell r="L274">
            <v>2070</v>
          </cell>
          <cell r="M274">
            <v>1943626.5</v>
          </cell>
          <cell r="N274">
            <v>9.3395931620377307E-3</v>
          </cell>
          <cell r="O274">
            <v>0</v>
          </cell>
          <cell r="P274" t="str">
            <v/>
          </cell>
          <cell r="Q274">
            <v>1551190.83</v>
          </cell>
          <cell r="R274">
            <v>1551190.83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938.95</v>
          </cell>
          <cell r="AA274">
            <v>939.35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INE917I01010</v>
          </cell>
          <cell r="F275" t="str">
            <v>Bajaj Auto Limited</v>
          </cell>
          <cell r="G275" t="str">
            <v>BAJAJ AUTO LIMITED</v>
          </cell>
          <cell r="H275" t="str">
            <v>30911</v>
          </cell>
          <cell r="I275" t="str">
            <v>Manufacture of motorcycles, scooters, mopeds etc. and their</v>
          </cell>
          <cell r="J275" t="str">
            <v>Infrastructure Sub-sector</v>
          </cell>
          <cell r="K275" t="str">
            <v>Equity</v>
          </cell>
          <cell r="L275">
            <v>297</v>
          </cell>
          <cell r="M275">
            <v>1213200.45</v>
          </cell>
          <cell r="N275">
            <v>5.8297201787488994E-3</v>
          </cell>
          <cell r="O275">
            <v>0</v>
          </cell>
          <cell r="P275" t="str">
            <v/>
          </cell>
          <cell r="Q275">
            <v>1043537.81</v>
          </cell>
          <cell r="R275">
            <v>1043537.81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4084.85</v>
          </cell>
          <cell r="AA275">
            <v>4085.1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INE018E01016</v>
          </cell>
          <cell r="F276" t="str">
            <v>SBI CARDS AND PAYMENT SERVICES LIMITED</v>
          </cell>
          <cell r="G276" t="str">
            <v>SBI CARDS AND PAYMENT SERVICES LIMI</v>
          </cell>
          <cell r="H276" t="str">
            <v>64920</v>
          </cell>
          <cell r="I276" t="str">
            <v>Other credit granting</v>
          </cell>
          <cell r="J276" t="str">
            <v>Infrastructure Sub-sector</v>
          </cell>
          <cell r="K276" t="str">
            <v>Equity</v>
          </cell>
          <cell r="L276">
            <v>800</v>
          </cell>
          <cell r="M276">
            <v>737760</v>
          </cell>
          <cell r="N276">
            <v>3.5451143783154612E-3</v>
          </cell>
          <cell r="O276">
            <v>0</v>
          </cell>
          <cell r="P276" t="str">
            <v/>
          </cell>
          <cell r="Q276">
            <v>715616.73</v>
          </cell>
          <cell r="R276">
            <v>715616.73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922.2</v>
          </cell>
          <cell r="AA276">
            <v>921.9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INE009A01021</v>
          </cell>
          <cell r="F277" t="str">
            <v>INFOSYS LTD EQ</v>
          </cell>
          <cell r="G277" t="str">
            <v>INFOSYS  LIMITED</v>
          </cell>
          <cell r="H277" t="str">
            <v>62011</v>
          </cell>
          <cell r="I277" t="str">
            <v>Writing , modifying, testing of computer program</v>
          </cell>
          <cell r="J277" t="str">
            <v>Infrastructure Sub-sector</v>
          </cell>
          <cell r="K277" t="str">
            <v>Equity</v>
          </cell>
          <cell r="L277">
            <v>10217</v>
          </cell>
          <cell r="M277">
            <v>15253470.15</v>
          </cell>
          <cell r="N277">
            <v>7.3296595570335479E-2</v>
          </cell>
          <cell r="O277">
            <v>0</v>
          </cell>
          <cell r="P277" t="str">
            <v/>
          </cell>
          <cell r="Q277">
            <v>11050575.539999999</v>
          </cell>
          <cell r="R277">
            <v>11050575.539999999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1492.95</v>
          </cell>
          <cell r="AA277">
            <v>1493.2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INE795G01014</v>
          </cell>
          <cell r="F278" t="str">
            <v>HDFC LIFE INSURANCE COMPANY LTD</v>
          </cell>
          <cell r="G278" t="str">
            <v>HDFC STANDARD LIFE INSURANCE CO. LT</v>
          </cell>
          <cell r="H278" t="str">
            <v>65110</v>
          </cell>
          <cell r="I278" t="str">
            <v>Life insurance</v>
          </cell>
          <cell r="J278" t="str">
            <v>Infrastructure Sub-sector</v>
          </cell>
          <cell r="K278" t="str">
            <v>Equity</v>
          </cell>
          <cell r="L278">
            <v>2145</v>
          </cell>
          <cell r="M278">
            <v>1233804</v>
          </cell>
          <cell r="N278">
            <v>5.9287251957589587E-3</v>
          </cell>
          <cell r="O278">
            <v>0</v>
          </cell>
          <cell r="P278" t="str">
            <v/>
          </cell>
          <cell r="Q278">
            <v>1323246.1399999999</v>
          </cell>
          <cell r="R278">
            <v>1323246.1399999999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575.20000000000005</v>
          </cell>
          <cell r="AA278">
            <v>575.1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INE040A01034</v>
          </cell>
          <cell r="F279" t="str">
            <v>HDFC BANK LTD</v>
          </cell>
          <cell r="G279" t="str">
            <v>HDFC BANK LTD</v>
          </cell>
          <cell r="H279" t="str">
            <v>64191</v>
          </cell>
          <cell r="I279" t="str">
            <v>Monetary intermediation of commercial banks, saving banks. postal savings</v>
          </cell>
          <cell r="J279" t="str">
            <v>Infrastructure Sub-sector</v>
          </cell>
          <cell r="K279" t="str">
            <v>Equity</v>
          </cell>
          <cell r="L279">
            <v>10715</v>
          </cell>
          <cell r="M279">
            <v>15923561.5</v>
          </cell>
          <cell r="N279">
            <v>7.6516545797604252E-2</v>
          </cell>
          <cell r="O279">
            <v>0</v>
          </cell>
          <cell r="P279" t="str">
            <v/>
          </cell>
          <cell r="Q279">
            <v>13103954.880000001</v>
          </cell>
          <cell r="R279">
            <v>13103954.880000001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1486.1</v>
          </cell>
          <cell r="AA279">
            <v>1486.2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INE012A01025</v>
          </cell>
          <cell r="F280" t="str">
            <v>ACC Limited.</v>
          </cell>
          <cell r="G280" t="str">
            <v>ACC LIMITED</v>
          </cell>
          <cell r="H280" t="str">
            <v>23941</v>
          </cell>
          <cell r="I280" t="str">
            <v>Manufacture of clinkers and cement</v>
          </cell>
          <cell r="J280" t="str">
            <v>Infrastructure Sub-sector</v>
          </cell>
          <cell r="K280" t="str">
            <v>Equity</v>
          </cell>
          <cell r="L280">
            <v>200</v>
          </cell>
          <cell r="M280">
            <v>459940</v>
          </cell>
          <cell r="N280">
            <v>2.2101224072359755E-3</v>
          </cell>
          <cell r="O280">
            <v>0</v>
          </cell>
          <cell r="P280" t="str">
            <v/>
          </cell>
          <cell r="Q280">
            <v>447144.1</v>
          </cell>
          <cell r="R280">
            <v>447144.1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2299.6999999999998</v>
          </cell>
          <cell r="AA280">
            <v>2299.4499999999998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INE003A01024</v>
          </cell>
          <cell r="F281" t="str">
            <v>SIEMENS LIMITED</v>
          </cell>
          <cell r="G281" t="str">
            <v>SIEMENS LIMITED</v>
          </cell>
          <cell r="H281" t="str">
            <v>27900</v>
          </cell>
          <cell r="I281" t="str">
            <v>Manufacture of other electrical equipment</v>
          </cell>
          <cell r="J281" t="str">
            <v>Infrastructure Sub-sector</v>
          </cell>
          <cell r="K281" t="str">
            <v>Equity</v>
          </cell>
          <cell r="L281">
            <v>145</v>
          </cell>
          <cell r="M281">
            <v>418122</v>
          </cell>
          <cell r="N281">
            <v>2.0091768516726544E-3</v>
          </cell>
          <cell r="O281">
            <v>0</v>
          </cell>
          <cell r="P281" t="str">
            <v/>
          </cell>
          <cell r="Q281">
            <v>401742.18</v>
          </cell>
          <cell r="R281">
            <v>401742.18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2883.6</v>
          </cell>
          <cell r="AA281">
            <v>2883.7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INE038A01020</v>
          </cell>
          <cell r="F282" t="str">
            <v>HINDALCO INDUSTRIES LTD.</v>
          </cell>
          <cell r="G282" t="str">
            <v>HINDALCO INDUSTRIES LTD.</v>
          </cell>
          <cell r="H282" t="str">
            <v>24202</v>
          </cell>
          <cell r="I282" t="str">
            <v>Manufacture of Aluminium from alumina and by other methods and products</v>
          </cell>
          <cell r="J282" t="str">
            <v>Infrastructure Sub-sector</v>
          </cell>
          <cell r="K282" t="str">
            <v>Equity</v>
          </cell>
          <cell r="L282">
            <v>2800</v>
          </cell>
          <cell r="M282">
            <v>1229200</v>
          </cell>
          <cell r="N282">
            <v>5.9066018675793825E-3</v>
          </cell>
          <cell r="O282">
            <v>0</v>
          </cell>
          <cell r="P282" t="str">
            <v/>
          </cell>
          <cell r="Q282">
            <v>1238943.33</v>
          </cell>
          <cell r="R282">
            <v>1238943.33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439</v>
          </cell>
          <cell r="AA282">
            <v>438.95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INE081A01020</v>
          </cell>
          <cell r="F283" t="str">
            <v>TATA STEEL LIMITED.</v>
          </cell>
          <cell r="G283" t="str">
            <v>TATA STEEL LTD</v>
          </cell>
          <cell r="H283" t="str">
            <v>24319</v>
          </cell>
          <cell r="I283" t="str">
            <v>Manufacture of other iron and steel casting and products thereof</v>
          </cell>
          <cell r="J283" t="str">
            <v>Infrastructure Sub-sector</v>
          </cell>
          <cell r="K283" t="str">
            <v>Equity</v>
          </cell>
          <cell r="L283">
            <v>21280</v>
          </cell>
          <cell r="M283">
            <v>2304624</v>
          </cell>
          <cell r="N283">
            <v>1.1074273041383231E-2</v>
          </cell>
          <cell r="O283">
            <v>0</v>
          </cell>
          <cell r="P283" t="str">
            <v/>
          </cell>
          <cell r="Q283">
            <v>2309847.19</v>
          </cell>
          <cell r="R283">
            <v>2309847.19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108.3</v>
          </cell>
          <cell r="AA283">
            <v>108.3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INE854D01024</v>
          </cell>
          <cell r="F284" t="str">
            <v>United Spirits Limited</v>
          </cell>
          <cell r="G284" t="str">
            <v>UNITED SPIRITS LIMITED</v>
          </cell>
          <cell r="H284" t="str">
            <v>11011</v>
          </cell>
          <cell r="I284" t="str">
            <v>Manufacture of distilled, potable, alcoholic beverages</v>
          </cell>
          <cell r="J284" t="str">
            <v>Infrastructure Sub-sector</v>
          </cell>
          <cell r="K284" t="str">
            <v>Equity</v>
          </cell>
          <cell r="L284">
            <v>1210</v>
          </cell>
          <cell r="M284">
            <v>982338.5</v>
          </cell>
          <cell r="N284">
            <v>4.7203729406891711E-3</v>
          </cell>
          <cell r="O284">
            <v>0</v>
          </cell>
          <cell r="P284" t="str">
            <v/>
          </cell>
          <cell r="Q284">
            <v>1018865.35</v>
          </cell>
          <cell r="R284">
            <v>1018865.35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811.85</v>
          </cell>
          <cell r="AA284">
            <v>811.55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INE117A01022</v>
          </cell>
          <cell r="F285" t="str">
            <v>ABB India Limited</v>
          </cell>
          <cell r="G285" t="str">
            <v>ABB INDIA LIMITED</v>
          </cell>
          <cell r="H285" t="str">
            <v>27900</v>
          </cell>
          <cell r="I285" t="str">
            <v>Manufacture of other electrical equipment</v>
          </cell>
          <cell r="J285" t="str">
            <v>Infrastructure Sub-sector</v>
          </cell>
          <cell r="K285" t="str">
            <v>Equity</v>
          </cell>
          <cell r="L285">
            <v>75</v>
          </cell>
          <cell r="M285">
            <v>244706.25</v>
          </cell>
          <cell r="N285">
            <v>1.1758724318730453E-3</v>
          </cell>
          <cell r="O285">
            <v>0</v>
          </cell>
          <cell r="P285" t="str">
            <v/>
          </cell>
          <cell r="Q285">
            <v>204286.27</v>
          </cell>
          <cell r="R285">
            <v>204286.27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3262.75</v>
          </cell>
          <cell r="AA285">
            <v>3264.3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INE062A01020</v>
          </cell>
          <cell r="F286" t="str">
            <v>STATE BANK OF INDIA</v>
          </cell>
          <cell r="G286" t="str">
            <v>STATE BANK OF INDIA</v>
          </cell>
          <cell r="H286" t="str">
            <v>64191</v>
          </cell>
          <cell r="I286" t="str">
            <v>Monetary intermediation of commercial banks, saving banks. postal savings</v>
          </cell>
          <cell r="J286" t="str">
            <v>Infrastructure Sub-sector</v>
          </cell>
          <cell r="K286" t="str">
            <v>Equity</v>
          </cell>
          <cell r="L286">
            <v>13168</v>
          </cell>
          <cell r="M286">
            <v>6995500</v>
          </cell>
          <cell r="N286">
            <v>3.3615061311952139E-2</v>
          </cell>
          <cell r="O286">
            <v>0</v>
          </cell>
          <cell r="P286" t="str">
            <v/>
          </cell>
          <cell r="Q286">
            <v>4901468.03</v>
          </cell>
          <cell r="R286">
            <v>4901461.54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531.25</v>
          </cell>
          <cell r="AA286">
            <v>531.15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/>
          </cell>
          <cell r="F287" t="str">
            <v>Net Current Asset</v>
          </cell>
          <cell r="G287" t="str">
            <v/>
          </cell>
          <cell r="H287" t="str">
            <v/>
          </cell>
          <cell r="I287" t="str">
            <v/>
          </cell>
          <cell r="J287" t="str">
            <v>Infrastructure Sub-sector</v>
          </cell>
          <cell r="K287" t="str">
            <v>NCA</v>
          </cell>
          <cell r="L287">
            <v>0</v>
          </cell>
          <cell r="M287">
            <v>-1749575.03</v>
          </cell>
          <cell r="N287">
            <v>-8.4071291406347653E-3</v>
          </cell>
          <cell r="O287">
            <v>0</v>
          </cell>
          <cell r="P287" t="str">
            <v/>
          </cell>
          <cell r="Q287">
            <v>0</v>
          </cell>
          <cell r="R287">
            <v>-1749575.03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Infrastructure Sub-sector</v>
          </cell>
          <cell r="K288" t="str">
            <v>Equity</v>
          </cell>
          <cell r="L288">
            <v>783</v>
          </cell>
          <cell r="M288">
            <v>2655622.7999999998</v>
          </cell>
          <cell r="N288">
            <v>1.2760906760548639E-2</v>
          </cell>
          <cell r="O288">
            <v>0</v>
          </cell>
          <cell r="P288" t="str">
            <v/>
          </cell>
          <cell r="Q288">
            <v>1518127.04</v>
          </cell>
          <cell r="R288">
            <v>1518091.12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3391.6</v>
          </cell>
          <cell r="AA288">
            <v>3391.6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INF846K01N65</v>
          </cell>
          <cell r="F289" t="str">
            <v>AXIS OVERNIGHT FUND - DIRECT PLAN- GROWTH OPTION</v>
          </cell>
          <cell r="G289" t="str">
            <v>AXIS MUTUAL FUND</v>
          </cell>
          <cell r="H289" t="str">
            <v>66301</v>
          </cell>
          <cell r="I289" t="str">
            <v>Management of mutual funds</v>
          </cell>
          <cell r="J289" t="str">
            <v>Infrastructure Sub-sector</v>
          </cell>
          <cell r="K289" t="str">
            <v>MF</v>
          </cell>
          <cell r="L289">
            <v>8685.0820000000003</v>
          </cell>
          <cell r="M289">
            <v>9939503.1300000008</v>
          </cell>
          <cell r="N289">
            <v>4.7761704971094304E-2</v>
          </cell>
          <cell r="O289">
            <v>0</v>
          </cell>
          <cell r="P289" t="str">
            <v/>
          </cell>
          <cell r="Q289">
            <v>9940000</v>
          </cell>
          <cell r="R289">
            <v>9940000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INE030A01027</v>
          </cell>
          <cell r="F290" t="str">
            <v>HINDUSTAN UNILEVER LIMITED</v>
          </cell>
          <cell r="G290" t="str">
            <v>HINDUSTAN LEVER LTD.</v>
          </cell>
          <cell r="H290" t="str">
            <v>20231</v>
          </cell>
          <cell r="I290" t="str">
            <v>Manufacture of soap all forms</v>
          </cell>
          <cell r="J290" t="str">
            <v>Infrastructure Sub-sector</v>
          </cell>
          <cell r="K290" t="str">
            <v>Equity</v>
          </cell>
          <cell r="L290">
            <v>2154</v>
          </cell>
          <cell r="M290">
            <v>5729316.9000000004</v>
          </cell>
          <cell r="N290">
            <v>2.7530746747066483E-2</v>
          </cell>
          <cell r="O290">
            <v>0</v>
          </cell>
          <cell r="P290" t="str">
            <v/>
          </cell>
          <cell r="Q290">
            <v>4186412.42</v>
          </cell>
          <cell r="R290">
            <v>4186849.05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2659.85</v>
          </cell>
          <cell r="AA290">
            <v>2659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INE237A01028</v>
          </cell>
          <cell r="F291" t="str">
            <v>KOTAK MAHINDRA BANK LIMITED</v>
          </cell>
          <cell r="G291" t="str">
            <v>KOTAK MAHINDRA BANK LTD</v>
          </cell>
          <cell r="H291" t="str">
            <v>64191</v>
          </cell>
          <cell r="I291" t="str">
            <v>Monetary intermediation of commercial banks, saving banks. postal savings</v>
          </cell>
          <cell r="J291" t="str">
            <v>Infrastructure Sub-sector</v>
          </cell>
          <cell r="K291" t="str">
            <v>Equity</v>
          </cell>
          <cell r="L291">
            <v>3079</v>
          </cell>
          <cell r="M291">
            <v>5897670.5499999998</v>
          </cell>
          <cell r="N291">
            <v>2.8339726557922162E-2</v>
          </cell>
          <cell r="O291">
            <v>0</v>
          </cell>
          <cell r="P291" t="str">
            <v/>
          </cell>
          <cell r="Q291">
            <v>4791916.2</v>
          </cell>
          <cell r="R291">
            <v>4792012.8499999996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1915.45</v>
          </cell>
          <cell r="AA291">
            <v>1915.25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INE358A01014</v>
          </cell>
          <cell r="F292" t="str">
            <v>Abbott India Ltd</v>
          </cell>
          <cell r="G292" t="str">
            <v>ABBOTT INDIA</v>
          </cell>
          <cell r="H292" t="str">
            <v>21009</v>
          </cell>
          <cell r="I292" t="str">
            <v>Manufacture of other pharmaceutical and botanical products n.e.c. like Hina powder etc</v>
          </cell>
          <cell r="J292" t="str">
            <v>Infrastructure Sub-sector</v>
          </cell>
          <cell r="K292" t="str">
            <v>Equity</v>
          </cell>
          <cell r="L292">
            <v>55</v>
          </cell>
          <cell r="M292">
            <v>1030686.25</v>
          </cell>
          <cell r="N292">
            <v>4.9526955167087461E-3</v>
          </cell>
          <cell r="O292">
            <v>0</v>
          </cell>
          <cell r="P292" t="str">
            <v/>
          </cell>
          <cell r="Q292">
            <v>1029261.24</v>
          </cell>
          <cell r="R292">
            <v>1029261.24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18739.75</v>
          </cell>
          <cell r="AA292">
            <v>18752.55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INE585B01010</v>
          </cell>
          <cell r="F293" t="str">
            <v>MARUTI SUZUKI INDIA LTD.</v>
          </cell>
          <cell r="G293" t="str">
            <v>MARUTI SUZUKI INDIA LTD.</v>
          </cell>
          <cell r="H293" t="str">
            <v>29101</v>
          </cell>
          <cell r="I293" t="str">
            <v>Manufacture of passenger cars</v>
          </cell>
          <cell r="J293" t="str">
            <v>Infrastructure Sub-sector</v>
          </cell>
          <cell r="K293" t="str">
            <v>Equity</v>
          </cell>
          <cell r="L293">
            <v>347</v>
          </cell>
          <cell r="M293">
            <v>3151540.75</v>
          </cell>
          <cell r="N293">
            <v>1.5143911877401991E-2</v>
          </cell>
          <cell r="O293">
            <v>0</v>
          </cell>
          <cell r="P293" t="str">
            <v/>
          </cell>
          <cell r="Q293">
            <v>2545033.6800000002</v>
          </cell>
          <cell r="R293">
            <v>2545203.12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9082.25</v>
          </cell>
          <cell r="AA293">
            <v>9091.9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INE002A01018</v>
          </cell>
          <cell r="F294" t="str">
            <v>RELIANCE INDUSTRIES LIMITED</v>
          </cell>
          <cell r="G294" t="str">
            <v>RELIANCE INDUSTRIES LTD.</v>
          </cell>
          <cell r="H294" t="str">
            <v>19209</v>
          </cell>
          <cell r="I294" t="str">
            <v>Manufacture of other petroleum n.e.c.</v>
          </cell>
          <cell r="J294" t="str">
            <v>Infrastructure Sub-sector</v>
          </cell>
          <cell r="K294" t="str">
            <v>Equity</v>
          </cell>
          <cell r="L294">
            <v>7557</v>
          </cell>
          <cell r="M294">
            <v>19934988.149999999</v>
          </cell>
          <cell r="N294">
            <v>9.5792416398440328E-2</v>
          </cell>
          <cell r="O294">
            <v>0</v>
          </cell>
          <cell r="P294" t="str">
            <v/>
          </cell>
          <cell r="Q294">
            <v>12368711.34</v>
          </cell>
          <cell r="R294">
            <v>12368803.32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2637.95</v>
          </cell>
          <cell r="AA294">
            <v>2639.1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INE214T01019</v>
          </cell>
          <cell r="F295" t="str">
            <v>Larsen &amp; Toubro Infotech Limited</v>
          </cell>
          <cell r="G295" t="str">
            <v>LARSEN &amp; TOUBRO INFOTECH LIMITED</v>
          </cell>
          <cell r="H295" t="str">
            <v>62099</v>
          </cell>
          <cell r="I295" t="str">
            <v>Other information technology and computer service activities</v>
          </cell>
          <cell r="J295" t="str">
            <v>Infrastructure Sub-sector</v>
          </cell>
          <cell r="K295" t="str">
            <v>Equity</v>
          </cell>
          <cell r="L295">
            <v>170</v>
          </cell>
          <cell r="M295">
            <v>789089</v>
          </cell>
          <cell r="N295">
            <v>3.7917625781698238E-3</v>
          </cell>
          <cell r="O295">
            <v>0</v>
          </cell>
          <cell r="P295" t="str">
            <v/>
          </cell>
          <cell r="Q295">
            <v>764209.19</v>
          </cell>
          <cell r="R295">
            <v>764209.19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4641.7</v>
          </cell>
          <cell r="AA295">
            <v>4642.3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INE079A01024</v>
          </cell>
          <cell r="F296" t="str">
            <v>AMBUJA CEMENTS LTD</v>
          </cell>
          <cell r="G296" t="str">
            <v>AMBUJA CEMENTS LTD.</v>
          </cell>
          <cell r="H296" t="str">
            <v>23941</v>
          </cell>
          <cell r="I296" t="str">
            <v>Manufacture of clinkers and cement</v>
          </cell>
          <cell r="J296" t="str">
            <v>Infrastructure Sub-sector</v>
          </cell>
          <cell r="K296" t="str">
            <v>Equity</v>
          </cell>
          <cell r="L296">
            <v>3060</v>
          </cell>
          <cell r="M296">
            <v>1258425</v>
          </cell>
          <cell r="N296">
            <v>6.0470350270164204E-3</v>
          </cell>
          <cell r="O296">
            <v>0</v>
          </cell>
          <cell r="P296" t="str">
            <v/>
          </cell>
          <cell r="Q296">
            <v>1068002.8999999999</v>
          </cell>
          <cell r="R296">
            <v>1068002.8999999999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411.25</v>
          </cell>
          <cell r="AA296">
            <v>411.25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INE397D01024</v>
          </cell>
          <cell r="F297" t="str">
            <v>BHARTI AIRTEL LTD</v>
          </cell>
          <cell r="G297" t="str">
            <v>BHARTI AIRTEL LTD</v>
          </cell>
          <cell r="H297" t="str">
            <v>61202</v>
          </cell>
          <cell r="I297" t="str">
            <v>Activities of maintaining and operating pageing</v>
          </cell>
          <cell r="J297" t="str">
            <v>Infrastructure Sub-sector</v>
          </cell>
          <cell r="K297" t="str">
            <v>Equity</v>
          </cell>
          <cell r="L297">
            <v>6753</v>
          </cell>
          <cell r="M297">
            <v>4906729.8</v>
          </cell>
          <cell r="N297">
            <v>2.3578017735427441E-2</v>
          </cell>
          <cell r="O297">
            <v>0</v>
          </cell>
          <cell r="P297" t="str">
            <v/>
          </cell>
          <cell r="Q297">
            <v>3376534.25</v>
          </cell>
          <cell r="R297">
            <v>3376534.25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726.6</v>
          </cell>
          <cell r="AA297">
            <v>726.5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INE073K01018</v>
          </cell>
          <cell r="F298" t="str">
            <v>Sona BLW Precision Forgings Limited</v>
          </cell>
          <cell r="G298" t="str">
            <v>SONA BLW PRECISION FORGINGS LTD</v>
          </cell>
          <cell r="H298" t="str">
            <v>28140</v>
          </cell>
          <cell r="I298" t="str">
            <v>Manufacture of bearings, gears, gearing and driving elements</v>
          </cell>
          <cell r="J298" t="str">
            <v>Infrastructure Sub-sector</v>
          </cell>
          <cell r="K298" t="str">
            <v>Equity</v>
          </cell>
          <cell r="L298">
            <v>1931</v>
          </cell>
          <cell r="M298">
            <v>1007982</v>
          </cell>
          <cell r="N298">
            <v>4.8435961305616669E-3</v>
          </cell>
          <cell r="O298">
            <v>0</v>
          </cell>
          <cell r="P298" t="str">
            <v/>
          </cell>
          <cell r="Q298">
            <v>1107233.8500000001</v>
          </cell>
          <cell r="R298">
            <v>1107233.8500000001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522</v>
          </cell>
          <cell r="AA298">
            <v>522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INE066A01021</v>
          </cell>
          <cell r="F299" t="str">
            <v>EICHER MOTORS LTD</v>
          </cell>
          <cell r="G299" t="str">
            <v>EICHER MOTORS LTD</v>
          </cell>
          <cell r="H299" t="str">
            <v>30911</v>
          </cell>
          <cell r="I299" t="str">
            <v>Manufacture of motorcycles, scooters, mopeds etc. and their</v>
          </cell>
          <cell r="J299" t="str">
            <v>Infrastructure Sub-sector</v>
          </cell>
          <cell r="K299" t="str">
            <v>Equity</v>
          </cell>
          <cell r="L299">
            <v>285</v>
          </cell>
          <cell r="M299">
            <v>957243.75</v>
          </cell>
          <cell r="N299">
            <v>4.5997866266504163E-3</v>
          </cell>
          <cell r="O299">
            <v>0</v>
          </cell>
          <cell r="P299" t="str">
            <v/>
          </cell>
          <cell r="Q299">
            <v>539768.17000000004</v>
          </cell>
          <cell r="R299">
            <v>539768.17000000004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3358.75</v>
          </cell>
          <cell r="AA299">
            <v>3359.25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INE129A01019</v>
          </cell>
          <cell r="F300" t="str">
            <v>GAIL (INDIA) LIMITED</v>
          </cell>
          <cell r="G300" t="str">
            <v>G A I L (INDIA) LTD</v>
          </cell>
          <cell r="H300" t="str">
            <v>35202</v>
          </cell>
          <cell r="I300" t="str">
            <v>Disrtibution and sale of gaseous fuels through mains</v>
          </cell>
          <cell r="J300" t="str">
            <v>Infrastructure Sub-sector</v>
          </cell>
          <cell r="K300" t="str">
            <v>Equity</v>
          </cell>
          <cell r="L300">
            <v>2948</v>
          </cell>
          <cell r="M300">
            <v>401222.8</v>
          </cell>
          <cell r="N300">
            <v>1.9279721280470461E-3</v>
          </cell>
          <cell r="O300">
            <v>0</v>
          </cell>
          <cell r="P300" t="str">
            <v/>
          </cell>
          <cell r="Q300">
            <v>402828.48</v>
          </cell>
          <cell r="R300">
            <v>402820.17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136.1</v>
          </cell>
          <cell r="AA300">
            <v>136.05000000000001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INE271C01023</v>
          </cell>
          <cell r="F301" t="str">
            <v>DLF Ltd</v>
          </cell>
          <cell r="G301" t="str">
            <v>DLF LTD</v>
          </cell>
          <cell r="H301" t="str">
            <v>68100</v>
          </cell>
          <cell r="I301" t="str">
            <v>Real estate activities with own or leased property</v>
          </cell>
          <cell r="J301" t="str">
            <v>Infrastructure Sub-sector</v>
          </cell>
          <cell r="K301" t="str">
            <v>Equity</v>
          </cell>
          <cell r="L301">
            <v>3040</v>
          </cell>
          <cell r="M301">
            <v>1185600</v>
          </cell>
          <cell r="N301">
            <v>5.6970933730899091E-3</v>
          </cell>
          <cell r="O301">
            <v>0</v>
          </cell>
          <cell r="P301" t="str">
            <v/>
          </cell>
          <cell r="Q301">
            <v>1024909.53</v>
          </cell>
          <cell r="R301">
            <v>1024909.53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390</v>
          </cell>
          <cell r="AA301">
            <v>389.85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INE090A01021</v>
          </cell>
          <cell r="F302" t="str">
            <v>ICICI BANK LTD</v>
          </cell>
          <cell r="G302" t="str">
            <v>ICICI BANK LTD</v>
          </cell>
          <cell r="H302" t="str">
            <v>64191</v>
          </cell>
          <cell r="I302" t="str">
            <v>Monetary intermediation of commercial banks, saving banks. postal savings</v>
          </cell>
          <cell r="J302" t="str">
            <v>Infrastructure Sub-sector</v>
          </cell>
          <cell r="K302" t="str">
            <v>Equity</v>
          </cell>
          <cell r="L302">
            <v>17282</v>
          </cell>
          <cell r="M302">
            <v>15334318.6</v>
          </cell>
          <cell r="N302">
            <v>7.3685091832750779E-2</v>
          </cell>
          <cell r="O302">
            <v>0</v>
          </cell>
          <cell r="P302" t="str">
            <v/>
          </cell>
          <cell r="Q302">
            <v>8002793.4100000001</v>
          </cell>
          <cell r="R302">
            <v>8003233.3399999999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887.3</v>
          </cell>
          <cell r="AA302">
            <v>887.6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E TIER II</v>
          </cell>
          <cell r="AJ302" t="e">
            <v>#N/A</v>
          </cell>
        </row>
        <row r="303">
          <cell r="E303" t="str">
            <v>IN0020020247</v>
          </cell>
          <cell r="F303" t="str">
            <v>6.01% GOVT 25-March-2028</v>
          </cell>
          <cell r="G303" t="str">
            <v>GOVERMENT OF INDIA</v>
          </cell>
          <cell r="H303" t="str">
            <v/>
          </cell>
          <cell r="I303" t="str">
            <v/>
          </cell>
          <cell r="J303" t="str">
            <v>Infrastructure Sub-sector</v>
          </cell>
          <cell r="K303" t="str">
            <v>GOI</v>
          </cell>
          <cell r="L303">
            <v>75100</v>
          </cell>
          <cell r="M303">
            <v>7169436.5199999996</v>
          </cell>
          <cell r="N303">
            <v>3.8689572912812857E-3</v>
          </cell>
          <cell r="O303">
            <v>6.0100000000000001E-2</v>
          </cell>
          <cell r="P303" t="str">
            <v>Half Yly</v>
          </cell>
          <cell r="Q303">
            <v>7299550</v>
          </cell>
          <cell r="R303">
            <v>7299550</v>
          </cell>
          <cell r="S303">
            <v>0</v>
          </cell>
          <cell r="T303">
            <v>0</v>
          </cell>
          <cell r="U303">
            <v>46837</v>
          </cell>
          <cell r="V303">
            <v>5.5694444444444446</v>
          </cell>
          <cell r="W303">
            <v>4.5102846917530703</v>
          </cell>
          <cell r="X303">
            <v>6.6184779697400248E-2</v>
          </cell>
          <cell r="Y303">
            <v>7.0060251788759506E-2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IN0020220029</v>
          </cell>
          <cell r="F304" t="str">
            <v>7.54%GOI 23-MAY- 2036</v>
          </cell>
          <cell r="G304" t="str">
            <v>GOVERMENT OF INDIA</v>
          </cell>
          <cell r="H304" t="str">
            <v/>
          </cell>
          <cell r="I304" t="str">
            <v/>
          </cell>
          <cell r="J304" t="str">
            <v>Infrastructure Sub-sector</v>
          </cell>
          <cell r="K304" t="str">
            <v>GOI</v>
          </cell>
          <cell r="L304">
            <v>980000</v>
          </cell>
          <cell r="M304">
            <v>99526252</v>
          </cell>
          <cell r="N304">
            <v>5.3708937553895608E-2</v>
          </cell>
          <cell r="O304">
            <v>7.5399999999999995E-2</v>
          </cell>
          <cell r="P304" t="str">
            <v>Half Yly</v>
          </cell>
          <cell r="Q304">
            <v>97960325</v>
          </cell>
          <cell r="R304">
            <v>97960325</v>
          </cell>
          <cell r="S304">
            <v>0</v>
          </cell>
          <cell r="T304">
            <v>0</v>
          </cell>
          <cell r="U304">
            <v>49818</v>
          </cell>
          <cell r="V304">
            <v>13.730555555555556</v>
          </cell>
          <cell r="W304">
            <v>8.3463893571353971</v>
          </cell>
          <cell r="X304">
            <v>7.5427346033192039E-2</v>
          </cell>
          <cell r="Y304">
            <v>7.3559237069500849E-2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IN0020210194</v>
          </cell>
          <cell r="F305" t="str">
            <v>6.99% GOI 15-DEC-2051</v>
          </cell>
          <cell r="G305" t="str">
            <v>GOVERMENT OF INDIA</v>
          </cell>
          <cell r="H305" t="str">
            <v/>
          </cell>
          <cell r="I305" t="str">
            <v/>
          </cell>
          <cell r="J305" t="str">
            <v>Infrastructure Sub-sector</v>
          </cell>
          <cell r="K305" t="str">
            <v>GOI</v>
          </cell>
          <cell r="L305">
            <v>555600</v>
          </cell>
          <cell r="M305">
            <v>52393524.479999997</v>
          </cell>
          <cell r="N305">
            <v>2.8273952630355464E-2</v>
          </cell>
          <cell r="O305">
            <v>6.9900000000000004E-2</v>
          </cell>
          <cell r="P305" t="str">
            <v>Half Yly</v>
          </cell>
          <cell r="Q305">
            <v>51155018</v>
          </cell>
          <cell r="R305">
            <v>51155018</v>
          </cell>
          <cell r="S305">
            <v>0</v>
          </cell>
          <cell r="T305">
            <v>0</v>
          </cell>
          <cell r="U305">
            <v>55502</v>
          </cell>
          <cell r="V305">
            <v>29.291666666666668</v>
          </cell>
          <cell r="W305">
            <v>11.776857583506009</v>
          </cell>
          <cell r="X305">
            <v>7.6722527435547722E-2</v>
          </cell>
          <cell r="Y305">
            <v>7.4706888273161673E-2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IN3120150203</v>
          </cell>
          <cell r="F306" t="str">
            <v>8.69% Tamil Nadu SDL 24.02.2026</v>
          </cell>
          <cell r="G306" t="str">
            <v>TAMIL NADU SDL</v>
          </cell>
          <cell r="H306" t="str">
            <v/>
          </cell>
          <cell r="I306" t="str">
            <v/>
          </cell>
          <cell r="J306" t="str">
            <v>Infrastructure Sub-sector</v>
          </cell>
          <cell r="K306" t="str">
            <v>SDL</v>
          </cell>
          <cell r="L306">
            <v>10500</v>
          </cell>
          <cell r="M306">
            <v>1103468.1000000001</v>
          </cell>
          <cell r="N306">
            <v>5.9548207718719125E-4</v>
          </cell>
          <cell r="O306">
            <v>8.6899999999999991E-2</v>
          </cell>
          <cell r="P306" t="str">
            <v>Half Yly</v>
          </cell>
          <cell r="Q306">
            <v>1108794.55</v>
          </cell>
          <cell r="R306">
            <v>1108794.55</v>
          </cell>
          <cell r="S306">
            <v>0</v>
          </cell>
          <cell r="T306">
            <v>0</v>
          </cell>
          <cell r="U306">
            <v>46077</v>
          </cell>
          <cell r="V306">
            <v>3.4833333333333334</v>
          </cell>
          <cell r="W306">
            <v>2.9823013868210508</v>
          </cell>
          <cell r="X306">
            <v>6.8549086516019084E-2</v>
          </cell>
          <cell r="Y306">
            <v>7.016060872706148E-2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INE261F08AJ5</v>
          </cell>
          <cell r="F307" t="str">
            <v>8.65% Nabard (GOI Service) 8 Jun 2028</v>
          </cell>
          <cell r="G307" t="str">
            <v>NABARD</v>
          </cell>
          <cell r="H307" t="str">
            <v>64199</v>
          </cell>
          <cell r="I307" t="str">
            <v>Other monetary intermediation services n.e.c.</v>
          </cell>
          <cell r="J307" t="str">
            <v>Infrastructure Sub-sector</v>
          </cell>
          <cell r="K307" t="str">
            <v>Bonds</v>
          </cell>
          <cell r="L307">
            <v>3</v>
          </cell>
          <cell r="M307">
            <v>3211449</v>
          </cell>
          <cell r="N307">
            <v>1.7330454059349136E-3</v>
          </cell>
          <cell r="O307">
            <v>8.6500000000000007E-2</v>
          </cell>
          <cell r="P307" t="str">
            <v>Half Yly</v>
          </cell>
          <cell r="Q307">
            <v>3353400</v>
          </cell>
          <cell r="R307">
            <v>3353400</v>
          </cell>
          <cell r="S307">
            <v>0</v>
          </cell>
          <cell r="T307">
            <v>0</v>
          </cell>
          <cell r="U307">
            <v>46912</v>
          </cell>
          <cell r="V307">
            <v>5.7780821917808218</v>
          </cell>
          <cell r="W307">
            <v>4.4596598131618528</v>
          </cell>
          <cell r="X307">
            <v>6.1543517892321008E-2</v>
          </cell>
          <cell r="Y307">
            <v>7.2599999999999998E-2</v>
          </cell>
          <cell r="Z307">
            <v>0</v>
          </cell>
          <cell r="AA307">
            <v>0</v>
          </cell>
          <cell r="AB307" t="str">
            <v>AAA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str">
            <v>CRISIL AAA</v>
          </cell>
        </row>
        <row r="308">
          <cell r="E308" t="str">
            <v>IN4520180204</v>
          </cell>
          <cell r="F308" t="str">
            <v>8.38% Telangana SDL 2049</v>
          </cell>
          <cell r="G308" t="str">
            <v>TELANGANA</v>
          </cell>
          <cell r="H308" t="str">
            <v/>
          </cell>
          <cell r="I308" t="str">
            <v/>
          </cell>
          <cell r="J308" t="str">
            <v>Infrastructure Sub-sector</v>
          </cell>
          <cell r="K308" t="str">
            <v>SDL</v>
          </cell>
          <cell r="L308">
            <v>60000</v>
          </cell>
          <cell r="M308">
            <v>6454338</v>
          </cell>
          <cell r="N308">
            <v>3.4830572801408765E-3</v>
          </cell>
          <cell r="O308">
            <v>8.3800000000000013E-2</v>
          </cell>
          <cell r="P308" t="str">
            <v>Half Yly</v>
          </cell>
          <cell r="Q308">
            <v>6947400</v>
          </cell>
          <cell r="R308">
            <v>6947400</v>
          </cell>
          <cell r="S308">
            <v>0</v>
          </cell>
          <cell r="T308">
            <v>0</v>
          </cell>
          <cell r="U308">
            <v>54495</v>
          </cell>
          <cell r="V308">
            <v>26.536111111111111</v>
          </cell>
          <cell r="W308">
            <v>10.690727232847509</v>
          </cell>
          <cell r="X308">
            <v>7.0552198833647023E-2</v>
          </cell>
          <cell r="Y308">
            <v>7.7053889342569473E-2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IN0020190362</v>
          </cell>
          <cell r="F309" t="str">
            <v>6.45% GOI 07-Oct-2029</v>
          </cell>
          <cell r="G309" t="str">
            <v>GOVERMENT OF INDIA</v>
          </cell>
          <cell r="H309" t="str">
            <v/>
          </cell>
          <cell r="I309" t="str">
            <v/>
          </cell>
          <cell r="J309" t="str">
            <v>Infrastructure Sub-sector</v>
          </cell>
          <cell r="K309" t="str">
            <v>GOI</v>
          </cell>
          <cell r="L309">
            <v>500000</v>
          </cell>
          <cell r="M309">
            <v>48125050</v>
          </cell>
          <cell r="N309">
            <v>2.5970487718437383E-2</v>
          </cell>
          <cell r="O309">
            <v>6.4500000000000002E-2</v>
          </cell>
          <cell r="P309" t="str">
            <v>Half Yly</v>
          </cell>
          <cell r="Q309">
            <v>47650000</v>
          </cell>
          <cell r="R309">
            <v>47650000</v>
          </cell>
          <cell r="S309">
            <v>0</v>
          </cell>
          <cell r="T309">
            <v>0</v>
          </cell>
          <cell r="U309">
            <v>47398</v>
          </cell>
          <cell r="V309">
            <v>7.1027777777777779</v>
          </cell>
          <cell r="W309">
            <v>5.4371869007305031</v>
          </cell>
          <cell r="X309">
            <v>7.3082701851998139E-2</v>
          </cell>
          <cell r="Y309">
            <v>7.130354315108467E-2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IN0020140052</v>
          </cell>
          <cell r="F310" t="str">
            <v>08.24%GOVT 10-NOV-2033</v>
          </cell>
          <cell r="G310" t="str">
            <v>GOVERMENT OF INDIA</v>
          </cell>
          <cell r="H310" t="str">
            <v/>
          </cell>
          <cell r="I310" t="str">
            <v/>
          </cell>
          <cell r="J310" t="str">
            <v>Infrastructure Sub-sector</v>
          </cell>
          <cell r="K310" t="str">
            <v>GOI</v>
          </cell>
          <cell r="L310">
            <v>500000</v>
          </cell>
          <cell r="M310">
            <v>53797650</v>
          </cell>
          <cell r="N310">
            <v>2.9031683262787111E-2</v>
          </cell>
          <cell r="O310">
            <v>8.2400000000000001E-2</v>
          </cell>
          <cell r="P310" t="str">
            <v>Half Yly</v>
          </cell>
          <cell r="Q310">
            <v>53575000</v>
          </cell>
          <cell r="R310">
            <v>53575000</v>
          </cell>
          <cell r="S310">
            <v>0</v>
          </cell>
          <cell r="T310">
            <v>0</v>
          </cell>
          <cell r="U310">
            <v>48893</v>
          </cell>
          <cell r="V310">
            <v>11.194444444444445</v>
          </cell>
          <cell r="W310">
            <v>7.2303593134156454</v>
          </cell>
          <cell r="X310">
            <v>7.29222736215943E-2</v>
          </cell>
          <cell r="Y310">
            <v>7.2361431938009632E-2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IN0020200245</v>
          </cell>
          <cell r="F311" t="str">
            <v>6.22% GOI 2035 (16-Mar-2035)</v>
          </cell>
          <cell r="G311" t="str">
            <v>GOVERMENT OF INDIA</v>
          </cell>
          <cell r="H311" t="str">
            <v/>
          </cell>
          <cell r="I311" t="str">
            <v/>
          </cell>
          <cell r="J311" t="str">
            <v>Infrastructure Sub-sector</v>
          </cell>
          <cell r="K311" t="str">
            <v>GOI</v>
          </cell>
          <cell r="L311">
            <v>425400</v>
          </cell>
          <cell r="M311">
            <v>38903808.420000002</v>
          </cell>
          <cell r="N311">
            <v>2.0994282162242965E-2</v>
          </cell>
          <cell r="O311">
            <v>6.2199999999999998E-2</v>
          </cell>
          <cell r="P311" t="str">
            <v>Half Yly</v>
          </cell>
          <cell r="Q311">
            <v>41819580</v>
          </cell>
          <cell r="R311">
            <v>41819580</v>
          </cell>
          <cell r="S311">
            <v>0</v>
          </cell>
          <cell r="T311">
            <v>0</v>
          </cell>
          <cell r="U311">
            <v>49384</v>
          </cell>
          <cell r="V311">
            <v>12.544444444444444</v>
          </cell>
          <cell r="W311">
            <v>8.1436918641807239</v>
          </cell>
          <cell r="X311">
            <v>6.4181370410510266E-2</v>
          </cell>
          <cell r="Y311">
            <v>7.2696157597455749E-2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IN0020210020</v>
          </cell>
          <cell r="F312" t="str">
            <v>6.64% GOI 16-june-2035</v>
          </cell>
          <cell r="G312" t="str">
            <v>GOVERMENT OF INDIA</v>
          </cell>
          <cell r="H312" t="str">
            <v/>
          </cell>
          <cell r="I312" t="str">
            <v/>
          </cell>
          <cell r="J312" t="str">
            <v>Infrastructure Sub-sector</v>
          </cell>
          <cell r="K312" t="str">
            <v>GOI</v>
          </cell>
          <cell r="L312">
            <v>500000</v>
          </cell>
          <cell r="M312">
            <v>47325700</v>
          </cell>
          <cell r="N312">
            <v>2.5539121738397199E-2</v>
          </cell>
          <cell r="O312">
            <v>6.6400000000000001E-2</v>
          </cell>
          <cell r="P312" t="str">
            <v>Half Yly</v>
          </cell>
          <cell r="Q312">
            <v>49758724.490000002</v>
          </cell>
          <cell r="R312">
            <v>49758724.490000002</v>
          </cell>
          <cell r="S312">
            <v>0</v>
          </cell>
          <cell r="T312">
            <v>0</v>
          </cell>
          <cell r="U312">
            <v>49476</v>
          </cell>
          <cell r="V312">
            <v>12.794444444444444</v>
          </cell>
          <cell r="W312">
            <v>8.2690895443536157</v>
          </cell>
          <cell r="X312">
            <v>6.6951849980960071E-2</v>
          </cell>
          <cell r="Y312">
            <v>7.2881166258044264E-2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IN1020180411</v>
          </cell>
          <cell r="F313" t="str">
            <v>8.39% ANDHRA PRADESH SDL 06.02.2031</v>
          </cell>
          <cell r="G313" t="str">
            <v>ANDHRA PRADESH SDL</v>
          </cell>
          <cell r="H313" t="str">
            <v/>
          </cell>
          <cell r="I313" t="str">
            <v/>
          </cell>
          <cell r="J313" t="str">
            <v>Infrastructure Sub-sector</v>
          </cell>
          <cell r="K313" t="str">
            <v>SDL</v>
          </cell>
          <cell r="L313">
            <v>55000</v>
          </cell>
          <cell r="M313">
            <v>5802648.5</v>
          </cell>
          <cell r="N313">
            <v>3.1313756890363562E-3</v>
          </cell>
          <cell r="O313">
            <v>8.3900000000000002E-2</v>
          </cell>
          <cell r="P313" t="str">
            <v>Half Yly</v>
          </cell>
          <cell r="Q313">
            <v>5504950</v>
          </cell>
          <cell r="R313">
            <v>5504950</v>
          </cell>
          <cell r="S313">
            <v>0</v>
          </cell>
          <cell r="T313">
            <v>0</v>
          </cell>
          <cell r="U313">
            <v>47885</v>
          </cell>
          <cell r="V313">
            <v>8.4333333333333336</v>
          </cell>
          <cell r="W313">
            <v>6.0188878935160828</v>
          </cell>
          <cell r="X313">
            <v>8.3732485756369213E-2</v>
          </cell>
          <cell r="Y313">
            <v>7.4964599728416945E-2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IN0020160092</v>
          </cell>
          <cell r="F314" t="str">
            <v>6.62% GOI 2051 (28-NOV-2051)  2051.</v>
          </cell>
          <cell r="G314" t="str">
            <v>GOVERMENT OF INDIA</v>
          </cell>
          <cell r="H314" t="str">
            <v/>
          </cell>
          <cell r="I314" t="str">
            <v/>
          </cell>
          <cell r="J314" t="str">
            <v>Infrastructure Sub-sector</v>
          </cell>
          <cell r="K314" t="str">
            <v>GOI</v>
          </cell>
          <cell r="L314">
            <v>300000</v>
          </cell>
          <cell r="M314">
            <v>27046860</v>
          </cell>
          <cell r="N314">
            <v>1.4595728117732767E-2</v>
          </cell>
          <cell r="O314">
            <v>6.6199999999999995E-2</v>
          </cell>
          <cell r="P314" t="str">
            <v>Half Yly</v>
          </cell>
          <cell r="Q314">
            <v>30447000</v>
          </cell>
          <cell r="R314">
            <v>30447000</v>
          </cell>
          <cell r="S314">
            <v>0</v>
          </cell>
          <cell r="T314">
            <v>0</v>
          </cell>
          <cell r="U314">
            <v>55485</v>
          </cell>
          <cell r="V314">
            <v>29.244444444444444</v>
          </cell>
          <cell r="W314">
            <v>11.861752432561367</v>
          </cell>
          <cell r="X314">
            <v>6.5044474010336445E-2</v>
          </cell>
          <cell r="Y314">
            <v>7.4499708932638214E-2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IN0020210152</v>
          </cell>
          <cell r="F315" t="str">
            <v>06.67 GOI 15 DEC- 2035</v>
          </cell>
          <cell r="G315" t="str">
            <v>GOVERMENT OF INDIA</v>
          </cell>
          <cell r="H315" t="str">
            <v/>
          </cell>
          <cell r="I315" t="str">
            <v/>
          </cell>
          <cell r="J315" t="str">
            <v>Infrastructure Sub-sector</v>
          </cell>
          <cell r="K315" t="str">
            <v>GOI</v>
          </cell>
          <cell r="L315">
            <v>840000</v>
          </cell>
          <cell r="M315">
            <v>79721376</v>
          </cell>
          <cell r="N315">
            <v>4.3021316680292875E-2</v>
          </cell>
          <cell r="O315">
            <v>6.6699999999999995E-2</v>
          </cell>
          <cell r="P315" t="str">
            <v>Half Yly</v>
          </cell>
          <cell r="Q315">
            <v>79035009.170000002</v>
          </cell>
          <cell r="R315">
            <v>79035009.170000002</v>
          </cell>
          <cell r="S315">
            <v>0</v>
          </cell>
          <cell r="T315">
            <v>0</v>
          </cell>
          <cell r="U315">
            <v>49658</v>
          </cell>
          <cell r="V315">
            <v>13.291666666666666</v>
          </cell>
          <cell r="W315">
            <v>8.45775820441186</v>
          </cell>
          <cell r="X315">
            <v>7.373427674936342E-2</v>
          </cell>
          <cell r="Y315">
            <v>7.2725233649457141E-2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IN1920180156</v>
          </cell>
          <cell r="F316" t="str">
            <v>8.22 % KARNATAK 30.01.2031</v>
          </cell>
          <cell r="G316" t="str">
            <v>KARNATAKA SDL</v>
          </cell>
          <cell r="H316" t="str">
            <v/>
          </cell>
          <cell r="I316" t="str">
            <v/>
          </cell>
          <cell r="J316" t="str">
            <v>Infrastructure Sub-sector</v>
          </cell>
          <cell r="K316" t="str">
            <v>SDL</v>
          </cell>
          <cell r="L316">
            <v>90000</v>
          </cell>
          <cell r="M316">
            <v>9416268</v>
          </cell>
          <cell r="N316">
            <v>5.0814507714280806E-3</v>
          </cell>
          <cell r="O316">
            <v>8.2200000000000009E-2</v>
          </cell>
          <cell r="P316" t="str">
            <v>Half Yly</v>
          </cell>
          <cell r="Q316">
            <v>9010800</v>
          </cell>
          <cell r="R316">
            <v>9010800</v>
          </cell>
          <cell r="S316">
            <v>0</v>
          </cell>
          <cell r="T316">
            <v>0</v>
          </cell>
          <cell r="U316">
            <v>47878</v>
          </cell>
          <cell r="V316">
            <v>8.4166666666666661</v>
          </cell>
          <cell r="W316">
            <v>6.027574652004577</v>
          </cell>
          <cell r="X316">
            <v>8.1980792560146482E-2</v>
          </cell>
          <cell r="Y316">
            <v>7.4682217118293259E-2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IN2220180052</v>
          </cell>
          <cell r="F317" t="str">
            <v>8.08% Maharashtra SDL 2028</v>
          </cell>
          <cell r="G317" t="str">
            <v>MAHARASHTRA SDL</v>
          </cell>
          <cell r="H317" t="str">
            <v/>
          </cell>
          <cell r="I317" t="str">
            <v/>
          </cell>
          <cell r="J317" t="str">
            <v>Infrastructure Sub-sector</v>
          </cell>
          <cell r="K317" t="str">
            <v>SDL</v>
          </cell>
          <cell r="L317">
            <v>120000</v>
          </cell>
          <cell r="M317">
            <v>12410160</v>
          </cell>
          <cell r="N317">
            <v>6.6970924261656427E-3</v>
          </cell>
          <cell r="O317">
            <v>8.0799999999999997E-2</v>
          </cell>
          <cell r="P317" t="str">
            <v>Half Yly</v>
          </cell>
          <cell r="Q317">
            <v>12169200</v>
          </cell>
          <cell r="R317">
            <v>12169200</v>
          </cell>
          <cell r="S317">
            <v>0</v>
          </cell>
          <cell r="T317">
            <v>0</v>
          </cell>
          <cell r="U317">
            <v>47113</v>
          </cell>
          <cell r="V317">
            <v>6.322222222222222</v>
          </cell>
          <cell r="W317">
            <v>4.8508118730442167</v>
          </cell>
          <cell r="X317">
            <v>7.7897499993786187E-2</v>
          </cell>
          <cell r="Y317">
            <v>7.3901507993326343E-2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IN0020140011</v>
          </cell>
          <cell r="F318" t="str">
            <v>8.60% GS 2028 (02-JUN-2028)</v>
          </cell>
          <cell r="G318" t="str">
            <v>GOVERMENT OF INDIA</v>
          </cell>
          <cell r="H318" t="str">
            <v/>
          </cell>
          <cell r="I318" t="str">
            <v/>
          </cell>
          <cell r="J318" t="str">
            <v>Infrastructure Sub-sector</v>
          </cell>
          <cell r="K318" t="str">
            <v>GOI</v>
          </cell>
          <cell r="L318">
            <v>74000</v>
          </cell>
          <cell r="M318">
            <v>7927331.4000000004</v>
          </cell>
          <cell r="N318">
            <v>4.2779521842301049E-3</v>
          </cell>
          <cell r="O318">
            <v>8.5999999999999993E-2</v>
          </cell>
          <cell r="P318" t="str">
            <v>Half Yly</v>
          </cell>
          <cell r="Q318">
            <v>8203773.1799999997</v>
          </cell>
          <cell r="R318">
            <v>8203773.1799999997</v>
          </cell>
          <cell r="S318">
            <v>0</v>
          </cell>
          <cell r="T318">
            <v>0</v>
          </cell>
          <cell r="U318">
            <v>46906</v>
          </cell>
          <cell r="V318">
            <v>5.7555555555555555</v>
          </cell>
          <cell r="W318">
            <v>4.45645324874247</v>
          </cell>
          <cell r="X318">
            <v>6.3162170219973598E-2</v>
          </cell>
          <cell r="Y318">
            <v>7.0675694703860342E-2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IN0020210202</v>
          </cell>
          <cell r="F319" t="str">
            <v>6.95% GOI 16-DEC-2061</v>
          </cell>
          <cell r="G319" t="str">
            <v>GOVERMENT OF INDIA</v>
          </cell>
          <cell r="H319" t="str">
            <v/>
          </cell>
          <cell r="I319" t="str">
            <v/>
          </cell>
          <cell r="J319" t="str">
            <v>Infrastructure Sub-sector</v>
          </cell>
          <cell r="K319" t="str">
            <v>GOI</v>
          </cell>
          <cell r="L319">
            <v>140000</v>
          </cell>
          <cell r="M319">
            <v>13019776</v>
          </cell>
          <cell r="N319">
            <v>7.0260692239240436E-3</v>
          </cell>
          <cell r="O319">
            <v>6.9500000000000006E-2</v>
          </cell>
          <cell r="P319" t="str">
            <v>Half Yly</v>
          </cell>
          <cell r="Q319">
            <v>12818750</v>
          </cell>
          <cell r="R319">
            <v>12818750</v>
          </cell>
          <cell r="S319">
            <v>0</v>
          </cell>
          <cell r="T319">
            <v>0</v>
          </cell>
          <cell r="U319">
            <v>59156</v>
          </cell>
          <cell r="V319">
            <v>39.294444444444444</v>
          </cell>
          <cell r="W319">
            <v>12.510933083898141</v>
          </cell>
          <cell r="X319">
            <v>7.628225051268045E-2</v>
          </cell>
          <cell r="Y319">
            <v>7.5049971220518569E-2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IN0020210244</v>
          </cell>
          <cell r="F320" t="str">
            <v>6.54% GOI 17-Jan-2032</v>
          </cell>
          <cell r="G320" t="str">
            <v>GOVERMENT OF INDIA</v>
          </cell>
          <cell r="H320" t="str">
            <v/>
          </cell>
          <cell r="I320" t="str">
            <v/>
          </cell>
          <cell r="J320" t="str">
            <v>Infrastructure Sub-sector</v>
          </cell>
          <cell r="K320" t="str">
            <v>GOI</v>
          </cell>
          <cell r="L320">
            <v>1850000</v>
          </cell>
          <cell r="M320">
            <v>176888675</v>
          </cell>
          <cell r="N320">
            <v>9.5457254831281452E-2</v>
          </cell>
          <cell r="O320">
            <v>6.54E-2</v>
          </cell>
          <cell r="P320" t="str">
            <v>Half Yly</v>
          </cell>
          <cell r="Q320">
            <v>175760972.22</v>
          </cell>
          <cell r="R320">
            <v>175760972.22</v>
          </cell>
          <cell r="S320">
            <v>0</v>
          </cell>
          <cell r="T320">
            <v>0</v>
          </cell>
          <cell r="U320">
            <v>48230</v>
          </cell>
          <cell r="V320">
            <v>9.3805555555555564</v>
          </cell>
          <cell r="W320">
            <v>6.7982609647673096</v>
          </cell>
          <cell r="X320">
            <v>7.2824721120763755E-2</v>
          </cell>
          <cell r="Y320">
            <v>7.1890805985721631E-2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IN1920170157</v>
          </cell>
          <cell r="F321" t="str">
            <v>8.00% Karnataka SDL 2028 (17-JAN-2028)</v>
          </cell>
          <cell r="G321" t="str">
            <v>KARNATAKA SDL</v>
          </cell>
          <cell r="H321" t="str">
            <v/>
          </cell>
          <cell r="I321" t="str">
            <v/>
          </cell>
          <cell r="J321" t="str">
            <v>Infrastructure Sub-sector</v>
          </cell>
          <cell r="K321" t="str">
            <v>SDL</v>
          </cell>
          <cell r="L321">
            <v>37000</v>
          </cell>
          <cell r="M321">
            <v>3807362.9</v>
          </cell>
          <cell r="N321">
            <v>2.0546279210948174E-3</v>
          </cell>
          <cell r="O321">
            <v>0.08</v>
          </cell>
          <cell r="P321" t="str">
            <v>Half Yly</v>
          </cell>
          <cell r="Q321">
            <v>3819262.5</v>
          </cell>
          <cell r="R321">
            <v>3819262.5</v>
          </cell>
          <cell r="S321">
            <v>0</v>
          </cell>
          <cell r="T321">
            <v>0</v>
          </cell>
          <cell r="U321">
            <v>46769</v>
          </cell>
          <cell r="V321">
            <v>5.3805555555555555</v>
          </cell>
          <cell r="W321">
            <v>4.2945517591183302</v>
          </cell>
          <cell r="X321">
            <v>7.262656234204265E-2</v>
          </cell>
          <cell r="Y321">
            <v>7.3346251798209874E-2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IN3120180010</v>
          </cell>
          <cell r="F322" t="str">
            <v>SDL TAMIL NADU 8.05% 2028</v>
          </cell>
          <cell r="G322" t="str">
            <v>TAMIL NADU SDL</v>
          </cell>
          <cell r="H322" t="str">
            <v/>
          </cell>
          <cell r="I322" t="str">
            <v/>
          </cell>
          <cell r="J322" t="str">
            <v>Infrastructure Sub-sector</v>
          </cell>
          <cell r="K322" t="str">
            <v>SDL</v>
          </cell>
          <cell r="L322">
            <v>241000</v>
          </cell>
          <cell r="M322">
            <v>24814757.800000001</v>
          </cell>
          <cell r="N322">
            <v>1.3391183233698423E-2</v>
          </cell>
          <cell r="O322">
            <v>8.0500000000000002E-2</v>
          </cell>
          <cell r="P322" t="str">
            <v>Half Yly</v>
          </cell>
          <cell r="Q322">
            <v>24227550</v>
          </cell>
          <cell r="R322">
            <v>24227550</v>
          </cell>
          <cell r="S322">
            <v>0</v>
          </cell>
          <cell r="T322">
            <v>0</v>
          </cell>
          <cell r="U322">
            <v>46861</v>
          </cell>
          <cell r="V322">
            <v>5.6333333333333337</v>
          </cell>
          <cell r="W322">
            <v>4.3663529118547615</v>
          </cell>
          <cell r="X322">
            <v>7.9282623910815017E-2</v>
          </cell>
          <cell r="Y322">
            <v>7.3936059720098216E-2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IN0020200252</v>
          </cell>
          <cell r="F323" t="str">
            <v>6.67%GOI 17-Dec-2050</v>
          </cell>
          <cell r="G323" t="str">
            <v>GOVERMENT OF INDIA</v>
          </cell>
          <cell r="H323" t="str">
            <v/>
          </cell>
          <cell r="I323" t="str">
            <v/>
          </cell>
          <cell r="J323" t="str">
            <v>Infrastructure Sub-sector</v>
          </cell>
          <cell r="K323" t="str">
            <v>GOI</v>
          </cell>
          <cell r="L323">
            <v>28800</v>
          </cell>
          <cell r="M323">
            <v>2617361.2799999998</v>
          </cell>
          <cell r="N323">
            <v>1.4124483813929241E-3</v>
          </cell>
          <cell r="O323">
            <v>6.6699999999999995E-2</v>
          </cell>
          <cell r="P323" t="str">
            <v>Half Yly</v>
          </cell>
          <cell r="Q323">
            <v>2568960</v>
          </cell>
          <cell r="R323">
            <v>2568960</v>
          </cell>
          <cell r="S323">
            <v>0</v>
          </cell>
          <cell r="T323">
            <v>0</v>
          </cell>
          <cell r="U323">
            <v>55139</v>
          </cell>
          <cell r="V323">
            <v>28.297222222222221</v>
          </cell>
          <cell r="W323">
            <v>11.787102746710088</v>
          </cell>
          <cell r="X323">
            <v>7.602906006158297E-2</v>
          </cell>
          <cell r="Y323">
            <v>7.4459773213549366E-2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IN2020170147</v>
          </cell>
          <cell r="F324" t="str">
            <v>8.13 % KERALA SDL 21.03.2028</v>
          </cell>
          <cell r="G324" t="str">
            <v>KERALA SDL</v>
          </cell>
          <cell r="H324" t="str">
            <v/>
          </cell>
          <cell r="I324" t="str">
            <v/>
          </cell>
          <cell r="J324" t="str">
            <v>Infrastructure Sub-sector</v>
          </cell>
          <cell r="K324" t="str">
            <v>SDL</v>
          </cell>
          <cell r="L324">
            <v>183500</v>
          </cell>
          <cell r="M324">
            <v>18999223</v>
          </cell>
          <cell r="N324">
            <v>1.0252853505219279E-2</v>
          </cell>
          <cell r="O324">
            <v>8.1300000000000011E-2</v>
          </cell>
          <cell r="P324" t="str">
            <v>Half Yly</v>
          </cell>
          <cell r="Q324">
            <v>19268018</v>
          </cell>
          <cell r="R324">
            <v>19268018</v>
          </cell>
          <cell r="S324">
            <v>0</v>
          </cell>
          <cell r="T324">
            <v>0</v>
          </cell>
          <cell r="U324">
            <v>46833</v>
          </cell>
          <cell r="V324">
            <v>5.5583333333333336</v>
          </cell>
          <cell r="W324">
            <v>4.2900105490524076</v>
          </cell>
          <cell r="X324">
            <v>7.0256678994574079E-2</v>
          </cell>
          <cell r="Y324">
            <v>7.3416534921568119E-2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IN0020120062</v>
          </cell>
          <cell r="F325" t="str">
            <v>8.30% GOI 31-Dec-2042</v>
          </cell>
          <cell r="G325" t="str">
            <v>GOVERMENT OF INDIA</v>
          </cell>
          <cell r="H325" t="str">
            <v/>
          </cell>
          <cell r="I325" t="str">
            <v/>
          </cell>
          <cell r="J325" t="str">
            <v>Infrastructure Sub-sector</v>
          </cell>
          <cell r="K325" t="str">
            <v>GOI</v>
          </cell>
          <cell r="L325">
            <v>200000</v>
          </cell>
          <cell r="M325">
            <v>21851780</v>
          </cell>
          <cell r="N325">
            <v>1.1792224301398037E-2</v>
          </cell>
          <cell r="O325">
            <v>8.3000000000000004E-2</v>
          </cell>
          <cell r="P325" t="str">
            <v>Half Yly</v>
          </cell>
          <cell r="Q325">
            <v>22230000</v>
          </cell>
          <cell r="R325">
            <v>22230000</v>
          </cell>
          <cell r="S325">
            <v>0</v>
          </cell>
          <cell r="T325">
            <v>0</v>
          </cell>
          <cell r="U325">
            <v>52231</v>
          </cell>
          <cell r="V325">
            <v>20.333333333333332</v>
          </cell>
          <cell r="W325">
            <v>10.067775765188641</v>
          </cell>
          <cell r="X325">
            <v>7.2423475501044207E-2</v>
          </cell>
          <cell r="Y325">
            <v>7.4099610684559822E-2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IN0020150069</v>
          </cell>
          <cell r="F326" t="str">
            <v>7.59% GOI 20.03.2029</v>
          </cell>
          <cell r="G326" t="str">
            <v>GOVERMENT OF INDIA</v>
          </cell>
          <cell r="H326" t="str">
            <v/>
          </cell>
          <cell r="I326" t="str">
            <v/>
          </cell>
          <cell r="J326" t="str">
            <v>Infrastructure Sub-sector</v>
          </cell>
          <cell r="K326" t="str">
            <v>GOI</v>
          </cell>
          <cell r="L326">
            <v>203000</v>
          </cell>
          <cell r="M326">
            <v>20790752.5</v>
          </cell>
          <cell r="N326">
            <v>1.1219645121580576E-2</v>
          </cell>
          <cell r="O326">
            <v>7.5899999999999995E-2</v>
          </cell>
          <cell r="P326" t="str">
            <v>Half Yly</v>
          </cell>
          <cell r="Q326">
            <v>20534110</v>
          </cell>
          <cell r="R326">
            <v>20534110</v>
          </cell>
          <cell r="S326">
            <v>0</v>
          </cell>
          <cell r="T326">
            <v>0</v>
          </cell>
          <cell r="U326">
            <v>47197</v>
          </cell>
          <cell r="V326">
            <v>6.5555555555555554</v>
          </cell>
          <cell r="W326">
            <v>4.9570234453749</v>
          </cell>
          <cell r="X326">
            <v>7.3637299554214761E-2</v>
          </cell>
          <cell r="Y326">
            <v>7.1207976462797085E-2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IN0020060086</v>
          </cell>
          <cell r="F327" t="str">
            <v>8.28% GOI 15.02.2032</v>
          </cell>
          <cell r="G327" t="str">
            <v>GOVERMENT OF INDIA</v>
          </cell>
          <cell r="H327" t="str">
            <v/>
          </cell>
          <cell r="I327" t="str">
            <v/>
          </cell>
          <cell r="J327" t="str">
            <v>Infrastructure Sub-sector</v>
          </cell>
          <cell r="K327" t="str">
            <v>GOI</v>
          </cell>
          <cell r="L327">
            <v>1138600</v>
          </cell>
          <cell r="M327">
            <v>122212428.02</v>
          </cell>
          <cell r="N327">
            <v>6.5951440277647974E-2</v>
          </cell>
          <cell r="O327">
            <v>8.2799999999999999E-2</v>
          </cell>
          <cell r="P327" t="str">
            <v>Half Yly</v>
          </cell>
          <cell r="Q327">
            <v>124398013.23999999</v>
          </cell>
          <cell r="R327">
            <v>124398013.23999999</v>
          </cell>
          <cell r="S327">
            <v>0</v>
          </cell>
          <cell r="T327">
            <v>0</v>
          </cell>
          <cell r="U327">
            <v>48259</v>
          </cell>
          <cell r="V327">
            <v>9.4583333333333339</v>
          </cell>
          <cell r="W327">
            <v>6.5866411125366602</v>
          </cell>
          <cell r="X327">
            <v>6.9289943151913128E-2</v>
          </cell>
          <cell r="Y327">
            <v>7.1965657078093381E-2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IN0020030014</v>
          </cell>
          <cell r="F328" t="str">
            <v>6.30% GOI 09.04.2023</v>
          </cell>
          <cell r="G328" t="str">
            <v>GOVERMENT OF INDIA</v>
          </cell>
          <cell r="H328" t="str">
            <v/>
          </cell>
          <cell r="I328" t="str">
            <v/>
          </cell>
          <cell r="J328" t="str">
            <v>Infrastructure Sub-sector</v>
          </cell>
          <cell r="K328" t="str">
            <v>GOI</v>
          </cell>
          <cell r="L328">
            <v>34400</v>
          </cell>
          <cell r="M328">
            <v>3443013.44</v>
          </cell>
          <cell r="N328">
            <v>1.8580082152212796E-3</v>
          </cell>
          <cell r="O328">
            <v>6.3E-2</v>
          </cell>
          <cell r="P328" t="str">
            <v>Half Yly</v>
          </cell>
          <cell r="Q328">
            <v>3285225</v>
          </cell>
          <cell r="R328">
            <v>3285225</v>
          </cell>
          <cell r="S328">
            <v>0</v>
          </cell>
          <cell r="T328">
            <v>0</v>
          </cell>
          <cell r="U328">
            <v>45025</v>
          </cell>
          <cell r="V328">
            <v>0.60833333333333328</v>
          </cell>
          <cell r="W328">
            <v>0.57541833567520284</v>
          </cell>
          <cell r="X328">
            <v>7.3480000000000004E-2</v>
          </cell>
          <cell r="Y328">
            <v>6.1373243414597267E-2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IN0020060045</v>
          </cell>
          <cell r="F329" t="str">
            <v>8.33% GS 7.06.2036</v>
          </cell>
          <cell r="G329" t="str">
            <v>GOVERMENT OF INDIA</v>
          </cell>
          <cell r="H329" t="str">
            <v/>
          </cell>
          <cell r="I329" t="str">
            <v/>
          </cell>
          <cell r="J329" t="str">
            <v>Infrastructure Sub-sector</v>
          </cell>
          <cell r="K329" t="str">
            <v>GOI</v>
          </cell>
          <cell r="L329">
            <v>612000</v>
          </cell>
          <cell r="M329">
            <v>66199244.399999999</v>
          </cell>
          <cell r="N329">
            <v>3.5724153297711579E-2</v>
          </cell>
          <cell r="O329">
            <v>8.3299999999999999E-2</v>
          </cell>
          <cell r="P329" t="str">
            <v>Half Yly</v>
          </cell>
          <cell r="Q329">
            <v>65927258.18</v>
          </cell>
          <cell r="R329">
            <v>65927258.18</v>
          </cell>
          <cell r="S329">
            <v>0</v>
          </cell>
          <cell r="T329">
            <v>0</v>
          </cell>
          <cell r="U329">
            <v>49833</v>
          </cell>
          <cell r="V329">
            <v>13.769444444444444</v>
          </cell>
          <cell r="W329">
            <v>8.2071639208554164</v>
          </cell>
          <cell r="X329">
            <v>7.4226376381779716E-2</v>
          </cell>
          <cell r="Y329">
            <v>7.3733109533587304E-2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IN0020160068</v>
          </cell>
          <cell r="F330" t="str">
            <v>7.06 % GOI 10.10.2046</v>
          </cell>
          <cell r="G330" t="str">
            <v>GOVERMENT OF INDIA</v>
          </cell>
          <cell r="H330" t="str">
            <v/>
          </cell>
          <cell r="I330" t="str">
            <v/>
          </cell>
          <cell r="J330" t="str">
            <v>Infrastructure Sub-sector</v>
          </cell>
          <cell r="K330" t="str">
            <v>GOI</v>
          </cell>
          <cell r="L330">
            <v>184700</v>
          </cell>
          <cell r="M330">
            <v>17750150.219999999</v>
          </cell>
          <cell r="N330">
            <v>9.5787964540073947E-3</v>
          </cell>
          <cell r="O330">
            <v>7.0599999999999996E-2</v>
          </cell>
          <cell r="P330" t="str">
            <v>Half Yly</v>
          </cell>
          <cell r="Q330">
            <v>18151528.48</v>
          </cell>
          <cell r="R330">
            <v>18151528.48</v>
          </cell>
          <cell r="S330">
            <v>0</v>
          </cell>
          <cell r="T330">
            <v>0</v>
          </cell>
          <cell r="U330">
            <v>53610</v>
          </cell>
          <cell r="V330">
            <v>24.111111111111111</v>
          </cell>
          <cell r="W330">
            <v>10.954256217702509</v>
          </cell>
          <cell r="X330">
            <v>7.2109000339462062E-2</v>
          </cell>
          <cell r="Y330">
            <v>7.4081678879765869E-2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IN0020050012</v>
          </cell>
          <cell r="F331" t="str">
            <v>7.40% GOI 09.09.2035</v>
          </cell>
          <cell r="G331" t="str">
            <v>GOVERMENT OF INDIA</v>
          </cell>
          <cell r="H331" t="str">
            <v/>
          </cell>
          <cell r="I331" t="str">
            <v/>
          </cell>
          <cell r="J331" t="str">
            <v>Infrastructure Sub-sector</v>
          </cell>
          <cell r="K331" t="str">
            <v>GOI</v>
          </cell>
          <cell r="L331">
            <v>74600</v>
          </cell>
          <cell r="M331">
            <v>7527110.1600000001</v>
          </cell>
          <cell r="N331">
            <v>4.0619744180131808E-3</v>
          </cell>
          <cell r="O331">
            <v>7.400000000000001E-2</v>
          </cell>
          <cell r="P331" t="str">
            <v>Half Yly</v>
          </cell>
          <cell r="Q331">
            <v>7528893.8799999999</v>
          </cell>
          <cell r="R331">
            <v>7528893.8799999999</v>
          </cell>
          <cell r="S331">
            <v>0</v>
          </cell>
          <cell r="T331">
            <v>0</v>
          </cell>
          <cell r="U331">
            <v>49561</v>
          </cell>
          <cell r="V331">
            <v>13.025</v>
          </cell>
          <cell r="W331">
            <v>8.0154748763984784</v>
          </cell>
          <cell r="X331">
            <v>7.288621089263482E-2</v>
          </cell>
          <cell r="Y331">
            <v>7.2914774968921431E-2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IN0020150010</v>
          </cell>
          <cell r="F332" t="str">
            <v>7.68% GS 15.12.2023</v>
          </cell>
          <cell r="G332" t="str">
            <v>GOVERMENT OF INDIA</v>
          </cell>
          <cell r="H332" t="str">
            <v/>
          </cell>
          <cell r="I332" t="str">
            <v/>
          </cell>
          <cell r="J332" t="str">
            <v>Infrastructure Sub-sector</v>
          </cell>
          <cell r="K332" t="str">
            <v>GOI</v>
          </cell>
          <cell r="L332">
            <v>55000</v>
          </cell>
          <cell r="M332">
            <v>5588000</v>
          </cell>
          <cell r="N332">
            <v>3.0155414980478587E-3</v>
          </cell>
          <cell r="O332">
            <v>7.6799999999999993E-2</v>
          </cell>
          <cell r="P332" t="str">
            <v>Half Yly</v>
          </cell>
          <cell r="Q332">
            <v>5452150</v>
          </cell>
          <cell r="R332">
            <v>5452150</v>
          </cell>
          <cell r="S332">
            <v>0</v>
          </cell>
          <cell r="T332">
            <v>0</v>
          </cell>
          <cell r="U332">
            <v>45275</v>
          </cell>
          <cell r="V332">
            <v>1.2916666666666667</v>
          </cell>
          <cell r="W332">
            <v>1.1992983482199062</v>
          </cell>
          <cell r="X332">
            <v>8.3887601986028681E-2</v>
          </cell>
          <cell r="Y332">
            <v>6.3582063960428745E-2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IN0020160019</v>
          </cell>
          <cell r="F333" t="str">
            <v>7.61% GSEC 09.05.2030</v>
          </cell>
          <cell r="G333" t="str">
            <v>GOVERMENT OF INDIA</v>
          </cell>
          <cell r="H333" t="str">
            <v/>
          </cell>
          <cell r="I333" t="str">
            <v/>
          </cell>
          <cell r="J333" t="str">
            <v>Infrastructure Sub-sector</v>
          </cell>
          <cell r="K333" t="str">
            <v>GOI</v>
          </cell>
          <cell r="L333">
            <v>1032000</v>
          </cell>
          <cell r="M333">
            <v>106024584</v>
          </cell>
          <cell r="N333">
            <v>5.7215736017405337E-2</v>
          </cell>
          <cell r="O333">
            <v>7.6100000000000001E-2</v>
          </cell>
          <cell r="P333" t="str">
            <v>Half Yly</v>
          </cell>
          <cell r="Q333">
            <v>110886866.59999999</v>
          </cell>
          <cell r="R333">
            <v>110886866.59999999</v>
          </cell>
          <cell r="S333">
            <v>0</v>
          </cell>
          <cell r="T333">
            <v>0</v>
          </cell>
          <cell r="U333">
            <v>47612</v>
          </cell>
          <cell r="V333">
            <v>7.6916666666666664</v>
          </cell>
          <cell r="W333">
            <v>5.6553915991875572</v>
          </cell>
          <cell r="X333">
            <v>6.3677908183201182E-2</v>
          </cell>
          <cell r="Y333">
            <v>7.1387075547780537E-2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IN0020040039</v>
          </cell>
          <cell r="F334" t="str">
            <v>7.50% GOI 10-Aug-2034</v>
          </cell>
          <cell r="G334" t="str">
            <v>GOVERMENT OF INDIA</v>
          </cell>
          <cell r="H334" t="str">
            <v/>
          </cell>
          <cell r="I334" t="str">
            <v/>
          </cell>
          <cell r="J334" t="str">
            <v>Infrastructure Sub-sector</v>
          </cell>
          <cell r="K334" t="str">
            <v>GOI</v>
          </cell>
          <cell r="L334">
            <v>600000</v>
          </cell>
          <cell r="M334">
            <v>60990180</v>
          </cell>
          <cell r="N334">
            <v>3.2913102856730235E-2</v>
          </cell>
          <cell r="O334">
            <v>7.4999999999999997E-2</v>
          </cell>
          <cell r="P334" t="str">
            <v>Half Yly</v>
          </cell>
          <cell r="Q334">
            <v>61074582.670000002</v>
          </cell>
          <cell r="R334">
            <v>61074582.670000002</v>
          </cell>
          <cell r="S334">
            <v>0</v>
          </cell>
          <cell r="T334">
            <v>0</v>
          </cell>
          <cell r="U334">
            <v>49166</v>
          </cell>
          <cell r="V334">
            <v>11.944444444444445</v>
          </cell>
          <cell r="W334">
            <v>7.8106675972998731</v>
          </cell>
          <cell r="X334">
            <v>7.2722424330593727E-2</v>
          </cell>
          <cell r="Y334">
            <v>7.2898717158795132E-2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IN0020070044</v>
          </cell>
          <cell r="F335" t="str">
            <v>8.32% GS 02.08.2032</v>
          </cell>
          <cell r="G335" t="str">
            <v>GOVERMENT OF INDIA</v>
          </cell>
          <cell r="H335" t="str">
            <v/>
          </cell>
          <cell r="I335" t="str">
            <v/>
          </cell>
          <cell r="J335" t="str">
            <v>Infrastructure Sub-sector</v>
          </cell>
          <cell r="K335" t="str">
            <v>GOI</v>
          </cell>
          <cell r="L335">
            <v>32000</v>
          </cell>
          <cell r="M335">
            <v>3453552</v>
          </cell>
          <cell r="N335">
            <v>1.8636953063110554E-3</v>
          </cell>
          <cell r="O335">
            <v>8.3199999999999996E-2</v>
          </cell>
          <cell r="P335" t="str">
            <v>Half Yly</v>
          </cell>
          <cell r="Q335">
            <v>3472000</v>
          </cell>
          <cell r="R335">
            <v>3472000</v>
          </cell>
          <cell r="S335">
            <v>0</v>
          </cell>
          <cell r="T335">
            <v>0</v>
          </cell>
          <cell r="U335">
            <v>48428</v>
          </cell>
          <cell r="V335">
            <v>9.9222222222222225</v>
          </cell>
          <cell r="W335">
            <v>6.7834026348819014</v>
          </cell>
          <cell r="X335">
            <v>7.1100341880661763E-2</v>
          </cell>
          <cell r="Y335">
            <v>7.1880424742517796E-2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IN0020110063</v>
          </cell>
          <cell r="F336" t="str">
            <v>8.83% GOI 12.12.2041</v>
          </cell>
          <cell r="G336" t="str">
            <v>GOVERMENT OF INDIA</v>
          </cell>
          <cell r="H336" t="str">
            <v/>
          </cell>
          <cell r="I336" t="str">
            <v/>
          </cell>
          <cell r="J336" t="str">
            <v>Infrastructure Sub-sector</v>
          </cell>
          <cell r="K336" t="str">
            <v>GOI</v>
          </cell>
          <cell r="L336">
            <v>59000</v>
          </cell>
          <cell r="M336">
            <v>6766550.7000000002</v>
          </cell>
          <cell r="N336">
            <v>3.651541595292553E-3</v>
          </cell>
          <cell r="O336">
            <v>8.8300000000000003E-2</v>
          </cell>
          <cell r="P336" t="str">
            <v>Half Yly</v>
          </cell>
          <cell r="Q336">
            <v>6682222</v>
          </cell>
          <cell r="R336">
            <v>6682222</v>
          </cell>
          <cell r="S336">
            <v>0</v>
          </cell>
          <cell r="T336">
            <v>0</v>
          </cell>
          <cell r="U336">
            <v>51847</v>
          </cell>
          <cell r="V336">
            <v>19.283333333333335</v>
          </cell>
          <cell r="W336">
            <v>9.6839778804361334</v>
          </cell>
          <cell r="X336">
            <v>7.5151501501258031E-2</v>
          </cell>
          <cell r="Y336">
            <v>7.3873904077222344E-2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IN0020150077</v>
          </cell>
          <cell r="F337" t="str">
            <v>7.72% GOI 26.10.2055.</v>
          </cell>
          <cell r="G337" t="str">
            <v>GOVERMENT OF INDIA</v>
          </cell>
          <cell r="H337" t="str">
            <v/>
          </cell>
          <cell r="I337" t="str">
            <v/>
          </cell>
          <cell r="J337" t="str">
            <v>Infrastructure Sub-sector</v>
          </cell>
          <cell r="K337" t="str">
            <v>GOI</v>
          </cell>
          <cell r="L337">
            <v>163000</v>
          </cell>
          <cell r="M337">
            <v>16782447.399999999</v>
          </cell>
          <cell r="N337">
            <v>9.0565795586086944E-3</v>
          </cell>
          <cell r="O337">
            <v>7.7199999999999991E-2</v>
          </cell>
          <cell r="P337" t="str">
            <v>Half Yly</v>
          </cell>
          <cell r="Q337">
            <v>16258400</v>
          </cell>
          <cell r="R337">
            <v>16258400</v>
          </cell>
          <cell r="S337">
            <v>0</v>
          </cell>
          <cell r="T337">
            <v>0</v>
          </cell>
          <cell r="U337">
            <v>56913</v>
          </cell>
          <cell r="V337">
            <v>33.155555555555559</v>
          </cell>
          <cell r="W337">
            <v>11.845343747571871</v>
          </cell>
          <cell r="X337">
            <v>7.7401610895316261E-2</v>
          </cell>
          <cell r="Y337">
            <v>7.4761946740687896E-2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IN0020170026</v>
          </cell>
          <cell r="F338" t="str">
            <v>6.79% GSEC (15/MAY/2027) 2027</v>
          </cell>
          <cell r="G338" t="str">
            <v>GOVERMENT OF INDIA</v>
          </cell>
          <cell r="H338" t="str">
            <v/>
          </cell>
          <cell r="I338" t="str">
            <v/>
          </cell>
          <cell r="J338" t="str">
            <v>Infrastructure Sub-sector</v>
          </cell>
          <cell r="K338" t="str">
            <v>GOI</v>
          </cell>
          <cell r="L338">
            <v>380000</v>
          </cell>
          <cell r="M338">
            <v>37644092</v>
          </cell>
          <cell r="N338">
            <v>2.0314481313946208E-2</v>
          </cell>
          <cell r="O338">
            <v>6.7900000000000002E-2</v>
          </cell>
          <cell r="P338" t="str">
            <v>Half Yly</v>
          </cell>
          <cell r="Q338">
            <v>38019000</v>
          </cell>
          <cell r="R338">
            <v>38019000</v>
          </cell>
          <cell r="S338">
            <v>0</v>
          </cell>
          <cell r="T338">
            <v>0</v>
          </cell>
          <cell r="U338">
            <v>46522</v>
          </cell>
          <cell r="V338">
            <v>4.708333333333333</v>
          </cell>
          <cell r="W338">
            <v>3.8901060612679612</v>
          </cell>
          <cell r="X338">
            <v>6.7739589571698663E-2</v>
          </cell>
          <cell r="Y338">
            <v>7.0234582391312417E-2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IN0020140078</v>
          </cell>
          <cell r="F339" t="str">
            <v>8.17% GS 2044 (01-DEC-2044).</v>
          </cell>
          <cell r="G339" t="str">
            <v>GOVERMENT OF INDIA</v>
          </cell>
          <cell r="H339" t="str">
            <v/>
          </cell>
          <cell r="I339" t="str">
            <v/>
          </cell>
          <cell r="J339" t="str">
            <v>Infrastructure Sub-sector</v>
          </cell>
          <cell r="K339" t="str">
            <v>GOI</v>
          </cell>
          <cell r="L339">
            <v>305500</v>
          </cell>
          <cell r="M339">
            <v>33044621.350000001</v>
          </cell>
          <cell r="N339">
            <v>1.7832395663601154E-2</v>
          </cell>
          <cell r="O339">
            <v>8.1699999999999995E-2</v>
          </cell>
          <cell r="P339" t="str">
            <v>Half Yly</v>
          </cell>
          <cell r="Q339">
            <v>32368427.5</v>
          </cell>
          <cell r="R339">
            <v>32368427.5</v>
          </cell>
          <cell r="S339">
            <v>0</v>
          </cell>
          <cell r="T339">
            <v>0</v>
          </cell>
          <cell r="U339">
            <v>52932</v>
          </cell>
          <cell r="V339">
            <v>22.252777777777776</v>
          </cell>
          <cell r="W339">
            <v>10.429835844293269</v>
          </cell>
          <cell r="X339">
            <v>7.6091921554515538E-2</v>
          </cell>
          <cell r="Y339">
            <v>7.4135333545376811E-2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IN0020190024</v>
          </cell>
          <cell r="F340" t="str">
            <v>7.62% GS 2039 (15-09-2039)</v>
          </cell>
          <cell r="G340" t="str">
            <v>GOVERMENT OF INDIA</v>
          </cell>
          <cell r="H340" t="str">
            <v/>
          </cell>
          <cell r="I340" t="str">
            <v/>
          </cell>
          <cell r="J340" t="str">
            <v>Infrastructure Sub-sector</v>
          </cell>
          <cell r="K340" t="str">
            <v>GOI</v>
          </cell>
          <cell r="L340">
            <v>28300</v>
          </cell>
          <cell r="M340">
            <v>2893242.01</v>
          </cell>
          <cell r="N340">
            <v>1.5613262965372937E-3</v>
          </cell>
          <cell r="O340">
            <v>7.6200000000000004E-2</v>
          </cell>
          <cell r="P340" t="str">
            <v>Half Yly</v>
          </cell>
          <cell r="Q340">
            <v>2963457.77</v>
          </cell>
          <cell r="R340">
            <v>2963457.77</v>
          </cell>
          <cell r="S340">
            <v>0</v>
          </cell>
          <cell r="T340">
            <v>0</v>
          </cell>
          <cell r="U340">
            <v>51028</v>
          </cell>
          <cell r="V340">
            <v>17.041666666666668</v>
          </cell>
          <cell r="W340">
            <v>9.2295733084925082</v>
          </cell>
          <cell r="X340">
            <v>7.1368187485672779E-2</v>
          </cell>
          <cell r="Y340">
            <v>7.3867864524213664E-2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IN0020150051</v>
          </cell>
          <cell r="F341" t="str">
            <v>7.73% GS  MD 19/12/2034</v>
          </cell>
          <cell r="G341" t="str">
            <v>GOVERMENT OF INDIA</v>
          </cell>
          <cell r="H341" t="str">
            <v/>
          </cell>
          <cell r="I341" t="str">
            <v/>
          </cell>
          <cell r="J341" t="str">
            <v>Infrastructure Sub-sector</v>
          </cell>
          <cell r="K341" t="str">
            <v>GOI</v>
          </cell>
          <cell r="L341">
            <v>60600</v>
          </cell>
          <cell r="M341">
            <v>6266033.9400000004</v>
          </cell>
          <cell r="N341">
            <v>3.3814397591707813E-3</v>
          </cell>
          <cell r="O341">
            <v>7.7300000000000008E-2</v>
          </cell>
          <cell r="P341" t="str">
            <v>Half Yly</v>
          </cell>
          <cell r="Q341">
            <v>6073976.4199999999</v>
          </cell>
          <cell r="R341">
            <v>6073976.4199999999</v>
          </cell>
          <cell r="S341">
            <v>0</v>
          </cell>
          <cell r="T341">
            <v>0</v>
          </cell>
          <cell r="U341">
            <v>49297</v>
          </cell>
          <cell r="V341">
            <v>12.302777777777777</v>
          </cell>
          <cell r="W341">
            <v>7.8252034377319051</v>
          </cell>
          <cell r="X341">
            <v>7.6984469238828873E-2</v>
          </cell>
          <cell r="Y341">
            <v>7.3043676934045634E-2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IN0020190040</v>
          </cell>
          <cell r="F342" t="str">
            <v>7.69% GOI 17.06.2043</v>
          </cell>
          <cell r="G342" t="str">
            <v>GOVERMENT OF INDIA</v>
          </cell>
          <cell r="H342" t="str">
            <v/>
          </cell>
          <cell r="I342" t="str">
            <v/>
          </cell>
          <cell r="J342" t="str">
            <v>Infrastructure Sub-sector</v>
          </cell>
          <cell r="K342" t="str">
            <v>GOI</v>
          </cell>
          <cell r="L342">
            <v>170000</v>
          </cell>
          <cell r="M342">
            <v>17529142</v>
          </cell>
          <cell r="N342">
            <v>9.4595302659580584E-3</v>
          </cell>
          <cell r="O342">
            <v>7.690000000000001E-2</v>
          </cell>
          <cell r="P342" t="str">
            <v>Half Yly</v>
          </cell>
          <cell r="Q342">
            <v>18077900</v>
          </cell>
          <cell r="R342">
            <v>18077900</v>
          </cell>
          <cell r="S342">
            <v>0</v>
          </cell>
          <cell r="T342">
            <v>0</v>
          </cell>
          <cell r="U342">
            <v>52399</v>
          </cell>
          <cell r="V342">
            <v>20.797222222222221</v>
          </cell>
          <cell r="W342">
            <v>10.303728705586174</v>
          </cell>
          <cell r="X342">
            <v>7.1005152991446913E-2</v>
          </cell>
          <cell r="Y342">
            <v>7.3930250376592246E-2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IN0020160118</v>
          </cell>
          <cell r="F343" t="str">
            <v>6.79% GS 26.12.2029</v>
          </cell>
          <cell r="G343" t="str">
            <v>GOVERMENT OF INDIA</v>
          </cell>
          <cell r="H343" t="str">
            <v/>
          </cell>
          <cell r="I343" t="str">
            <v/>
          </cell>
          <cell r="J343" t="str">
            <v>Infrastructure Sub-sector</v>
          </cell>
          <cell r="K343" t="str">
            <v>GOI</v>
          </cell>
          <cell r="L343">
            <v>620000</v>
          </cell>
          <cell r="M343">
            <v>60799184</v>
          </cell>
          <cell r="N343">
            <v>3.281003264127548E-2</v>
          </cell>
          <cell r="O343">
            <v>6.7900000000000002E-2</v>
          </cell>
          <cell r="P343" t="str">
            <v>Half Yly</v>
          </cell>
          <cell r="Q343">
            <v>60174075.310000002</v>
          </cell>
          <cell r="R343">
            <v>60174075.310000002</v>
          </cell>
          <cell r="S343">
            <v>0</v>
          </cell>
          <cell r="T343">
            <v>0</v>
          </cell>
          <cell r="U343">
            <v>47478</v>
          </cell>
          <cell r="V343">
            <v>7.322222222222222</v>
          </cell>
          <cell r="W343">
            <v>5.6037978915727775</v>
          </cell>
          <cell r="X343">
            <v>7.3141229103725586E-2</v>
          </cell>
          <cell r="Y343">
            <v>7.1317249917200481E-2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IN0020020106</v>
          </cell>
          <cell r="F344" t="str">
            <v>7.95% GOI  28-Aug-2032</v>
          </cell>
          <cell r="G344" t="str">
            <v>GOVERMENT OF INDIA</v>
          </cell>
          <cell r="H344" t="str">
            <v/>
          </cell>
          <cell r="I344" t="str">
            <v/>
          </cell>
          <cell r="J344" t="str">
            <v>Infrastructure Sub-sector</v>
          </cell>
          <cell r="K344" t="str">
            <v>GOI</v>
          </cell>
          <cell r="L344">
            <v>306000</v>
          </cell>
          <cell r="M344">
            <v>32243464.800000001</v>
          </cell>
          <cell r="N344">
            <v>1.7400054786192807E-2</v>
          </cell>
          <cell r="O344">
            <v>7.9500000000000001E-2</v>
          </cell>
          <cell r="P344" t="str">
            <v>Half Yly</v>
          </cell>
          <cell r="Q344">
            <v>33180663.370000001</v>
          </cell>
          <cell r="R344">
            <v>33180663.370000001</v>
          </cell>
          <cell r="S344">
            <v>0</v>
          </cell>
          <cell r="T344">
            <v>0</v>
          </cell>
          <cell r="U344">
            <v>48454</v>
          </cell>
          <cell r="V344">
            <v>9.9944444444444436</v>
          </cell>
          <cell r="W344">
            <v>6.9114195315379723</v>
          </cell>
          <cell r="X344">
            <v>6.7747175369200219E-2</v>
          </cell>
          <cell r="Y344">
            <v>7.187387442791468E-2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IN2220200017</v>
          </cell>
          <cell r="F345" t="str">
            <v>7.83% MAHARASHTRA SDL 2030 ( 08-APR-2030 ) 2030</v>
          </cell>
          <cell r="G345" t="str">
            <v>MAHARASHTRA SDL</v>
          </cell>
          <cell r="H345" t="str">
            <v/>
          </cell>
          <cell r="I345" t="str">
            <v/>
          </cell>
          <cell r="J345" t="str">
            <v>Infrastructure Sub-sector</v>
          </cell>
          <cell r="K345" t="str">
            <v>SDL</v>
          </cell>
          <cell r="L345">
            <v>100000</v>
          </cell>
          <cell r="M345">
            <v>10258420</v>
          </cell>
          <cell r="N345">
            <v>5.5359146768797626E-3</v>
          </cell>
          <cell r="O345">
            <v>7.8299999999999995E-2</v>
          </cell>
          <cell r="P345" t="str">
            <v>Half Yly</v>
          </cell>
          <cell r="Q345">
            <v>10138000</v>
          </cell>
          <cell r="R345">
            <v>10138000</v>
          </cell>
          <cell r="S345">
            <v>0</v>
          </cell>
          <cell r="T345">
            <v>0</v>
          </cell>
          <cell r="U345">
            <v>47581</v>
          </cell>
          <cell r="V345">
            <v>7.6055555555555552</v>
          </cell>
          <cell r="W345">
            <v>5.5231356657497805</v>
          </cell>
          <cell r="X345">
            <v>7.5857418152619496E-2</v>
          </cell>
          <cell r="Y345">
            <v>7.3778883544278945E-2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IN1520200206</v>
          </cell>
          <cell r="F346" t="str">
            <v>6.50% Gujarat SDL 11-Nov-2030</v>
          </cell>
          <cell r="G346" t="str">
            <v>GUJRAT SDL</v>
          </cell>
          <cell r="H346" t="str">
            <v/>
          </cell>
          <cell r="I346" t="str">
            <v/>
          </cell>
          <cell r="J346" t="str">
            <v>Infrastructure Sub-sector</v>
          </cell>
          <cell r="K346" t="str">
            <v>SDL</v>
          </cell>
          <cell r="L346">
            <v>50000</v>
          </cell>
          <cell r="M346">
            <v>4725630</v>
          </cell>
          <cell r="N346">
            <v>2.5501670310343416E-3</v>
          </cell>
          <cell r="O346">
            <v>6.5000000000000002E-2</v>
          </cell>
          <cell r="P346" t="str">
            <v>Half Yly</v>
          </cell>
          <cell r="Q346">
            <v>4573500</v>
          </cell>
          <cell r="R346">
            <v>4573500</v>
          </cell>
          <cell r="S346">
            <v>0</v>
          </cell>
          <cell r="T346">
            <v>0</v>
          </cell>
          <cell r="U346">
            <v>47798</v>
          </cell>
          <cell r="V346">
            <v>8.1972222222222229</v>
          </cell>
          <cell r="W346">
            <v>6.0714682684120813</v>
          </cell>
          <cell r="X346">
            <v>7.9325973001462602E-2</v>
          </cell>
          <cell r="Y346">
            <v>7.4025617391237641E-2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INF846K01N65</v>
          </cell>
          <cell r="F347" t="str">
            <v>AXIS OVERNIGHT FUND - DIRECT PLAN- GROWTH OPTION</v>
          </cell>
          <cell r="G347" t="str">
            <v>AXIS MUTUAL FUND</v>
          </cell>
          <cell r="H347" t="str">
            <v>66301</v>
          </cell>
          <cell r="I347" t="str">
            <v>Management of mutual funds</v>
          </cell>
          <cell r="J347" t="str">
            <v>Infrastructure Sub-sector</v>
          </cell>
          <cell r="K347" t="str">
            <v>MF</v>
          </cell>
          <cell r="L347">
            <v>74121.145000000004</v>
          </cell>
          <cell r="M347">
            <v>84826758.459999993</v>
          </cell>
          <cell r="N347">
            <v>4.5776415583574127E-2</v>
          </cell>
          <cell r="O347">
            <v>0</v>
          </cell>
          <cell r="P347" t="str">
            <v/>
          </cell>
          <cell r="Q347">
            <v>84831000</v>
          </cell>
          <cell r="R347">
            <v>84831000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IN1520130072</v>
          </cell>
          <cell r="F348" t="str">
            <v>9.50% GUJARAT SDL 11-SEP-2023.</v>
          </cell>
          <cell r="G348" t="str">
            <v>GUJRAT SDL</v>
          </cell>
          <cell r="H348" t="str">
            <v/>
          </cell>
          <cell r="I348" t="str">
            <v/>
          </cell>
          <cell r="J348" t="str">
            <v>Infrastructure Sub-sector</v>
          </cell>
          <cell r="K348" t="str">
            <v>SDL</v>
          </cell>
          <cell r="L348">
            <v>65000</v>
          </cell>
          <cell r="M348">
            <v>6677658</v>
          </cell>
          <cell r="N348">
            <v>3.6035710108753161E-3</v>
          </cell>
          <cell r="O348">
            <v>9.5000000000000001E-2</v>
          </cell>
          <cell r="P348" t="str">
            <v>Half Yly</v>
          </cell>
          <cell r="Q348">
            <v>7113925</v>
          </cell>
          <cell r="R348">
            <v>7113925</v>
          </cell>
          <cell r="S348">
            <v>0</v>
          </cell>
          <cell r="T348">
            <v>0</v>
          </cell>
          <cell r="U348">
            <v>45180</v>
          </cell>
          <cell r="V348">
            <v>1.0305555555555554</v>
          </cell>
          <cell r="W348">
            <v>0.93363166490542882</v>
          </cell>
          <cell r="X348">
            <v>3.1288236747653814E-3</v>
          </cell>
          <cell r="Y348">
            <v>6.7063218282409062E-2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IN0020060078</v>
          </cell>
          <cell r="F349" t="str">
            <v>8.24% GOI 15-Feb-2027</v>
          </cell>
          <cell r="G349" t="str">
            <v>GOVERMENT OF INDIA</v>
          </cell>
          <cell r="H349" t="str">
            <v/>
          </cell>
          <cell r="I349" t="str">
            <v/>
          </cell>
          <cell r="J349" t="str">
            <v>Infrastructure Sub-sector</v>
          </cell>
          <cell r="K349" t="str">
            <v>GOI</v>
          </cell>
          <cell r="L349">
            <v>316100</v>
          </cell>
          <cell r="M349">
            <v>33070413.609999999</v>
          </cell>
          <cell r="N349">
            <v>1.7846314351925855E-2</v>
          </cell>
          <cell r="O349">
            <v>8.2400000000000001E-2</v>
          </cell>
          <cell r="P349" t="str">
            <v>Half Yly</v>
          </cell>
          <cell r="Q349">
            <v>34333086.200000003</v>
          </cell>
          <cell r="R349">
            <v>34333086.200000003</v>
          </cell>
          <cell r="S349">
            <v>0</v>
          </cell>
          <cell r="T349">
            <v>0</v>
          </cell>
          <cell r="U349">
            <v>46433</v>
          </cell>
          <cell r="V349">
            <v>4.458333333333333</v>
          </cell>
          <cell r="W349">
            <v>3.6956315713797183</v>
          </cell>
          <cell r="X349">
            <v>6.0075356656905679E-2</v>
          </cell>
          <cell r="Y349">
            <v>7.0139070979751E-2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IN0020160100</v>
          </cell>
          <cell r="F350" t="str">
            <v>6.57% GOI 2033 (MD 05/12/2033)</v>
          </cell>
          <cell r="G350" t="str">
            <v>GOVERMENT OF INDIA</v>
          </cell>
          <cell r="H350" t="str">
            <v/>
          </cell>
          <cell r="I350" t="str">
            <v/>
          </cell>
          <cell r="J350" t="str">
            <v>Infrastructure Sub-sector</v>
          </cell>
          <cell r="K350" t="str">
            <v>GOI</v>
          </cell>
          <cell r="L350">
            <v>1139900</v>
          </cell>
          <cell r="M350">
            <v>108163629.13</v>
          </cell>
          <cell r="N350">
            <v>5.8370063031670215E-2</v>
          </cell>
          <cell r="O350">
            <v>6.5700000000000008E-2</v>
          </cell>
          <cell r="P350" t="str">
            <v>Half Yly</v>
          </cell>
          <cell r="Q350">
            <v>110547990</v>
          </cell>
          <cell r="R350">
            <v>110547990</v>
          </cell>
          <cell r="S350">
            <v>0</v>
          </cell>
          <cell r="T350">
            <v>0</v>
          </cell>
          <cell r="U350">
            <v>48918</v>
          </cell>
          <cell r="V350">
            <v>11.263888888888889</v>
          </cell>
          <cell r="W350">
            <v>7.6338681666117854</v>
          </cell>
          <cell r="X350">
            <v>6.9593330624707836E-2</v>
          </cell>
          <cell r="Y350">
            <v>7.2394868689930988E-2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IN0020170174</v>
          </cell>
          <cell r="F351" t="str">
            <v>7.17% GOI 08-Jan-2028</v>
          </cell>
          <cell r="G351" t="str">
            <v>GOVERMENT OF INDIA</v>
          </cell>
          <cell r="H351" t="str">
            <v/>
          </cell>
          <cell r="I351" t="str">
            <v/>
          </cell>
          <cell r="J351" t="str">
            <v>Infrastructure Sub-sector</v>
          </cell>
          <cell r="K351" t="str">
            <v>GOI</v>
          </cell>
          <cell r="L351">
            <v>640000</v>
          </cell>
          <cell r="M351">
            <v>64294336</v>
          </cell>
          <cell r="N351">
            <v>3.4696177218581307E-2</v>
          </cell>
          <cell r="O351">
            <v>7.17E-2</v>
          </cell>
          <cell r="P351" t="str">
            <v>Half Yly</v>
          </cell>
          <cell r="Q351">
            <v>65513351.350000001</v>
          </cell>
          <cell r="R351">
            <v>65513351.350000001</v>
          </cell>
          <cell r="S351">
            <v>0</v>
          </cell>
          <cell r="T351">
            <v>0</v>
          </cell>
          <cell r="U351">
            <v>46760</v>
          </cell>
          <cell r="V351">
            <v>5.3555555555555552</v>
          </cell>
          <cell r="W351">
            <v>4.345108770512887</v>
          </cell>
          <cell r="X351">
            <v>6.6354802822304826E-2</v>
          </cell>
          <cell r="Y351">
            <v>7.0624751745146708E-2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/>
          </cell>
          <cell r="F352" t="str">
            <v>Net Current Asset</v>
          </cell>
          <cell r="G352" t="str">
            <v/>
          </cell>
          <cell r="H352" t="str">
            <v/>
          </cell>
          <cell r="I352" t="str">
            <v/>
          </cell>
          <cell r="J352" t="str">
            <v>Infrastructure Sub-sector</v>
          </cell>
          <cell r="K352" t="str">
            <v>NCA</v>
          </cell>
          <cell r="L352">
            <v>0</v>
          </cell>
          <cell r="M352">
            <v>47895940.240000002</v>
          </cell>
          <cell r="N352">
            <v>2.5846849567240572E-2</v>
          </cell>
          <cell r="O352">
            <v>0</v>
          </cell>
          <cell r="P352" t="str">
            <v/>
          </cell>
          <cell r="Q352">
            <v>0</v>
          </cell>
          <cell r="R352">
            <v>47895940.240000002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IN2220190051</v>
          </cell>
          <cell r="F353" t="str">
            <v>7.24% Maharashtra SDL 25-Sept-2029</v>
          </cell>
          <cell r="G353" t="str">
            <v>MAHARASHTRA SDL</v>
          </cell>
          <cell r="H353" t="str">
            <v/>
          </cell>
          <cell r="I353" t="str">
            <v/>
          </cell>
          <cell r="J353" t="str">
            <v>Infrastructure Sub-sector</v>
          </cell>
          <cell r="K353" t="str">
            <v>SDL</v>
          </cell>
          <cell r="L353">
            <v>30000</v>
          </cell>
          <cell r="M353">
            <v>2978262</v>
          </cell>
          <cell r="N353">
            <v>1.6072069887364015E-3</v>
          </cell>
          <cell r="O353">
            <v>7.2400000000000006E-2</v>
          </cell>
          <cell r="P353" t="str">
            <v>Half Yly</v>
          </cell>
          <cell r="Q353">
            <v>2890800</v>
          </cell>
          <cell r="R353">
            <v>2890800</v>
          </cell>
          <cell r="S353">
            <v>0</v>
          </cell>
          <cell r="T353">
            <v>0</v>
          </cell>
          <cell r="U353">
            <v>47386</v>
          </cell>
          <cell r="V353">
            <v>7.0694444444444446</v>
          </cell>
          <cell r="W353">
            <v>5.2842742792280841</v>
          </cell>
          <cell r="X353">
            <v>7.9207236433515946E-2</v>
          </cell>
          <cell r="Y353">
            <v>7.3719034193185456E-2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IN3120180184</v>
          </cell>
          <cell r="F354" t="str">
            <v>8.36% Tamil Nadu SDL 12.12.2028</v>
          </cell>
          <cell r="G354" t="str">
            <v>TAMIL NADU SDL</v>
          </cell>
          <cell r="H354" t="str">
            <v/>
          </cell>
          <cell r="I354" t="str">
            <v/>
          </cell>
          <cell r="J354" t="str">
            <v>Infrastructure Sub-sector</v>
          </cell>
          <cell r="K354" t="str">
            <v>SDL</v>
          </cell>
          <cell r="L354">
            <v>400000</v>
          </cell>
          <cell r="M354">
            <v>41907400</v>
          </cell>
          <cell r="N354">
            <v>2.2615158155921765E-2</v>
          </cell>
          <cell r="O354">
            <v>8.3599999999999994E-2</v>
          </cell>
          <cell r="P354" t="str">
            <v>Half Yly</v>
          </cell>
          <cell r="Q354">
            <v>43411000</v>
          </cell>
          <cell r="R354">
            <v>43411000</v>
          </cell>
          <cell r="S354">
            <v>0</v>
          </cell>
          <cell r="T354">
            <v>0</v>
          </cell>
          <cell r="U354">
            <v>47099</v>
          </cell>
          <cell r="V354">
            <v>6.2833333333333332</v>
          </cell>
          <cell r="W354">
            <v>4.7874174198892776</v>
          </cell>
          <cell r="X354">
            <v>6.6729763176862342E-2</v>
          </cell>
          <cell r="Y354">
            <v>7.3937446290939943E-2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>IN2220200264</v>
          </cell>
          <cell r="F355" t="str">
            <v>6.63% MAHARASHTRA SDL 14-OCT-2030</v>
          </cell>
          <cell r="G355" t="str">
            <v>MAHARASHTRA SDL</v>
          </cell>
          <cell r="H355" t="str">
            <v/>
          </cell>
          <cell r="I355" t="str">
            <v/>
          </cell>
          <cell r="J355" t="str">
            <v>Infrastructure Sub-sector</v>
          </cell>
          <cell r="K355" t="str">
            <v>SDL</v>
          </cell>
          <cell r="L355">
            <v>190000</v>
          </cell>
          <cell r="M355">
            <v>18141504</v>
          </cell>
          <cell r="N355">
            <v>9.7899889314604898E-3</v>
          </cell>
          <cell r="O355">
            <v>6.6299999999999998E-2</v>
          </cell>
          <cell r="P355" t="str">
            <v>Half Yly</v>
          </cell>
          <cell r="Q355">
            <v>19037105.66</v>
          </cell>
          <cell r="R355">
            <v>19037105.66</v>
          </cell>
          <cell r="S355">
            <v>0</v>
          </cell>
          <cell r="T355">
            <v>0</v>
          </cell>
          <cell r="U355">
            <v>47770</v>
          </cell>
          <cell r="V355">
            <v>8.1222222222222218</v>
          </cell>
          <cell r="W355">
            <v>5.9808151593464425</v>
          </cell>
          <cell r="X355">
            <v>6.5969523109550107E-2</v>
          </cell>
          <cell r="Y355">
            <v>7.3775814770673784E-2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</v>
          </cell>
          <cell r="AJ355" t="e">
            <v>#N/A</v>
          </cell>
        </row>
        <row r="356">
          <cell r="E356" t="str">
            <v>IN1520180200</v>
          </cell>
          <cell r="F356" t="str">
            <v>8.50% GUJARAT SDL 28.11.2028</v>
          </cell>
          <cell r="G356" t="str">
            <v>GUJRAT SDL</v>
          </cell>
          <cell r="H356" t="str">
            <v/>
          </cell>
          <cell r="I356" t="str">
            <v/>
          </cell>
          <cell r="J356" t="str">
            <v>Infrastructure Sub-sector</v>
          </cell>
          <cell r="K356" t="str">
            <v>SDL</v>
          </cell>
          <cell r="L356">
            <v>30000</v>
          </cell>
          <cell r="M356">
            <v>3162027</v>
          </cell>
          <cell r="N356">
            <v>1.7063750244179986E-3</v>
          </cell>
          <cell r="O356">
            <v>8.5000000000000006E-2</v>
          </cell>
          <cell r="P356" t="str">
            <v>Half Yly</v>
          </cell>
          <cell r="Q356">
            <v>3276300</v>
          </cell>
          <cell r="R356">
            <v>3276300</v>
          </cell>
          <cell r="S356">
            <v>0</v>
          </cell>
          <cell r="T356">
            <v>0</v>
          </cell>
          <cell r="U356">
            <v>47085</v>
          </cell>
          <cell r="V356">
            <v>6.2444444444444445</v>
          </cell>
          <cell r="W356">
            <v>4.736940157354069</v>
          </cell>
          <cell r="X356">
            <v>6.6691515095800694E-2</v>
          </cell>
          <cell r="Y356">
            <v>7.4003627367605879E-2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</v>
          </cell>
          <cell r="AJ356" t="e">
            <v>#N/A</v>
          </cell>
        </row>
        <row r="357">
          <cell r="E357" t="str">
            <v>IN2020180021</v>
          </cell>
          <cell r="F357" t="str">
            <v>8.32% Kerala SDL 25-April-2030</v>
          </cell>
          <cell r="G357" t="str">
            <v>KERALA SDL</v>
          </cell>
          <cell r="H357" t="str">
            <v/>
          </cell>
          <cell r="I357" t="str">
            <v/>
          </cell>
          <cell r="J357" t="str">
            <v>Infrastructure Sub-sector</v>
          </cell>
          <cell r="K357" t="str">
            <v>SDL</v>
          </cell>
          <cell r="L357">
            <v>130000</v>
          </cell>
          <cell r="M357">
            <v>13677079</v>
          </cell>
          <cell r="N357">
            <v>7.3807801174980148E-3</v>
          </cell>
          <cell r="O357">
            <v>8.3199999999999996E-2</v>
          </cell>
          <cell r="P357" t="str">
            <v>Half Yly</v>
          </cell>
          <cell r="Q357">
            <v>14062100</v>
          </cell>
          <cell r="R357">
            <v>14062100</v>
          </cell>
          <cell r="S357">
            <v>0</v>
          </cell>
          <cell r="T357">
            <v>0</v>
          </cell>
          <cell r="U357">
            <v>47598</v>
          </cell>
          <cell r="V357">
            <v>7.6527777777777777</v>
          </cell>
          <cell r="W357">
            <v>5.5054044762433261</v>
          </cell>
          <cell r="X357">
            <v>6.9241714134176513E-2</v>
          </cell>
          <cell r="Y357">
            <v>7.413209896458238E-2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</v>
          </cell>
          <cell r="AJ357" t="e">
            <v>#N/A</v>
          </cell>
        </row>
        <row r="358">
          <cell r="E358" t="str">
            <v>IN1520170243</v>
          </cell>
          <cell r="F358" t="str">
            <v>8.26% Gujarat 14march 2028</v>
          </cell>
          <cell r="G358" t="str">
            <v>GUJRAT SDL</v>
          </cell>
          <cell r="H358" t="str">
            <v/>
          </cell>
          <cell r="I358" t="str">
            <v/>
          </cell>
          <cell r="J358" t="str">
            <v>Infrastructure Sub-sector</v>
          </cell>
          <cell r="K358" t="str">
            <v>SDL</v>
          </cell>
          <cell r="L358">
            <v>50000</v>
          </cell>
          <cell r="M358">
            <v>5207280</v>
          </cell>
          <cell r="N358">
            <v>2.8100874967706968E-3</v>
          </cell>
          <cell r="O358">
            <v>8.2599999999999993E-2</v>
          </cell>
          <cell r="P358" t="str">
            <v>Half Yly</v>
          </cell>
          <cell r="Q358">
            <v>5345125</v>
          </cell>
          <cell r="R358">
            <v>5345125</v>
          </cell>
          <cell r="S358">
            <v>0</v>
          </cell>
          <cell r="T358">
            <v>0</v>
          </cell>
          <cell r="U358">
            <v>46826</v>
          </cell>
          <cell r="V358">
            <v>5.5388888888888888</v>
          </cell>
          <cell r="W358">
            <v>4.260959952105579</v>
          </cell>
          <cell r="X358">
            <v>6.744827711651695E-2</v>
          </cell>
          <cell r="Y358">
            <v>7.3345952482194304E-2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</v>
          </cell>
          <cell r="AJ358" t="e">
            <v>#N/A</v>
          </cell>
        </row>
        <row r="359">
          <cell r="E359" t="str">
            <v>IN1520170169</v>
          </cell>
          <cell r="F359" t="str">
            <v>07.75% GUJRAT SDL 10-JAN-2028</v>
          </cell>
          <cell r="G359" t="str">
            <v>GUJRAT SDL</v>
          </cell>
          <cell r="H359" t="str">
            <v/>
          </cell>
          <cell r="I359" t="str">
            <v/>
          </cell>
          <cell r="J359" t="str">
            <v>Infrastructure Sub-sector</v>
          </cell>
          <cell r="K359" t="str">
            <v>SDL</v>
          </cell>
          <cell r="L359">
            <v>17500</v>
          </cell>
          <cell r="M359">
            <v>1781512.25</v>
          </cell>
          <cell r="N359">
            <v>9.6138584809513442E-4</v>
          </cell>
          <cell r="O359">
            <v>7.7499999999999999E-2</v>
          </cell>
          <cell r="P359" t="str">
            <v>Half Yly</v>
          </cell>
          <cell r="Q359">
            <v>1828750</v>
          </cell>
          <cell r="R359">
            <v>1828750</v>
          </cell>
          <cell r="S359">
            <v>0</v>
          </cell>
          <cell r="T359">
            <v>0</v>
          </cell>
          <cell r="U359">
            <v>46762</v>
          </cell>
          <cell r="V359">
            <v>5.3611111111111107</v>
          </cell>
          <cell r="W359">
            <v>4.2942906815478663</v>
          </cell>
          <cell r="X359">
            <v>6.7332343510619078E-2</v>
          </cell>
          <cell r="Y359">
            <v>7.3345235599437217E-2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</v>
          </cell>
          <cell r="AJ359" t="e">
            <v>#N/A</v>
          </cell>
        </row>
        <row r="360">
          <cell r="E360" t="str">
            <v>IN0020200153</v>
          </cell>
          <cell r="F360" t="str">
            <v>05.77% GOI 03-Aug-2030</v>
          </cell>
          <cell r="G360" t="str">
            <v>GOVERMENT OF INDIA</v>
          </cell>
          <cell r="H360" t="str">
            <v/>
          </cell>
          <cell r="I360" t="str">
            <v/>
          </cell>
          <cell r="J360" t="str">
            <v>Infrastructure Sub-sector</v>
          </cell>
          <cell r="K360" t="str">
            <v>GOI</v>
          </cell>
          <cell r="L360">
            <v>140000</v>
          </cell>
          <cell r="M360">
            <v>12866014</v>
          </cell>
          <cell r="N360">
            <v>6.9430921853014891E-3</v>
          </cell>
          <cell r="O360">
            <v>5.7699999999999994E-2</v>
          </cell>
          <cell r="P360" t="str">
            <v>Half Yly</v>
          </cell>
          <cell r="Q360">
            <v>13784800</v>
          </cell>
          <cell r="R360">
            <v>13784800</v>
          </cell>
          <cell r="S360">
            <v>0</v>
          </cell>
          <cell r="T360">
            <v>0</v>
          </cell>
          <cell r="U360">
            <v>47698</v>
          </cell>
          <cell r="V360">
            <v>7.9249999999999998</v>
          </cell>
          <cell r="W360">
            <v>6.14819101272571</v>
          </cell>
          <cell r="X360">
            <v>6.0158346390800171E-2</v>
          </cell>
          <cell r="Y360">
            <v>7.1241604581616033E-2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</v>
          </cell>
          <cell r="AJ360" t="e">
            <v>#N/A</v>
          </cell>
        </row>
        <row r="361">
          <cell r="E361" t="str">
            <v>IN2220150196</v>
          </cell>
          <cell r="F361" t="str">
            <v>8.67% Maharashtra SDL 24 Feb 2026</v>
          </cell>
          <cell r="G361" t="str">
            <v>MAHARASHTRA SDL</v>
          </cell>
          <cell r="H361" t="str">
            <v/>
          </cell>
          <cell r="I361" t="str">
            <v/>
          </cell>
          <cell r="J361" t="str">
            <v>Infrastructure Sub-sector</v>
          </cell>
          <cell r="K361" t="str">
            <v>SDL</v>
          </cell>
          <cell r="L361">
            <v>30000</v>
          </cell>
          <cell r="M361">
            <v>3150942</v>
          </cell>
          <cell r="N361">
            <v>1.7003930492022039E-3</v>
          </cell>
          <cell r="O361">
            <v>8.6699999999999999E-2</v>
          </cell>
          <cell r="P361" t="str">
            <v>Half Yly</v>
          </cell>
          <cell r="Q361">
            <v>3275400</v>
          </cell>
          <cell r="R361">
            <v>3275400</v>
          </cell>
          <cell r="S361">
            <v>0</v>
          </cell>
          <cell r="T361">
            <v>0</v>
          </cell>
          <cell r="U361">
            <v>46077</v>
          </cell>
          <cell r="V361">
            <v>3.4833333333333334</v>
          </cell>
          <cell r="W361">
            <v>2.9829609121145877</v>
          </cell>
          <cell r="X361">
            <v>5.7250368152424659E-2</v>
          </cell>
          <cell r="Y361">
            <v>7.0160404479002916E-2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</v>
          </cell>
          <cell r="AJ361" t="e">
            <v>#N/A</v>
          </cell>
        </row>
        <row r="362">
          <cell r="E362" t="str">
            <v/>
          </cell>
          <cell r="F362" t="str">
            <v>Net Current Asset</v>
          </cell>
          <cell r="G362" t="str">
            <v/>
          </cell>
          <cell r="H362" t="str">
            <v/>
          </cell>
          <cell r="I362" t="str">
            <v/>
          </cell>
          <cell r="J362" t="str">
            <v>Infrastructure Sub-sector</v>
          </cell>
          <cell r="K362" t="str">
            <v>NCA</v>
          </cell>
          <cell r="L362">
            <v>0</v>
          </cell>
          <cell r="M362">
            <v>2999172.53</v>
          </cell>
          <cell r="N362">
            <v>1.7313983988274776E-2</v>
          </cell>
          <cell r="O362">
            <v>0</v>
          </cell>
          <cell r="P362" t="str">
            <v/>
          </cell>
          <cell r="Q362">
            <v>0</v>
          </cell>
          <cell r="R362">
            <v>2999172.53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IN0020160019</v>
          </cell>
          <cell r="F363" t="str">
            <v>7.61% GSEC 09.05.2030</v>
          </cell>
          <cell r="G363" t="str">
            <v>GOVERMENT OF INDIA</v>
          </cell>
          <cell r="H363" t="str">
            <v/>
          </cell>
          <cell r="I363" t="str">
            <v/>
          </cell>
          <cell r="J363" t="str">
            <v>Infrastructure Sub-sector</v>
          </cell>
          <cell r="K363" t="str">
            <v>GOI</v>
          </cell>
          <cell r="L363">
            <v>68000</v>
          </cell>
          <cell r="M363">
            <v>6986116</v>
          </cell>
          <cell r="N363">
            <v>4.0330290890011E-2</v>
          </cell>
          <cell r="O363">
            <v>7.6100000000000001E-2</v>
          </cell>
          <cell r="P363" t="str">
            <v>Half Yly</v>
          </cell>
          <cell r="Q363">
            <v>7331740</v>
          </cell>
          <cell r="R363">
            <v>7331740</v>
          </cell>
          <cell r="S363">
            <v>0</v>
          </cell>
          <cell r="T363">
            <v>0</v>
          </cell>
          <cell r="U363">
            <v>47612</v>
          </cell>
          <cell r="V363">
            <v>7.6916666666666664</v>
          </cell>
          <cell r="W363">
            <v>5.6553915991875572</v>
          </cell>
          <cell r="X363">
            <v>6.3677908183201182E-2</v>
          </cell>
          <cell r="Y363">
            <v>7.1387075547780537E-2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IN0020170026</v>
          </cell>
          <cell r="F364" t="str">
            <v>6.79% GSEC (15/MAY/2027) 2027</v>
          </cell>
          <cell r="G364" t="str">
            <v>GOVERMENT OF INDIA</v>
          </cell>
          <cell r="H364" t="str">
            <v/>
          </cell>
          <cell r="I364" t="str">
            <v/>
          </cell>
          <cell r="J364" t="str">
            <v>Infrastructure Sub-sector</v>
          </cell>
          <cell r="K364" t="str">
            <v>GOI</v>
          </cell>
          <cell r="L364">
            <v>120000</v>
          </cell>
          <cell r="M364">
            <v>11887608</v>
          </cell>
          <cell r="N364">
            <v>6.862621356794274E-2</v>
          </cell>
          <cell r="O364">
            <v>6.7900000000000002E-2</v>
          </cell>
          <cell r="P364" t="str">
            <v>Half Yly</v>
          </cell>
          <cell r="Q364">
            <v>12006000</v>
          </cell>
          <cell r="R364">
            <v>12006000</v>
          </cell>
          <cell r="S364">
            <v>0</v>
          </cell>
          <cell r="T364">
            <v>0</v>
          </cell>
          <cell r="U364">
            <v>46522</v>
          </cell>
          <cell r="V364">
            <v>4.708333333333333</v>
          </cell>
          <cell r="W364">
            <v>3.8901060612679612</v>
          </cell>
          <cell r="X364">
            <v>6.7739589571698663E-2</v>
          </cell>
          <cell r="Y364">
            <v>7.0234582391312417E-2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IN0020150051</v>
          </cell>
          <cell r="F365" t="str">
            <v>7.73% GS  MD 19/12/2034</v>
          </cell>
          <cell r="G365" t="str">
            <v>GOVERMENT OF INDIA</v>
          </cell>
          <cell r="H365" t="str">
            <v/>
          </cell>
          <cell r="I365" t="str">
            <v/>
          </cell>
          <cell r="J365" t="str">
            <v>Infrastructure Sub-sector</v>
          </cell>
          <cell r="K365" t="str">
            <v>GOI</v>
          </cell>
          <cell r="L365">
            <v>39400</v>
          </cell>
          <cell r="M365">
            <v>4073956.06</v>
          </cell>
          <cell r="N365">
            <v>2.3518623649095308E-2</v>
          </cell>
          <cell r="O365">
            <v>7.7300000000000008E-2</v>
          </cell>
          <cell r="P365" t="str">
            <v>Half Yly</v>
          </cell>
          <cell r="Q365">
            <v>4265901.47</v>
          </cell>
          <cell r="R365">
            <v>4265901.47</v>
          </cell>
          <cell r="S365">
            <v>0</v>
          </cell>
          <cell r="T365">
            <v>0</v>
          </cell>
          <cell r="U365">
            <v>49297</v>
          </cell>
          <cell r="V365">
            <v>12.302777777777777</v>
          </cell>
          <cell r="W365">
            <v>7.8252034377319051</v>
          </cell>
          <cell r="X365">
            <v>7.6984469238828873E-2</v>
          </cell>
          <cell r="Y365">
            <v>7.3043676934045634E-2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IN0020170042</v>
          </cell>
          <cell r="F366" t="str">
            <v>6.68% GOI 17-Sept-2031</v>
          </cell>
          <cell r="G366" t="str">
            <v>GOVERMENT OF INDIA</v>
          </cell>
          <cell r="H366" t="str">
            <v/>
          </cell>
          <cell r="I366" t="str">
            <v/>
          </cell>
          <cell r="J366" t="str">
            <v>Infrastructure Sub-sector</v>
          </cell>
          <cell r="K366" t="str">
            <v>GOI</v>
          </cell>
          <cell r="L366">
            <v>36700</v>
          </cell>
          <cell r="M366">
            <v>3551337.89</v>
          </cell>
          <cell r="N366">
            <v>2.0501590605197208E-2</v>
          </cell>
          <cell r="O366">
            <v>6.6799999999999998E-2</v>
          </cell>
          <cell r="P366" t="str">
            <v>Half Yly</v>
          </cell>
          <cell r="Q366">
            <v>3525035</v>
          </cell>
          <cell r="R366">
            <v>3525035</v>
          </cell>
          <cell r="S366">
            <v>0</v>
          </cell>
          <cell r="T366">
            <v>0</v>
          </cell>
          <cell r="U366">
            <v>48108</v>
          </cell>
          <cell r="V366">
            <v>9.0472222222222225</v>
          </cell>
          <cell r="W366">
            <v>6.4530975390791472</v>
          </cell>
          <cell r="X366">
            <v>7.2829618845657793E-2</v>
          </cell>
          <cell r="Y366">
            <v>7.1711469125820673E-2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IN0020160100</v>
          </cell>
          <cell r="F367" t="str">
            <v>6.57% GOI 2033 (MD 05/12/2033)</v>
          </cell>
          <cell r="G367" t="str">
            <v>GOVERMENT OF INDIA</v>
          </cell>
          <cell r="H367" t="str">
            <v/>
          </cell>
          <cell r="I367" t="str">
            <v/>
          </cell>
          <cell r="J367" t="str">
            <v>Infrastructure Sub-sector</v>
          </cell>
          <cell r="K367" t="str">
            <v>GOI</v>
          </cell>
          <cell r="L367">
            <v>186000</v>
          </cell>
          <cell r="M367">
            <v>17649298.199999999</v>
          </cell>
          <cell r="N367">
            <v>0.10188799189858105</v>
          </cell>
          <cell r="O367">
            <v>6.5700000000000008E-2</v>
          </cell>
          <cell r="P367" t="str">
            <v>Half Yly</v>
          </cell>
          <cell r="Q367">
            <v>18610000</v>
          </cell>
          <cell r="R367">
            <v>18610000</v>
          </cell>
          <cell r="S367">
            <v>0</v>
          </cell>
          <cell r="T367">
            <v>0</v>
          </cell>
          <cell r="U367">
            <v>48918</v>
          </cell>
          <cell r="V367">
            <v>11.263888888888889</v>
          </cell>
          <cell r="W367">
            <v>7.6338681666117854</v>
          </cell>
          <cell r="X367">
            <v>6.9593330624707836E-2</v>
          </cell>
          <cell r="Y367">
            <v>7.2394868689930988E-2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IN0020060086</v>
          </cell>
          <cell r="F368" t="str">
            <v>8.28% GOI 15.02.2032</v>
          </cell>
          <cell r="G368" t="str">
            <v>GOVERMENT OF INDIA</v>
          </cell>
          <cell r="H368" t="str">
            <v/>
          </cell>
          <cell r="I368" t="str">
            <v/>
          </cell>
          <cell r="J368" t="str">
            <v>Infrastructure Sub-sector</v>
          </cell>
          <cell r="K368" t="str">
            <v>GOI</v>
          </cell>
          <cell r="L368">
            <v>41900</v>
          </cell>
          <cell r="M368">
            <v>4497365.83</v>
          </cell>
          <cell r="N368">
            <v>2.5962934506483397E-2</v>
          </cell>
          <cell r="O368">
            <v>8.2799999999999999E-2</v>
          </cell>
          <cell r="P368" t="str">
            <v>Half Yly</v>
          </cell>
          <cell r="Q368">
            <v>4396623.3</v>
          </cell>
          <cell r="R368">
            <v>4396623.3</v>
          </cell>
          <cell r="S368">
            <v>0</v>
          </cell>
          <cell r="T368">
            <v>0</v>
          </cell>
          <cell r="U368">
            <v>48259</v>
          </cell>
          <cell r="V368">
            <v>9.4583333333333339</v>
          </cell>
          <cell r="W368">
            <v>6.5866411125366602</v>
          </cell>
          <cell r="X368">
            <v>6.9289943151913128E-2</v>
          </cell>
          <cell r="Y368">
            <v>7.1965657078093381E-2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IN0020060045</v>
          </cell>
          <cell r="F369" t="str">
            <v>8.33% GS 7.06.2036</v>
          </cell>
          <cell r="G369" t="str">
            <v>GOVERMENT OF INDIA</v>
          </cell>
          <cell r="H369" t="str">
            <v/>
          </cell>
          <cell r="I369" t="str">
            <v/>
          </cell>
          <cell r="J369" t="str">
            <v>Infrastructure Sub-sector</v>
          </cell>
          <cell r="K369" t="str">
            <v>GOI</v>
          </cell>
          <cell r="L369">
            <v>38000</v>
          </cell>
          <cell r="M369">
            <v>4110410.6</v>
          </cell>
          <cell r="N369">
            <v>2.3729072803169122E-2</v>
          </cell>
          <cell r="O369">
            <v>8.3299999999999999E-2</v>
          </cell>
          <cell r="P369" t="str">
            <v>Half Yly</v>
          </cell>
          <cell r="Q369">
            <v>4184060.4</v>
          </cell>
          <cell r="R369">
            <v>4184060.4</v>
          </cell>
          <cell r="S369">
            <v>0</v>
          </cell>
          <cell r="T369">
            <v>0</v>
          </cell>
          <cell r="U369">
            <v>49833</v>
          </cell>
          <cell r="V369">
            <v>13.769444444444444</v>
          </cell>
          <cell r="W369">
            <v>8.2071639208554164</v>
          </cell>
          <cell r="X369">
            <v>7.4226376381779716E-2</v>
          </cell>
          <cell r="Y369">
            <v>7.3733109533587304E-2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IN0020150010</v>
          </cell>
          <cell r="F370" t="str">
            <v>7.68% GS 15.12.2023</v>
          </cell>
          <cell r="G370" t="str">
            <v>GOVERMENT OF INDIA</v>
          </cell>
          <cell r="H370" t="str">
            <v/>
          </cell>
          <cell r="I370" t="str">
            <v/>
          </cell>
          <cell r="J370" t="str">
            <v>Infrastructure Sub-sector</v>
          </cell>
          <cell r="K370" t="str">
            <v>GOI</v>
          </cell>
          <cell r="L370">
            <v>5000</v>
          </cell>
          <cell r="M370">
            <v>508000</v>
          </cell>
          <cell r="N370">
            <v>2.9326435135239078E-3</v>
          </cell>
          <cell r="O370">
            <v>7.6799999999999993E-2</v>
          </cell>
          <cell r="P370" t="str">
            <v>Half Yly</v>
          </cell>
          <cell r="Q370">
            <v>495650</v>
          </cell>
          <cell r="R370">
            <v>495650</v>
          </cell>
          <cell r="S370">
            <v>0</v>
          </cell>
          <cell r="T370">
            <v>0</v>
          </cell>
          <cell r="U370">
            <v>45275</v>
          </cell>
          <cell r="V370">
            <v>1.2916666666666667</v>
          </cell>
          <cell r="W370">
            <v>1.1992983482199062</v>
          </cell>
          <cell r="X370">
            <v>8.3887601986028681E-2</v>
          </cell>
          <cell r="Y370">
            <v>6.3582063960428745E-2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IN0020070044</v>
          </cell>
          <cell r="F371" t="str">
            <v>8.32% GS 02.08.2032</v>
          </cell>
          <cell r="G371" t="str">
            <v>GOVERMENT OF INDIA</v>
          </cell>
          <cell r="H371" t="str">
            <v/>
          </cell>
          <cell r="I371" t="str">
            <v/>
          </cell>
          <cell r="J371" t="str">
            <v>Infrastructure Sub-sector</v>
          </cell>
          <cell r="K371" t="str">
            <v>GOI</v>
          </cell>
          <cell r="L371">
            <v>56000</v>
          </cell>
          <cell r="M371">
            <v>6043716</v>
          </cell>
          <cell r="N371">
            <v>3.4889890797206016E-2</v>
          </cell>
          <cell r="O371">
            <v>8.3199999999999996E-2</v>
          </cell>
          <cell r="P371" t="str">
            <v>Half Yly</v>
          </cell>
          <cell r="Q371">
            <v>6211760</v>
          </cell>
          <cell r="R371">
            <v>6211760</v>
          </cell>
          <cell r="S371">
            <v>0</v>
          </cell>
          <cell r="T371">
            <v>0</v>
          </cell>
          <cell r="U371">
            <v>48428</v>
          </cell>
          <cell r="V371">
            <v>9.9222222222222225</v>
          </cell>
          <cell r="W371">
            <v>6.7834026348819014</v>
          </cell>
          <cell r="X371">
            <v>7.1100341880661763E-2</v>
          </cell>
          <cell r="Y371">
            <v>7.1880424742517796E-2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IN0020150077</v>
          </cell>
          <cell r="F372" t="str">
            <v>7.72% GOI 26.10.2055.</v>
          </cell>
          <cell r="G372" t="str">
            <v>GOVERMENT OF INDIA</v>
          </cell>
          <cell r="H372" t="str">
            <v/>
          </cell>
          <cell r="I372" t="str">
            <v/>
          </cell>
          <cell r="J372" t="str">
            <v>Infrastructure Sub-sector</v>
          </cell>
          <cell r="K372" t="str">
            <v>GOI</v>
          </cell>
          <cell r="L372">
            <v>7000</v>
          </cell>
          <cell r="M372">
            <v>720718.6</v>
          </cell>
          <cell r="N372">
            <v>4.1606510381221101E-3</v>
          </cell>
          <cell r="O372">
            <v>7.7199999999999991E-2</v>
          </cell>
          <cell r="P372" t="str">
            <v>Half Yly</v>
          </cell>
          <cell r="Q372">
            <v>698600</v>
          </cell>
          <cell r="R372">
            <v>698600</v>
          </cell>
          <cell r="S372">
            <v>0</v>
          </cell>
          <cell r="T372">
            <v>0</v>
          </cell>
          <cell r="U372">
            <v>56913</v>
          </cell>
          <cell r="V372">
            <v>33.155555555555559</v>
          </cell>
          <cell r="W372">
            <v>11.845343747571871</v>
          </cell>
          <cell r="X372">
            <v>7.7401610895316261E-2</v>
          </cell>
          <cell r="Y372">
            <v>7.4761946740687896E-2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IN0020140078</v>
          </cell>
          <cell r="F373" t="str">
            <v>8.17% GS 2044 (01-DEC-2044).</v>
          </cell>
          <cell r="G373" t="str">
            <v>GOVERMENT OF INDIA</v>
          </cell>
          <cell r="H373" t="str">
            <v/>
          </cell>
          <cell r="I373" t="str">
            <v/>
          </cell>
          <cell r="J373" t="str">
            <v>Infrastructure Sub-sector</v>
          </cell>
          <cell r="K373" t="str">
            <v>GOI</v>
          </cell>
          <cell r="L373">
            <v>33000</v>
          </cell>
          <cell r="M373">
            <v>3569468.1</v>
          </cell>
          <cell r="N373">
            <v>2.0606254862589581E-2</v>
          </cell>
          <cell r="O373">
            <v>8.1699999999999995E-2</v>
          </cell>
          <cell r="P373" t="str">
            <v>Half Yly</v>
          </cell>
          <cell r="Q373">
            <v>3466610</v>
          </cell>
          <cell r="R373">
            <v>3466610</v>
          </cell>
          <cell r="S373">
            <v>0</v>
          </cell>
          <cell r="T373">
            <v>0</v>
          </cell>
          <cell r="U373">
            <v>52932</v>
          </cell>
          <cell r="V373">
            <v>22.252777777777776</v>
          </cell>
          <cell r="W373">
            <v>10.429835844293269</v>
          </cell>
          <cell r="X373">
            <v>7.6091921554515538E-2</v>
          </cell>
          <cell r="Y373">
            <v>7.4135333545376811E-2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IN0020200245</v>
          </cell>
          <cell r="F374" t="str">
            <v>6.22% GOI 2035 (16-Mar-2035)</v>
          </cell>
          <cell r="G374" t="str">
            <v>GOVERMENT OF INDIA</v>
          </cell>
          <cell r="H374" t="str">
            <v/>
          </cell>
          <cell r="I374" t="str">
            <v/>
          </cell>
          <cell r="J374" t="str">
            <v>Infrastructure Sub-sector</v>
          </cell>
          <cell r="K374" t="str">
            <v>GOI</v>
          </cell>
          <cell r="L374">
            <v>74600</v>
          </cell>
          <cell r="M374">
            <v>6822341.5800000001</v>
          </cell>
          <cell r="N374">
            <v>3.938483421580994E-2</v>
          </cell>
          <cell r="O374">
            <v>6.2199999999999998E-2</v>
          </cell>
          <cell r="P374" t="str">
            <v>Half Yly</v>
          </cell>
          <cell r="Q374">
            <v>7416134</v>
          </cell>
          <cell r="R374">
            <v>7416134</v>
          </cell>
          <cell r="S374">
            <v>0</v>
          </cell>
          <cell r="T374">
            <v>0</v>
          </cell>
          <cell r="U374">
            <v>49384</v>
          </cell>
          <cell r="V374">
            <v>12.544444444444444</v>
          </cell>
          <cell r="W374">
            <v>8.1436918641807239</v>
          </cell>
          <cell r="X374">
            <v>6.4181370410510266E-2</v>
          </cell>
          <cell r="Y374">
            <v>7.2696157597455749E-2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IN0020190024</v>
          </cell>
          <cell r="F375" t="str">
            <v>7.62% GS 2039 (15-09-2039)</v>
          </cell>
          <cell r="G375" t="str">
            <v>GOVERMENT OF INDIA</v>
          </cell>
          <cell r="H375" t="str">
            <v/>
          </cell>
          <cell r="I375" t="str">
            <v/>
          </cell>
          <cell r="J375" t="str">
            <v>Infrastructure Sub-sector</v>
          </cell>
          <cell r="K375" t="str">
            <v>GOI</v>
          </cell>
          <cell r="L375">
            <v>10000</v>
          </cell>
          <cell r="M375">
            <v>1022347</v>
          </cell>
          <cell r="N375">
            <v>5.9019277522059576E-3</v>
          </cell>
          <cell r="O375">
            <v>7.6200000000000004E-2</v>
          </cell>
          <cell r="P375" t="str">
            <v>Half Yly</v>
          </cell>
          <cell r="Q375">
            <v>1048000</v>
          </cell>
          <cell r="R375">
            <v>1048000</v>
          </cell>
          <cell r="S375">
            <v>0</v>
          </cell>
          <cell r="T375">
            <v>0</v>
          </cell>
          <cell r="U375">
            <v>51028</v>
          </cell>
          <cell r="V375">
            <v>17.041666666666668</v>
          </cell>
          <cell r="W375">
            <v>9.2295733084925082</v>
          </cell>
          <cell r="X375">
            <v>7.1368187485672779E-2</v>
          </cell>
          <cell r="Y375">
            <v>7.3867864524213664E-2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IN0020190040</v>
          </cell>
          <cell r="F376" t="str">
            <v>7.69% GOI 17.06.2043</v>
          </cell>
          <cell r="G376" t="str">
            <v>GOVERMENT OF INDIA</v>
          </cell>
          <cell r="H376" t="str">
            <v/>
          </cell>
          <cell r="I376" t="str">
            <v/>
          </cell>
          <cell r="J376" t="str">
            <v>Infrastructure Sub-sector</v>
          </cell>
          <cell r="K376" t="str">
            <v>GOI</v>
          </cell>
          <cell r="L376">
            <v>10000</v>
          </cell>
          <cell r="M376">
            <v>1031126</v>
          </cell>
          <cell r="N376">
            <v>5.9526082195390803E-3</v>
          </cell>
          <cell r="O376">
            <v>7.690000000000001E-2</v>
          </cell>
          <cell r="P376" t="str">
            <v>Half Yly</v>
          </cell>
          <cell r="Q376">
            <v>1063700</v>
          </cell>
          <cell r="R376">
            <v>1063700</v>
          </cell>
          <cell r="S376">
            <v>0</v>
          </cell>
          <cell r="T376">
            <v>0</v>
          </cell>
          <cell r="U376">
            <v>52399</v>
          </cell>
          <cell r="V376">
            <v>20.797222222222221</v>
          </cell>
          <cell r="W376">
            <v>10.303728705586174</v>
          </cell>
          <cell r="X376">
            <v>7.1005152991446913E-2</v>
          </cell>
          <cell r="Y376">
            <v>7.3930250376592246E-2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IN0020100031</v>
          </cell>
          <cell r="F377" t="str">
            <v>8.30% GS 02.07.2040</v>
          </cell>
          <cell r="G377" t="str">
            <v>GOVERMENT OF INDIA</v>
          </cell>
          <cell r="H377" t="str">
            <v/>
          </cell>
          <cell r="I377" t="str">
            <v/>
          </cell>
          <cell r="J377" t="str">
            <v>Infrastructure Sub-sector</v>
          </cell>
          <cell r="K377" t="str">
            <v>GOI</v>
          </cell>
          <cell r="L377">
            <v>41400</v>
          </cell>
          <cell r="M377">
            <v>4512546.18</v>
          </cell>
          <cell r="N377">
            <v>2.6050569457193085E-2</v>
          </cell>
          <cell r="O377">
            <v>8.3000000000000004E-2</v>
          </cell>
          <cell r="P377" t="str">
            <v>Half Yly</v>
          </cell>
          <cell r="Q377">
            <v>4727378.22</v>
          </cell>
          <cell r="R377">
            <v>4727378.22</v>
          </cell>
          <cell r="S377">
            <v>0</v>
          </cell>
          <cell r="T377">
            <v>0</v>
          </cell>
          <cell r="U377">
            <v>51319</v>
          </cell>
          <cell r="V377">
            <v>17.838888888888889</v>
          </cell>
          <cell r="W377">
            <v>9.4851581597780825</v>
          </cell>
          <cell r="X377">
            <v>6.9033079794994331E-2</v>
          </cell>
          <cell r="Y377">
            <v>7.382778182536856E-2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IN0020060078</v>
          </cell>
          <cell r="F378" t="str">
            <v>8.24% GOI 15-Feb-2027</v>
          </cell>
          <cell r="G378" t="str">
            <v>GOVERMENT OF INDIA</v>
          </cell>
          <cell r="H378" t="str">
            <v/>
          </cell>
          <cell r="I378" t="str">
            <v/>
          </cell>
          <cell r="J378" t="str">
            <v>Infrastructure Sub-sector</v>
          </cell>
          <cell r="K378" t="str">
            <v>GOI</v>
          </cell>
          <cell r="L378">
            <v>77300</v>
          </cell>
          <cell r="M378">
            <v>8087133.7300000004</v>
          </cell>
          <cell r="N378">
            <v>4.6686378496623833E-2</v>
          </cell>
          <cell r="O378">
            <v>8.2400000000000001E-2</v>
          </cell>
          <cell r="P378" t="str">
            <v>Half Yly</v>
          </cell>
          <cell r="Q378">
            <v>8386353</v>
          </cell>
          <cell r="R378">
            <v>8386353</v>
          </cell>
          <cell r="S378">
            <v>0</v>
          </cell>
          <cell r="T378">
            <v>0</v>
          </cell>
          <cell r="U378">
            <v>46433</v>
          </cell>
          <cell r="V378">
            <v>4.458333333333333</v>
          </cell>
          <cell r="W378">
            <v>3.6956315713797183</v>
          </cell>
          <cell r="X378">
            <v>6.0075356656905679E-2</v>
          </cell>
          <cell r="Y378">
            <v>7.0139070979751E-2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IN0020170174</v>
          </cell>
          <cell r="F379" t="str">
            <v>7.17% GOI 08-Jan-2028</v>
          </cell>
          <cell r="G379" t="str">
            <v>GOVERMENT OF INDIA</v>
          </cell>
          <cell r="H379" t="str">
            <v/>
          </cell>
          <cell r="I379" t="str">
            <v/>
          </cell>
          <cell r="J379" t="str">
            <v>Infrastructure Sub-sector</v>
          </cell>
          <cell r="K379" t="str">
            <v>GOI</v>
          </cell>
          <cell r="L379">
            <v>160000</v>
          </cell>
          <cell r="M379">
            <v>16073584</v>
          </cell>
          <cell r="N379">
            <v>9.2791519402916661E-2</v>
          </cell>
          <cell r="O379">
            <v>7.17E-2</v>
          </cell>
          <cell r="P379" t="str">
            <v>Half Yly</v>
          </cell>
          <cell r="Q379">
            <v>16718175</v>
          </cell>
          <cell r="R379">
            <v>16718175</v>
          </cell>
          <cell r="S379">
            <v>0</v>
          </cell>
          <cell r="T379">
            <v>0</v>
          </cell>
          <cell r="U379">
            <v>46760</v>
          </cell>
          <cell r="V379">
            <v>5.3555555555555552</v>
          </cell>
          <cell r="W379">
            <v>4.345108770512887</v>
          </cell>
          <cell r="X379">
            <v>6.6354802822304826E-2</v>
          </cell>
          <cell r="Y379">
            <v>7.0624751745146708E-2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IN0020200153</v>
          </cell>
          <cell r="F380" t="str">
            <v>05.77% GOI 03-Aug-2030</v>
          </cell>
          <cell r="G380" t="str">
            <v>GOVERMENT OF INDIA</v>
          </cell>
          <cell r="H380" t="str">
            <v/>
          </cell>
          <cell r="I380" t="str">
            <v/>
          </cell>
          <cell r="J380" t="str">
            <v>Infrastructure Sub-sector</v>
          </cell>
          <cell r="K380" t="str">
            <v>GOI</v>
          </cell>
          <cell r="L380">
            <v>30000</v>
          </cell>
          <cell r="M380">
            <v>2757003</v>
          </cell>
          <cell r="N380">
            <v>1.591595859196054E-2</v>
          </cell>
          <cell r="O380">
            <v>5.7699999999999994E-2</v>
          </cell>
          <cell r="P380" t="str">
            <v>Half Yly</v>
          </cell>
          <cell r="Q380">
            <v>2968200</v>
          </cell>
          <cell r="R380">
            <v>2968200</v>
          </cell>
          <cell r="S380">
            <v>0</v>
          </cell>
          <cell r="T380">
            <v>0</v>
          </cell>
          <cell r="U380">
            <v>47698</v>
          </cell>
          <cell r="V380">
            <v>7.9249999999999998</v>
          </cell>
          <cell r="W380">
            <v>6.14819101272571</v>
          </cell>
          <cell r="X380">
            <v>6.0158346390800171E-2</v>
          </cell>
          <cell r="Y380">
            <v>7.1241604581616033E-2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INF846K01N65</v>
          </cell>
          <cell r="F381" t="str">
            <v>AXIS OVERNIGHT FUND - DIRECT PLAN- GROWTH OPTION</v>
          </cell>
          <cell r="G381" t="str">
            <v>AXIS MUTUAL FUND</v>
          </cell>
          <cell r="H381" t="str">
            <v>66301</v>
          </cell>
          <cell r="I381" t="str">
            <v>Management of mutual funds</v>
          </cell>
          <cell r="J381" t="str">
            <v>Infrastructure Sub-sector</v>
          </cell>
          <cell r="K381" t="str">
            <v>MF</v>
          </cell>
          <cell r="L381">
            <v>7758.9059999999999</v>
          </cell>
          <cell r="M381">
            <v>8879555.8300000001</v>
          </cell>
          <cell r="N381">
            <v>5.1260968125635631E-2</v>
          </cell>
          <cell r="O381">
            <v>0</v>
          </cell>
          <cell r="P381" t="str">
            <v/>
          </cell>
          <cell r="Q381">
            <v>8880000</v>
          </cell>
          <cell r="R381">
            <v>8880000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IN2220190051</v>
          </cell>
          <cell r="F382" t="str">
            <v>7.24% Maharashtra SDL 25-Sept-2029</v>
          </cell>
          <cell r="G382" t="str">
            <v>MAHARASHTRA SDL</v>
          </cell>
          <cell r="H382" t="str">
            <v/>
          </cell>
          <cell r="I382" t="str">
            <v/>
          </cell>
          <cell r="J382" t="str">
            <v>Infrastructure Sub-sector</v>
          </cell>
          <cell r="K382" t="str">
            <v>SDL</v>
          </cell>
          <cell r="L382">
            <v>30000</v>
          </cell>
          <cell r="M382">
            <v>2978262</v>
          </cell>
          <cell r="N382">
            <v>1.7193269165107758E-2</v>
          </cell>
          <cell r="O382">
            <v>7.2400000000000006E-2</v>
          </cell>
          <cell r="P382" t="str">
            <v>Half Yly</v>
          </cell>
          <cell r="Q382">
            <v>2890800</v>
          </cell>
          <cell r="R382">
            <v>2890800</v>
          </cell>
          <cell r="S382">
            <v>0</v>
          </cell>
          <cell r="T382">
            <v>0</v>
          </cell>
          <cell r="U382">
            <v>47386</v>
          </cell>
          <cell r="V382">
            <v>7.0694444444444446</v>
          </cell>
          <cell r="W382">
            <v>5.2842742792280841</v>
          </cell>
          <cell r="X382">
            <v>7.9207236433515946E-2</v>
          </cell>
          <cell r="Y382">
            <v>7.3719034193185456E-2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IN2220150196</v>
          </cell>
          <cell r="F383" t="str">
            <v>8.67% Maharashtra SDL 24 Feb 2026</v>
          </cell>
          <cell r="G383" t="str">
            <v>MAHARASHTRA SDL</v>
          </cell>
          <cell r="H383" t="str">
            <v/>
          </cell>
          <cell r="I383" t="str">
            <v/>
          </cell>
          <cell r="J383" t="str">
            <v>Infrastructure Sub-sector</v>
          </cell>
          <cell r="K383" t="str">
            <v>SDL</v>
          </cell>
          <cell r="L383">
            <v>10000</v>
          </cell>
          <cell r="M383">
            <v>1050314</v>
          </cell>
          <cell r="N383">
            <v>6.0633790142979324E-3</v>
          </cell>
          <cell r="O383">
            <v>8.6699999999999999E-2</v>
          </cell>
          <cell r="P383" t="str">
            <v>Half Yly</v>
          </cell>
          <cell r="Q383">
            <v>1091800</v>
          </cell>
          <cell r="R383">
            <v>1091800</v>
          </cell>
          <cell r="S383">
            <v>0</v>
          </cell>
          <cell r="T383">
            <v>0</v>
          </cell>
          <cell r="U383">
            <v>46077</v>
          </cell>
          <cell r="V383">
            <v>3.4833333333333334</v>
          </cell>
          <cell r="W383">
            <v>2.9829609121145877</v>
          </cell>
          <cell r="X383">
            <v>5.7250368152424659E-2</v>
          </cell>
          <cell r="Y383">
            <v>7.0160404479002916E-2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IN2220200264</v>
          </cell>
          <cell r="F384" t="str">
            <v>6.63% MAHARASHTRA SDL 14-OCT-2030</v>
          </cell>
          <cell r="G384" t="str">
            <v>MAHARASHTRA SDL</v>
          </cell>
          <cell r="H384" t="str">
            <v/>
          </cell>
          <cell r="I384" t="str">
            <v/>
          </cell>
          <cell r="J384" t="str">
            <v>Infrastructure Sub-sector</v>
          </cell>
          <cell r="K384" t="str">
            <v>SDL</v>
          </cell>
          <cell r="L384">
            <v>20000</v>
          </cell>
          <cell r="M384">
            <v>1909632</v>
          </cell>
          <cell r="N384">
            <v>1.1024153342554502E-2</v>
          </cell>
          <cell r="O384">
            <v>6.6299999999999998E-2</v>
          </cell>
          <cell r="P384" t="str">
            <v>Half Yly</v>
          </cell>
          <cell r="Q384">
            <v>2006000</v>
          </cell>
          <cell r="R384">
            <v>2006000</v>
          </cell>
          <cell r="S384">
            <v>0</v>
          </cell>
          <cell r="T384">
            <v>0</v>
          </cell>
          <cell r="U384">
            <v>47770</v>
          </cell>
          <cell r="V384">
            <v>8.1222222222222218</v>
          </cell>
          <cell r="W384">
            <v>5.9808151593464425</v>
          </cell>
          <cell r="X384">
            <v>6.5969523109550107E-2</v>
          </cell>
          <cell r="Y384">
            <v>7.3775814770673784E-2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IN1520130072</v>
          </cell>
          <cell r="F385" t="str">
            <v>9.50% GUJARAT SDL 11-SEP-2023.</v>
          </cell>
          <cell r="G385" t="str">
            <v>GUJRAT SDL</v>
          </cell>
          <cell r="H385" t="str">
            <v/>
          </cell>
          <cell r="I385" t="str">
            <v/>
          </cell>
          <cell r="J385" t="str">
            <v>Infrastructure Sub-sector</v>
          </cell>
          <cell r="K385" t="str">
            <v>SDL</v>
          </cell>
          <cell r="L385">
            <v>20000</v>
          </cell>
          <cell r="M385">
            <v>2054664</v>
          </cell>
          <cell r="N385">
            <v>1.1861411519824974E-2</v>
          </cell>
          <cell r="O385">
            <v>9.5000000000000001E-2</v>
          </cell>
          <cell r="P385" t="str">
            <v>Half Yly</v>
          </cell>
          <cell r="Q385">
            <v>2188900</v>
          </cell>
          <cell r="R385">
            <v>2188900</v>
          </cell>
          <cell r="S385">
            <v>0</v>
          </cell>
          <cell r="T385">
            <v>0</v>
          </cell>
          <cell r="U385">
            <v>45180</v>
          </cell>
          <cell r="V385">
            <v>1.0305555555555554</v>
          </cell>
          <cell r="W385">
            <v>0.93363166490542882</v>
          </cell>
          <cell r="X385">
            <v>3.1288236747653814E-3</v>
          </cell>
          <cell r="Y385">
            <v>6.7063218282409062E-2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IN4520180204</v>
          </cell>
          <cell r="F386" t="str">
            <v>8.38% Telangana SDL 2049</v>
          </cell>
          <cell r="G386" t="str">
            <v>TELANGANA</v>
          </cell>
          <cell r="H386" t="str">
            <v/>
          </cell>
          <cell r="I386" t="str">
            <v/>
          </cell>
          <cell r="J386" t="str">
            <v>Infrastructure Sub-sector</v>
          </cell>
          <cell r="K386" t="str">
            <v>SDL</v>
          </cell>
          <cell r="L386">
            <v>10000</v>
          </cell>
          <cell r="M386">
            <v>1075723</v>
          </cell>
          <cell r="N386">
            <v>6.2100631462568478E-3</v>
          </cell>
          <cell r="O386">
            <v>8.3800000000000013E-2</v>
          </cell>
          <cell r="P386" t="str">
            <v>Half Yly</v>
          </cell>
          <cell r="Q386">
            <v>1157900</v>
          </cell>
          <cell r="R386">
            <v>1157900</v>
          </cell>
          <cell r="S386">
            <v>0</v>
          </cell>
          <cell r="T386">
            <v>0</v>
          </cell>
          <cell r="U386">
            <v>54495</v>
          </cell>
          <cell r="V386">
            <v>26.536111111111111</v>
          </cell>
          <cell r="W386">
            <v>10.690727232847509</v>
          </cell>
          <cell r="X386">
            <v>7.0552198833647023E-2</v>
          </cell>
          <cell r="Y386">
            <v>7.7053889342569473E-2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IN1920180149</v>
          </cell>
          <cell r="F387" t="str">
            <v>8.19% Karnataka SDL 2029</v>
          </cell>
          <cell r="G387" t="str">
            <v>KARNATAKA SDL</v>
          </cell>
          <cell r="H387" t="str">
            <v/>
          </cell>
          <cell r="I387" t="str">
            <v/>
          </cell>
          <cell r="J387" t="str">
            <v>Infrastructure Sub-sector</v>
          </cell>
          <cell r="K387" t="str">
            <v>SDL</v>
          </cell>
          <cell r="L387">
            <v>10000</v>
          </cell>
          <cell r="M387">
            <v>1038965</v>
          </cell>
          <cell r="N387">
            <v>5.9978621417881234E-3</v>
          </cell>
          <cell r="O387">
            <v>8.1900000000000001E-2</v>
          </cell>
          <cell r="P387" t="str">
            <v>Half Yly</v>
          </cell>
          <cell r="Q387">
            <v>1074200</v>
          </cell>
          <cell r="R387">
            <v>1074200</v>
          </cell>
          <cell r="S387">
            <v>0</v>
          </cell>
          <cell r="T387">
            <v>0</v>
          </cell>
          <cell r="U387">
            <v>47141</v>
          </cell>
          <cell r="V387">
            <v>6.3972222222222221</v>
          </cell>
          <cell r="W387">
            <v>4.9116701429372762</v>
          </cell>
          <cell r="X387">
            <v>6.7408196451857666E-2</v>
          </cell>
          <cell r="Y387">
            <v>7.4117128995180262E-2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IN1020180411</v>
          </cell>
          <cell r="F388" t="str">
            <v>8.39% ANDHRA PRADESH SDL 06.02.2031</v>
          </cell>
          <cell r="G388" t="str">
            <v>ANDHRA PRADESH SDL</v>
          </cell>
          <cell r="H388" t="str">
            <v/>
          </cell>
          <cell r="I388" t="str">
            <v/>
          </cell>
          <cell r="J388" t="str">
            <v>Infrastructure Sub-sector</v>
          </cell>
          <cell r="K388" t="str">
            <v>SDL</v>
          </cell>
          <cell r="L388">
            <v>10000</v>
          </cell>
          <cell r="M388">
            <v>1055027</v>
          </cell>
          <cell r="N388">
            <v>6.0905867876822591E-3</v>
          </cell>
          <cell r="O388">
            <v>8.3900000000000002E-2</v>
          </cell>
          <cell r="P388" t="str">
            <v>Half Yly</v>
          </cell>
          <cell r="Q388">
            <v>1000900</v>
          </cell>
          <cell r="R388">
            <v>1000900</v>
          </cell>
          <cell r="S388">
            <v>0</v>
          </cell>
          <cell r="T388">
            <v>0</v>
          </cell>
          <cell r="U388">
            <v>47885</v>
          </cell>
          <cell r="V388">
            <v>8.4333333333333336</v>
          </cell>
          <cell r="W388">
            <v>6.0188878935160828</v>
          </cell>
          <cell r="X388">
            <v>8.3732485756369213E-2</v>
          </cell>
          <cell r="Y388">
            <v>7.4964599728416945E-2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IN3120180010</v>
          </cell>
          <cell r="F389" t="str">
            <v>SDL TAMIL NADU 8.05% 2028</v>
          </cell>
          <cell r="G389" t="str">
            <v>TAMIL NADU SDL</v>
          </cell>
          <cell r="H389" t="str">
            <v/>
          </cell>
          <cell r="I389" t="str">
            <v/>
          </cell>
          <cell r="J389" t="str">
            <v>Infrastructure Sub-sector</v>
          </cell>
          <cell r="K389" t="str">
            <v>SDL</v>
          </cell>
          <cell r="L389">
            <v>10000</v>
          </cell>
          <cell r="M389">
            <v>1029658</v>
          </cell>
          <cell r="N389">
            <v>5.944133572535433E-3</v>
          </cell>
          <cell r="O389">
            <v>8.0500000000000002E-2</v>
          </cell>
          <cell r="P389" t="str">
            <v>Half Yly</v>
          </cell>
          <cell r="Q389">
            <v>961900</v>
          </cell>
          <cell r="R389">
            <v>961900</v>
          </cell>
          <cell r="S389">
            <v>0</v>
          </cell>
          <cell r="T389">
            <v>0</v>
          </cell>
          <cell r="U389">
            <v>46861</v>
          </cell>
          <cell r="V389">
            <v>5.6333333333333337</v>
          </cell>
          <cell r="W389">
            <v>4.3663529118547615</v>
          </cell>
          <cell r="X389">
            <v>7.9282623910815017E-2</v>
          </cell>
          <cell r="Y389">
            <v>7.3936059720098216E-2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IN2020170147</v>
          </cell>
          <cell r="F390" t="str">
            <v>8.13 % KERALA SDL 21.03.2028</v>
          </cell>
          <cell r="G390" t="str">
            <v>KERALA SDL</v>
          </cell>
          <cell r="H390" t="str">
            <v/>
          </cell>
          <cell r="I390" t="str">
            <v/>
          </cell>
          <cell r="J390" t="str">
            <v>Infrastructure Sub-sector</v>
          </cell>
          <cell r="K390" t="str">
            <v>SDL</v>
          </cell>
          <cell r="L390">
            <v>15000</v>
          </cell>
          <cell r="M390">
            <v>1553070</v>
          </cell>
          <cell r="N390">
            <v>8.9657493337570379E-3</v>
          </cell>
          <cell r="O390">
            <v>8.1300000000000011E-2</v>
          </cell>
          <cell r="P390" t="str">
            <v>Half Yly</v>
          </cell>
          <cell r="Q390">
            <v>1527349</v>
          </cell>
          <cell r="R390">
            <v>1527349</v>
          </cell>
          <cell r="S390">
            <v>0</v>
          </cell>
          <cell r="T390">
            <v>0</v>
          </cell>
          <cell r="U390">
            <v>46833</v>
          </cell>
          <cell r="V390">
            <v>5.5583333333333336</v>
          </cell>
          <cell r="W390">
            <v>4.2900105490524076</v>
          </cell>
          <cell r="X390">
            <v>7.0256678994574079E-2</v>
          </cell>
          <cell r="Y390">
            <v>7.3416534921568119E-2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IN3120150203</v>
          </cell>
          <cell r="F391" t="str">
            <v>8.69% Tamil Nadu SDL 24.02.2026</v>
          </cell>
          <cell r="G391" t="str">
            <v>TAMIL NADU SDL</v>
          </cell>
          <cell r="H391" t="str">
            <v/>
          </cell>
          <cell r="I391" t="str">
            <v/>
          </cell>
          <cell r="J391" t="str">
            <v>Infrastructure Sub-sector</v>
          </cell>
          <cell r="K391" t="str">
            <v>SDL</v>
          </cell>
          <cell r="L391">
            <v>3500</v>
          </cell>
          <cell r="M391">
            <v>367822.7</v>
          </cell>
          <cell r="N391">
            <v>2.1234111324445874E-3</v>
          </cell>
          <cell r="O391">
            <v>8.6899999999999991E-2</v>
          </cell>
          <cell r="P391" t="str">
            <v>Half Yly</v>
          </cell>
          <cell r="Q391">
            <v>369614.85</v>
          </cell>
          <cell r="R391">
            <v>369614.85</v>
          </cell>
          <cell r="S391">
            <v>0</v>
          </cell>
          <cell r="T391">
            <v>0</v>
          </cell>
          <cell r="U391">
            <v>46077</v>
          </cell>
          <cell r="V391">
            <v>3.4833333333333334</v>
          </cell>
          <cell r="W391">
            <v>2.9823013868210508</v>
          </cell>
          <cell r="X391">
            <v>6.8549086516019084E-2</v>
          </cell>
          <cell r="Y391">
            <v>7.016060872706148E-2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IN0020210194</v>
          </cell>
          <cell r="F392" t="str">
            <v>6.99% GOI 15-DEC-2051</v>
          </cell>
          <cell r="G392" t="str">
            <v>GOVERMENT OF INDIA</v>
          </cell>
          <cell r="H392" t="str">
            <v/>
          </cell>
          <cell r="I392" t="str">
            <v/>
          </cell>
          <cell r="J392" t="str">
            <v>Infrastructure Sub-sector</v>
          </cell>
          <cell r="K392" t="str">
            <v>GOI</v>
          </cell>
          <cell r="L392">
            <v>44400</v>
          </cell>
          <cell r="M392">
            <v>4186955.52</v>
          </cell>
          <cell r="N392">
            <v>2.4170960525868347E-2</v>
          </cell>
          <cell r="O392">
            <v>6.9900000000000004E-2</v>
          </cell>
          <cell r="P392" t="str">
            <v>Half Yly</v>
          </cell>
          <cell r="Q392">
            <v>4109509.32</v>
          </cell>
          <cell r="R392">
            <v>4109509.32</v>
          </cell>
          <cell r="S392">
            <v>0</v>
          </cell>
          <cell r="T392">
            <v>0</v>
          </cell>
          <cell r="U392">
            <v>55502</v>
          </cell>
          <cell r="V392">
            <v>29.291666666666668</v>
          </cell>
          <cell r="W392">
            <v>11.776857583506009</v>
          </cell>
          <cell r="X392">
            <v>7.6722527435547722E-2</v>
          </cell>
          <cell r="Y392">
            <v>7.4706888273161673E-2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G TIER II</v>
          </cell>
          <cell r="AJ392" t="e">
            <v>#N/A</v>
          </cell>
        </row>
        <row r="393">
          <cell r="E393" t="str">
            <v>IN0020220029</v>
          </cell>
          <cell r="F393" t="str">
            <v>7.54%GOI 23-MAY- 2036</v>
          </cell>
          <cell r="G393" t="str">
            <v>GOVERMENT OF INDIA</v>
          </cell>
          <cell r="H393" t="str">
            <v/>
          </cell>
          <cell r="I393" t="str">
            <v/>
          </cell>
          <cell r="J393" t="str">
            <v>Infrastructure Sub-sector</v>
          </cell>
          <cell r="K393" t="str">
            <v>GOI</v>
          </cell>
          <cell r="L393">
            <v>20000</v>
          </cell>
          <cell r="M393">
            <v>2031148</v>
          </cell>
          <cell r="N393">
            <v>1.1725655525998146E-2</v>
          </cell>
          <cell r="O393">
            <v>7.5399999999999995E-2</v>
          </cell>
          <cell r="P393" t="str">
            <v>Half Yly</v>
          </cell>
          <cell r="Q393">
            <v>1972800</v>
          </cell>
          <cell r="R393">
            <v>1972800</v>
          </cell>
          <cell r="S393">
            <v>0</v>
          </cell>
          <cell r="T393">
            <v>0</v>
          </cell>
          <cell r="U393">
            <v>49818</v>
          </cell>
          <cell r="V393">
            <v>13.730555555555556</v>
          </cell>
          <cell r="W393">
            <v>8.3463893571353971</v>
          </cell>
          <cell r="X393">
            <v>7.5427346033192039E-2</v>
          </cell>
          <cell r="Y393">
            <v>7.3559237069500849E-2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G TIER II</v>
          </cell>
          <cell r="AJ393" t="e">
            <v>#N/A</v>
          </cell>
        </row>
        <row r="394">
          <cell r="E394" t="str">
            <v>IN0020210202</v>
          </cell>
          <cell r="F394" t="str">
            <v>6.95% GOI 16-DEC-2061</v>
          </cell>
          <cell r="G394" t="str">
            <v>GOVERMENT OF INDIA</v>
          </cell>
          <cell r="H394" t="str">
            <v/>
          </cell>
          <cell r="I394" t="str">
            <v/>
          </cell>
          <cell r="J394" t="str">
            <v>Infrastructure Sub-sector</v>
          </cell>
          <cell r="K394" t="str">
            <v>GOI</v>
          </cell>
          <cell r="L394">
            <v>56400</v>
          </cell>
          <cell r="M394">
            <v>5245109.76</v>
          </cell>
          <cell r="N394">
            <v>3.0279600620836497E-2</v>
          </cell>
          <cell r="O394">
            <v>6.9500000000000006E-2</v>
          </cell>
          <cell r="P394" t="str">
            <v>Half Yly</v>
          </cell>
          <cell r="Q394">
            <v>5204550</v>
          </cell>
          <cell r="R394">
            <v>5204550</v>
          </cell>
          <cell r="S394">
            <v>0</v>
          </cell>
          <cell r="T394">
            <v>0</v>
          </cell>
          <cell r="U394">
            <v>59156</v>
          </cell>
          <cell r="V394">
            <v>39.294444444444444</v>
          </cell>
          <cell r="W394">
            <v>12.510933083898141</v>
          </cell>
          <cell r="X394">
            <v>7.628225051268045E-2</v>
          </cell>
          <cell r="Y394">
            <v>7.5049971220518569E-2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G TIER II</v>
          </cell>
          <cell r="AJ394" t="e">
            <v>#N/A</v>
          </cell>
        </row>
        <row r="395">
          <cell r="E395" t="str">
            <v>IN0020210244</v>
          </cell>
          <cell r="F395" t="str">
            <v>6.54% GOI 17-Jan-2032</v>
          </cell>
          <cell r="G395" t="str">
            <v>GOVERMENT OF INDIA</v>
          </cell>
          <cell r="H395" t="str">
            <v/>
          </cell>
          <cell r="I395" t="str">
            <v/>
          </cell>
          <cell r="J395" t="str">
            <v>Infrastructure Sub-sector</v>
          </cell>
          <cell r="K395" t="str">
            <v>GOI</v>
          </cell>
          <cell r="L395">
            <v>150000</v>
          </cell>
          <cell r="M395">
            <v>14342325</v>
          </cell>
          <cell r="N395">
            <v>8.2797099173428701E-2</v>
          </cell>
          <cell r="O395">
            <v>6.54E-2</v>
          </cell>
          <cell r="P395" t="str">
            <v>Half Yly</v>
          </cell>
          <cell r="Q395">
            <v>14115000</v>
          </cell>
          <cell r="R395">
            <v>14115000</v>
          </cell>
          <cell r="S395">
            <v>0</v>
          </cell>
          <cell r="T395">
            <v>0</v>
          </cell>
          <cell r="U395">
            <v>48230</v>
          </cell>
          <cell r="V395">
            <v>9.3805555555555564</v>
          </cell>
          <cell r="W395">
            <v>6.7982609647673096</v>
          </cell>
          <cell r="X395">
            <v>7.2824721120763755E-2</v>
          </cell>
          <cell r="Y395">
            <v>7.1890805985721631E-2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G TIER II</v>
          </cell>
          <cell r="AJ395" t="e">
            <v>#N/A</v>
          </cell>
        </row>
        <row r="396">
          <cell r="E396" t="str">
            <v>IN0020210152</v>
          </cell>
          <cell r="F396" t="str">
            <v>06.67 GOI 15 DEC- 2035</v>
          </cell>
          <cell r="G396" t="str">
            <v>GOVERMENT OF INDIA</v>
          </cell>
          <cell r="H396" t="str">
            <v/>
          </cell>
          <cell r="I396" t="str">
            <v/>
          </cell>
          <cell r="J396" t="str">
            <v>Infrastructure Sub-sector</v>
          </cell>
          <cell r="K396" t="str">
            <v>GOI</v>
          </cell>
          <cell r="L396">
            <v>160000</v>
          </cell>
          <cell r="M396">
            <v>15185024</v>
          </cell>
          <cell r="N396">
            <v>8.7661933339182804E-2</v>
          </cell>
          <cell r="O396">
            <v>6.6699999999999995E-2</v>
          </cell>
          <cell r="P396" t="str">
            <v>Half Yly</v>
          </cell>
          <cell r="Q396">
            <v>15183601.09</v>
          </cell>
          <cell r="R396">
            <v>15183601.09</v>
          </cell>
          <cell r="S396">
            <v>0</v>
          </cell>
          <cell r="T396">
            <v>0</v>
          </cell>
          <cell r="U396">
            <v>49658</v>
          </cell>
          <cell r="V396">
            <v>13.291666666666666</v>
          </cell>
          <cell r="W396">
            <v>8.45775820441186</v>
          </cell>
          <cell r="X396">
            <v>7.373427674936342E-2</v>
          </cell>
          <cell r="Y396">
            <v>7.2725233649457141E-2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G TIER II</v>
          </cell>
          <cell r="AJ396" t="e">
            <v>#N/A</v>
          </cell>
        </row>
        <row r="397">
          <cell r="E397" t="str">
            <v>IN0020210020</v>
          </cell>
          <cell r="F397" t="str">
            <v>6.64% GOI 16-june-2035</v>
          </cell>
          <cell r="G397" t="str">
            <v>GOVERMENT OF INDIA</v>
          </cell>
          <cell r="H397" t="str">
            <v/>
          </cell>
          <cell r="I397" t="str">
            <v/>
          </cell>
          <cell r="J397" t="str">
            <v>Infrastructure Sub-sector</v>
          </cell>
          <cell r="K397" t="str">
            <v>GOI</v>
          </cell>
          <cell r="L397">
            <v>3500</v>
          </cell>
          <cell r="M397">
            <v>331279.90000000002</v>
          </cell>
          <cell r="N397">
            <v>1.9124524604248994E-3</v>
          </cell>
          <cell r="O397">
            <v>6.6400000000000001E-2</v>
          </cell>
          <cell r="P397" t="str">
            <v>Half Yly</v>
          </cell>
          <cell r="Q397">
            <v>322560</v>
          </cell>
          <cell r="R397">
            <v>322560</v>
          </cell>
          <cell r="S397">
            <v>0</v>
          </cell>
          <cell r="T397">
            <v>0</v>
          </cell>
          <cell r="U397">
            <v>49476</v>
          </cell>
          <cell r="V397">
            <v>12.794444444444444</v>
          </cell>
          <cell r="W397">
            <v>8.2690895443536157</v>
          </cell>
          <cell r="X397">
            <v>6.6951849980960071E-2</v>
          </cell>
          <cell r="Y397">
            <v>7.2881166258044264E-2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G TIER II</v>
          </cell>
          <cell r="AJ397" t="e">
            <v>#N/A</v>
          </cell>
        </row>
        <row r="398">
          <cell r="E398" t="str">
            <v>IN0020020247</v>
          </cell>
          <cell r="F398" t="str">
            <v>6.01% GOVT 25-March-2028</v>
          </cell>
          <cell r="G398" t="str">
            <v>GOVERMENT OF INDIA</v>
          </cell>
          <cell r="H398" t="str">
            <v/>
          </cell>
          <cell r="I398" t="str">
            <v/>
          </cell>
          <cell r="J398" t="str">
            <v>Infrastructure Sub-sector</v>
          </cell>
          <cell r="K398" t="str">
            <v>GOI</v>
          </cell>
          <cell r="L398">
            <v>21000</v>
          </cell>
          <cell r="M398">
            <v>2004769.2</v>
          </cell>
          <cell r="N398">
            <v>1.1573372815930145E-2</v>
          </cell>
          <cell r="O398">
            <v>6.0100000000000001E-2</v>
          </cell>
          <cell r="P398" t="str">
            <v>Half Yly</v>
          </cell>
          <cell r="Q398">
            <v>2014200</v>
          </cell>
          <cell r="R398">
            <v>2014200</v>
          </cell>
          <cell r="S398">
            <v>0</v>
          </cell>
          <cell r="T398">
            <v>0</v>
          </cell>
          <cell r="U398">
            <v>46837</v>
          </cell>
          <cell r="V398">
            <v>5.5694444444444446</v>
          </cell>
          <cell r="W398">
            <v>4.5102846917530703</v>
          </cell>
          <cell r="X398">
            <v>6.6184779697400248E-2</v>
          </cell>
          <cell r="Y398">
            <v>7.0060251788759506E-2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G TIER II</v>
          </cell>
          <cell r="AJ398" t="e">
            <v>#N/A</v>
          </cell>
        </row>
        <row r="399">
          <cell r="E399" t="str">
            <v>INE095A01012</v>
          </cell>
          <cell r="F399" t="str">
            <v>IndusInd Bank Limited</v>
          </cell>
          <cell r="G399" t="str">
            <v>INDUS IND BANK LTD</v>
          </cell>
          <cell r="H399" t="str">
            <v>64191</v>
          </cell>
          <cell r="I399" t="str">
            <v>Monetary intermediation of commercial banks, saving banks. postal savings</v>
          </cell>
          <cell r="J399" t="str">
            <v>Infrastructure Sub-sector</v>
          </cell>
          <cell r="K399" t="str">
            <v>Equity</v>
          </cell>
          <cell r="L399">
            <v>5</v>
          </cell>
          <cell r="M399">
            <v>5537.25</v>
          </cell>
          <cell r="N399">
            <v>1.6443288867306798E-3</v>
          </cell>
          <cell r="O399">
            <v>0</v>
          </cell>
          <cell r="P399" t="str">
            <v/>
          </cell>
          <cell r="Q399">
            <v>4324.8900000000003</v>
          </cell>
          <cell r="R399">
            <v>4324.8900000000003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1107.45</v>
          </cell>
          <cell r="AA399">
            <v>1106.95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INE059A01026</v>
          </cell>
          <cell r="F400" t="str">
            <v>CIPLA LIMITED</v>
          </cell>
          <cell r="G400" t="str">
            <v>CIPLA  LIMITED</v>
          </cell>
          <cell r="H400" t="str">
            <v>21001</v>
          </cell>
          <cell r="I400" t="str">
            <v>Manufacture of medicinal substances used in the manufacture of pharmaceuticals:</v>
          </cell>
          <cell r="J400" t="str">
            <v>Infrastructure Sub-sector</v>
          </cell>
          <cell r="K400" t="str">
            <v>Equity</v>
          </cell>
          <cell r="L400">
            <v>4</v>
          </cell>
          <cell r="M400">
            <v>4153.8</v>
          </cell>
          <cell r="N400">
            <v>1.2335027910428278E-3</v>
          </cell>
          <cell r="O400">
            <v>0</v>
          </cell>
          <cell r="P400" t="str">
            <v/>
          </cell>
          <cell r="Q400">
            <v>3150</v>
          </cell>
          <cell r="R400">
            <v>3150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1038.45</v>
          </cell>
          <cell r="AA400">
            <v>1038.95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INE238A01034</v>
          </cell>
          <cell r="F401" t="str">
            <v>AXIS BANK</v>
          </cell>
          <cell r="G401" t="str">
            <v>AXIS BANK LTD.</v>
          </cell>
          <cell r="H401" t="str">
            <v>64191</v>
          </cell>
          <cell r="I401" t="str">
            <v>Monetary intermediation of commercial banks, saving banks. postal savings</v>
          </cell>
          <cell r="J401" t="str">
            <v>Infrastructure Sub-sector</v>
          </cell>
          <cell r="K401" t="str">
            <v>Equity</v>
          </cell>
          <cell r="L401">
            <v>18</v>
          </cell>
          <cell r="M401">
            <v>13527</v>
          </cell>
          <cell r="N401">
            <v>4.016946471769544E-3</v>
          </cell>
          <cell r="O401">
            <v>0</v>
          </cell>
          <cell r="P401" t="str">
            <v/>
          </cell>
          <cell r="Q401">
            <v>12888.63</v>
          </cell>
          <cell r="R401">
            <v>12888.63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751.5</v>
          </cell>
          <cell r="AA401">
            <v>751.15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INE467B01029</v>
          </cell>
          <cell r="F402" t="str">
            <v>TATA CONSULTANCY SERVICES LIMITED</v>
          </cell>
          <cell r="G402" t="str">
            <v>TATA CONSULTANCY SERVICES LIMITED</v>
          </cell>
          <cell r="H402" t="str">
            <v>62020</v>
          </cell>
          <cell r="I402" t="str">
            <v>Computer consultancy</v>
          </cell>
          <cell r="J402" t="str">
            <v>Infrastructure Sub-sector</v>
          </cell>
          <cell r="K402" t="str">
            <v>Equity</v>
          </cell>
          <cell r="L402">
            <v>5</v>
          </cell>
          <cell r="M402">
            <v>16055.75</v>
          </cell>
          <cell r="N402">
            <v>4.7678781928080028E-3</v>
          </cell>
          <cell r="O402">
            <v>0</v>
          </cell>
          <cell r="P402" t="str">
            <v/>
          </cell>
          <cell r="Q402">
            <v>16981.400000000001</v>
          </cell>
          <cell r="R402">
            <v>16981.400000000001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3211.15</v>
          </cell>
          <cell r="AA402">
            <v>3211.6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INE203G01027</v>
          </cell>
          <cell r="F403" t="str">
            <v>INDRAPRASTHA GAS</v>
          </cell>
          <cell r="G403" t="str">
            <v>INDRAPRASTHA GAS LIMITED</v>
          </cell>
          <cell r="H403" t="str">
            <v>35202</v>
          </cell>
          <cell r="I403" t="str">
            <v>Disrtibution and sale of gaseous fuels through mains</v>
          </cell>
          <cell r="J403" t="str">
            <v>Infrastructure Sub-sector</v>
          </cell>
          <cell r="K403" t="str">
            <v>Equity</v>
          </cell>
          <cell r="L403">
            <v>5</v>
          </cell>
          <cell r="M403">
            <v>2095.5</v>
          </cell>
          <cell r="N403">
            <v>6.2227480827922515E-4</v>
          </cell>
          <cell r="O403">
            <v>0</v>
          </cell>
          <cell r="P403" t="str">
            <v/>
          </cell>
          <cell r="Q403">
            <v>1763.03</v>
          </cell>
          <cell r="R403">
            <v>1763.03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419.1</v>
          </cell>
          <cell r="AA403">
            <v>419.25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INE481G01011</v>
          </cell>
          <cell r="F404" t="str">
            <v>UltraTech Cement Limited</v>
          </cell>
          <cell r="G404" t="str">
            <v>ULTRATECH CEMENT LIMITED</v>
          </cell>
          <cell r="H404" t="str">
            <v>23941</v>
          </cell>
          <cell r="I404" t="str">
            <v>Manufacture of clinkers and cement</v>
          </cell>
          <cell r="J404" t="str">
            <v>Infrastructure Sub-sector</v>
          </cell>
          <cell r="K404" t="str">
            <v>Equity</v>
          </cell>
          <cell r="L404">
            <v>2</v>
          </cell>
          <cell r="M404">
            <v>13355.7</v>
          </cell>
          <cell r="N404">
            <v>3.9660776220161523E-3</v>
          </cell>
          <cell r="O404">
            <v>0</v>
          </cell>
          <cell r="P404" t="str">
            <v/>
          </cell>
          <cell r="Q404">
            <v>14420.78</v>
          </cell>
          <cell r="R404">
            <v>14420.78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6677.85</v>
          </cell>
          <cell r="AA404">
            <v>6672.5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INE733E01010</v>
          </cell>
          <cell r="F405" t="str">
            <v>NTPC LIMITED</v>
          </cell>
          <cell r="G405" t="str">
            <v>NTPC LIMITED</v>
          </cell>
          <cell r="H405" t="str">
            <v>35102</v>
          </cell>
          <cell r="I405" t="str">
            <v>Electric power generation by coal based thermal power plants</v>
          </cell>
          <cell r="J405" t="str">
            <v>Infrastructure Sub-sector</v>
          </cell>
          <cell r="K405" t="str">
            <v>Equity</v>
          </cell>
          <cell r="L405">
            <v>50</v>
          </cell>
          <cell r="M405">
            <v>8200</v>
          </cell>
          <cell r="N405">
            <v>2.4350529362393921E-3</v>
          </cell>
          <cell r="O405">
            <v>0</v>
          </cell>
          <cell r="P405" t="str">
            <v/>
          </cell>
          <cell r="Q405">
            <v>4857.5</v>
          </cell>
          <cell r="R405">
            <v>4857.5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164</v>
          </cell>
          <cell r="AA405">
            <v>163.85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INE089A01023</v>
          </cell>
          <cell r="F406" t="str">
            <v>Dr. Reddy's Laboratories Limited</v>
          </cell>
          <cell r="G406" t="str">
            <v>DR REDDY LABORATORIES</v>
          </cell>
          <cell r="H406" t="str">
            <v>21002</v>
          </cell>
          <cell r="I406" t="str">
            <v>Manufacture of allopathic pharmaceutical preparations</v>
          </cell>
          <cell r="J406" t="str">
            <v>Infrastructure Sub-sector</v>
          </cell>
          <cell r="K406" t="str">
            <v>Equity</v>
          </cell>
          <cell r="L406">
            <v>1</v>
          </cell>
          <cell r="M406">
            <v>4245.05</v>
          </cell>
          <cell r="N406">
            <v>1.2606001789003697E-3</v>
          </cell>
          <cell r="O406">
            <v>0</v>
          </cell>
          <cell r="P406" t="str">
            <v/>
          </cell>
          <cell r="Q406">
            <v>4826.95</v>
          </cell>
          <cell r="R406">
            <v>4826.95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4245.05</v>
          </cell>
          <cell r="AA406">
            <v>4244.6000000000004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INE075A01022</v>
          </cell>
          <cell r="F407" t="str">
            <v>WIPRO LTD</v>
          </cell>
          <cell r="G407" t="str">
            <v>WIPRO LTD</v>
          </cell>
          <cell r="H407" t="str">
            <v>62011</v>
          </cell>
          <cell r="I407" t="str">
            <v>Writing , modifying, testing of computer program</v>
          </cell>
          <cell r="J407" t="str">
            <v>Infrastructure Sub-sector</v>
          </cell>
          <cell r="K407" t="str">
            <v>Equity</v>
          </cell>
          <cell r="L407">
            <v>2</v>
          </cell>
          <cell r="M407">
            <v>827.1</v>
          </cell>
          <cell r="N407">
            <v>2.4561369311751238E-4</v>
          </cell>
          <cell r="O407">
            <v>0</v>
          </cell>
          <cell r="P407" t="str">
            <v/>
          </cell>
          <cell r="Q407">
            <v>1179.9000000000001</v>
          </cell>
          <cell r="R407">
            <v>1179.9000000000001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413.55</v>
          </cell>
          <cell r="AA407">
            <v>413.45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INE280A01028</v>
          </cell>
          <cell r="F408" t="str">
            <v>Titan Company Limited</v>
          </cell>
          <cell r="G408" t="str">
            <v>TITAN COMPANY LIMITED</v>
          </cell>
          <cell r="H408" t="str">
            <v>32111</v>
          </cell>
          <cell r="I408" t="str">
            <v>Manufacture of jewellery of gold, silver and other precious or base metal</v>
          </cell>
          <cell r="J408" t="str">
            <v>Infrastructure Sub-sector</v>
          </cell>
          <cell r="K408" t="str">
            <v>Equity</v>
          </cell>
          <cell r="L408">
            <v>1</v>
          </cell>
          <cell r="M408">
            <v>2604.65</v>
          </cell>
          <cell r="N408">
            <v>7.7347080858243089E-4</v>
          </cell>
          <cell r="O408">
            <v>0</v>
          </cell>
          <cell r="P408" t="str">
            <v/>
          </cell>
          <cell r="Q408">
            <v>2179.08</v>
          </cell>
          <cell r="R408">
            <v>2179.08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2604.65</v>
          </cell>
          <cell r="AA408">
            <v>2602.6999999999998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INE296A01024</v>
          </cell>
          <cell r="F409" t="str">
            <v>Bajaj Finance Limited</v>
          </cell>
          <cell r="G409" t="str">
            <v>BAJAJ FINANCE LIMITED</v>
          </cell>
          <cell r="H409" t="str">
            <v>64920</v>
          </cell>
          <cell r="I409" t="str">
            <v>Other credit granting</v>
          </cell>
          <cell r="J409" t="str">
            <v>Infrastructure Sub-sector</v>
          </cell>
          <cell r="K409" t="str">
            <v>Equity</v>
          </cell>
          <cell r="L409">
            <v>1</v>
          </cell>
          <cell r="M409">
            <v>7306.25</v>
          </cell>
          <cell r="N409">
            <v>2.1696470140730559E-3</v>
          </cell>
          <cell r="O409">
            <v>0</v>
          </cell>
          <cell r="P409" t="str">
            <v/>
          </cell>
          <cell r="Q409">
            <v>7128</v>
          </cell>
          <cell r="R409">
            <v>7128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7306.25</v>
          </cell>
          <cell r="AA409">
            <v>7303.8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INE686F01025</v>
          </cell>
          <cell r="F410" t="str">
            <v>United Breweries Limited</v>
          </cell>
          <cell r="G410" t="str">
            <v>UNITED BREWERIES LIMITED</v>
          </cell>
          <cell r="H410" t="str">
            <v>11031</v>
          </cell>
          <cell r="I410" t="str">
            <v>Manufacture of beer</v>
          </cell>
          <cell r="J410" t="str">
            <v>Infrastructure Sub-sector</v>
          </cell>
          <cell r="K410" t="str">
            <v>Equity</v>
          </cell>
          <cell r="L410">
            <v>2</v>
          </cell>
          <cell r="M410">
            <v>3283.3</v>
          </cell>
          <cell r="N410">
            <v>9.7500113482375575E-4</v>
          </cell>
          <cell r="O410">
            <v>0</v>
          </cell>
          <cell r="P410" t="str">
            <v/>
          </cell>
          <cell r="Q410">
            <v>2826</v>
          </cell>
          <cell r="R410">
            <v>2826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1641.65</v>
          </cell>
          <cell r="AA410">
            <v>1641.2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INE029A01011</v>
          </cell>
          <cell r="F411" t="str">
            <v>Bharat Petroleum Corporation Limited</v>
          </cell>
          <cell r="G411" t="str">
            <v>BHARAT PETROLIUM CORPORATION LIMITE</v>
          </cell>
          <cell r="H411" t="str">
            <v>19201</v>
          </cell>
          <cell r="I411" t="str">
            <v>Production of liquid and gaseous fuels, illuminating oils, lubricating</v>
          </cell>
          <cell r="J411" t="str">
            <v>Infrastructure Sub-sector</v>
          </cell>
          <cell r="K411" t="str">
            <v>Equity</v>
          </cell>
          <cell r="L411">
            <v>9</v>
          </cell>
          <cell r="M411">
            <v>2957.85</v>
          </cell>
          <cell r="N411">
            <v>8.7835625944581537E-4</v>
          </cell>
          <cell r="O411">
            <v>0</v>
          </cell>
          <cell r="P411" t="str">
            <v/>
          </cell>
          <cell r="Q411">
            <v>3309.02</v>
          </cell>
          <cell r="R411">
            <v>3309.02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328.65</v>
          </cell>
          <cell r="AA411">
            <v>328.55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INE795G01014</v>
          </cell>
          <cell r="F412" t="str">
            <v>HDFC LIFE INSURANCE COMPANY LTD</v>
          </cell>
          <cell r="G412" t="str">
            <v>HDFC STANDARD LIFE INSURANCE CO. LT</v>
          </cell>
          <cell r="H412" t="str">
            <v>65110</v>
          </cell>
          <cell r="I412" t="str">
            <v>Life insurance</v>
          </cell>
          <cell r="J412" t="str">
            <v>Infrastructure Sub-sector</v>
          </cell>
          <cell r="K412" t="str">
            <v>Equity</v>
          </cell>
          <cell r="L412">
            <v>6</v>
          </cell>
          <cell r="M412">
            <v>3451.2</v>
          </cell>
          <cell r="N412">
            <v>1.024860328481633E-3</v>
          </cell>
          <cell r="O412">
            <v>0</v>
          </cell>
          <cell r="P412" t="str">
            <v/>
          </cell>
          <cell r="Q412">
            <v>3552.41</v>
          </cell>
          <cell r="R412">
            <v>3552.41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575.20000000000005</v>
          </cell>
          <cell r="AA412">
            <v>575.1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INE917I01010</v>
          </cell>
          <cell r="F413" t="str">
            <v>Bajaj Auto Limited</v>
          </cell>
          <cell r="G413" t="str">
            <v>BAJAJ AUTO LIMITED</v>
          </cell>
          <cell r="H413" t="str">
            <v>30911</v>
          </cell>
          <cell r="I413" t="str">
            <v>Manufacture of motorcycles, scooters, mopeds etc. and their</v>
          </cell>
          <cell r="J413" t="str">
            <v>Infrastructure Sub-sector</v>
          </cell>
          <cell r="K413" t="str">
            <v>Equity</v>
          </cell>
          <cell r="L413">
            <v>1</v>
          </cell>
          <cell r="M413">
            <v>4084.85</v>
          </cell>
          <cell r="N413">
            <v>1.2130275593411563E-3</v>
          </cell>
          <cell r="O413">
            <v>0</v>
          </cell>
          <cell r="P413" t="str">
            <v/>
          </cell>
          <cell r="Q413">
            <v>3356.5</v>
          </cell>
          <cell r="R413">
            <v>3356.5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4084.85</v>
          </cell>
          <cell r="AA413">
            <v>4085.1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INE176B01034</v>
          </cell>
          <cell r="F414" t="str">
            <v>Havells India Limited.</v>
          </cell>
          <cell r="G414" t="str">
            <v>HAVELLS INDIA LIMITED</v>
          </cell>
          <cell r="H414" t="str">
            <v>27104</v>
          </cell>
          <cell r="I414" t="str">
            <v>Manufacture of electricity distribution and control apparatus</v>
          </cell>
          <cell r="J414" t="str">
            <v>Infrastructure Sub-sector</v>
          </cell>
          <cell r="K414" t="str">
            <v>Equity</v>
          </cell>
          <cell r="L414">
            <v>5</v>
          </cell>
          <cell r="M414">
            <v>6957.5</v>
          </cell>
          <cell r="N414">
            <v>2.0660830248640941E-3</v>
          </cell>
          <cell r="O414">
            <v>0</v>
          </cell>
          <cell r="P414" t="str">
            <v/>
          </cell>
          <cell r="Q414">
            <v>5796.52</v>
          </cell>
          <cell r="R414">
            <v>5796.52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1391.5</v>
          </cell>
          <cell r="AA414">
            <v>1391.35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INE854D01024</v>
          </cell>
          <cell r="F415" t="str">
            <v>United Spirits Limited</v>
          </cell>
          <cell r="G415" t="str">
            <v>UNITED SPIRITS LIMITED</v>
          </cell>
          <cell r="H415" t="str">
            <v>11011</v>
          </cell>
          <cell r="I415" t="str">
            <v>Manufacture of distilled, potable, alcoholic beverages</v>
          </cell>
          <cell r="J415" t="str">
            <v>Infrastructure Sub-sector</v>
          </cell>
          <cell r="K415" t="str">
            <v>Equity</v>
          </cell>
          <cell r="L415">
            <v>3</v>
          </cell>
          <cell r="M415">
            <v>2435.5500000000002</v>
          </cell>
          <cell r="N415">
            <v>7.2325526571437218E-4</v>
          </cell>
          <cell r="O415">
            <v>0</v>
          </cell>
          <cell r="P415" t="str">
            <v/>
          </cell>
          <cell r="Q415">
            <v>2306.94</v>
          </cell>
          <cell r="R415">
            <v>2306.94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811.85</v>
          </cell>
          <cell r="AA415">
            <v>811.55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INE123W01016</v>
          </cell>
          <cell r="F416" t="str">
            <v>SBI LIFE INSURANCE COMPANY LIMITED</v>
          </cell>
          <cell r="G416" t="str">
            <v>SBI LIFE INSURANCE CO. LTD.</v>
          </cell>
          <cell r="H416" t="str">
            <v>65110</v>
          </cell>
          <cell r="I416" t="str">
            <v>Life insurance</v>
          </cell>
          <cell r="J416" t="str">
            <v>Infrastructure Sub-sector</v>
          </cell>
          <cell r="K416" t="str">
            <v>Equity</v>
          </cell>
          <cell r="L416">
            <v>5</v>
          </cell>
          <cell r="M416">
            <v>6645.5</v>
          </cell>
          <cell r="N416">
            <v>1.9734322302169369E-3</v>
          </cell>
          <cell r="O416">
            <v>0</v>
          </cell>
          <cell r="P416" t="str">
            <v/>
          </cell>
          <cell r="Q416">
            <v>4544.93</v>
          </cell>
          <cell r="R416">
            <v>4544.93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1329.1</v>
          </cell>
          <cell r="AA416">
            <v>1329.65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/>
          </cell>
          <cell r="F417" t="str">
            <v>Net Current Asset</v>
          </cell>
          <cell r="G417" t="str">
            <v/>
          </cell>
          <cell r="H417" t="str">
            <v/>
          </cell>
          <cell r="I417" t="str">
            <v/>
          </cell>
          <cell r="J417" t="str">
            <v>Infrastructure Sub-sector</v>
          </cell>
          <cell r="K417" t="str">
            <v>NCA</v>
          </cell>
          <cell r="L417">
            <v>0</v>
          </cell>
          <cell r="M417">
            <v>19883.580000000002</v>
          </cell>
          <cell r="N417">
            <v>5.9045816904818122E-3</v>
          </cell>
          <cell r="O417">
            <v>0</v>
          </cell>
          <cell r="P417" t="str">
            <v/>
          </cell>
          <cell r="Q417">
            <v>0</v>
          </cell>
          <cell r="R417">
            <v>19883.580000000002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INE216A01030</v>
          </cell>
          <cell r="F418" t="str">
            <v>Britannia Industries Limited</v>
          </cell>
          <cell r="G418" t="str">
            <v>BRITANNIA INDUSTRIES LIMITED</v>
          </cell>
          <cell r="H418" t="str">
            <v>10712</v>
          </cell>
          <cell r="I418" t="str">
            <v>Manufacture of biscuits, cakes, pastries, rusks etc.</v>
          </cell>
          <cell r="J418" t="str">
            <v>Infrastructure Sub-sector</v>
          </cell>
          <cell r="K418" t="str">
            <v>Equity</v>
          </cell>
          <cell r="L418">
            <v>1</v>
          </cell>
          <cell r="M418">
            <v>3747.75</v>
          </cell>
          <cell r="N418">
            <v>1.1129231270477051E-3</v>
          </cell>
          <cell r="O418">
            <v>0</v>
          </cell>
          <cell r="P418" t="str">
            <v/>
          </cell>
          <cell r="Q418">
            <v>3374.76</v>
          </cell>
          <cell r="R418">
            <v>3374.76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3747.75</v>
          </cell>
          <cell r="AA418">
            <v>3745.6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INE465A01025</v>
          </cell>
          <cell r="F419" t="str">
            <v>Bharat Forge Limited</v>
          </cell>
          <cell r="G419" t="str">
            <v>BHARAT FORGE LIMITED</v>
          </cell>
          <cell r="H419" t="str">
            <v>25910</v>
          </cell>
          <cell r="I419" t="str">
            <v>Forging, pressing, stamping and roll-forming of metal; powder metallurgy</v>
          </cell>
          <cell r="J419" t="str">
            <v>Infrastructure Sub-sector</v>
          </cell>
          <cell r="K419" t="str">
            <v>Equity</v>
          </cell>
          <cell r="L419">
            <v>6</v>
          </cell>
          <cell r="M419">
            <v>4445.1000000000004</v>
          </cell>
          <cell r="N419">
            <v>1.3200065618143564E-3</v>
          </cell>
          <cell r="O419">
            <v>0</v>
          </cell>
          <cell r="P419" t="str">
            <v/>
          </cell>
          <cell r="Q419">
            <v>4287.8500000000004</v>
          </cell>
          <cell r="R419">
            <v>4287.8500000000004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740.85</v>
          </cell>
          <cell r="AA419">
            <v>740.65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INE016A01026</v>
          </cell>
          <cell r="F420" t="str">
            <v>Dabur India Limited</v>
          </cell>
          <cell r="G420" t="str">
            <v>DABUR INDIA LIMITED</v>
          </cell>
          <cell r="H420" t="str">
            <v>20236</v>
          </cell>
          <cell r="I420" t="str">
            <v>Manufacture of hair oil, shampoo, hair dye etc.</v>
          </cell>
          <cell r="J420" t="str">
            <v>Infrastructure Sub-sector</v>
          </cell>
          <cell r="K420" t="str">
            <v>Equity</v>
          </cell>
          <cell r="L420">
            <v>8</v>
          </cell>
          <cell r="M420">
            <v>4668.8</v>
          </cell>
          <cell r="N420">
            <v>1.3864359937456677E-3</v>
          </cell>
          <cell r="O420">
            <v>0</v>
          </cell>
          <cell r="P420" t="str">
            <v/>
          </cell>
          <cell r="Q420">
            <v>4093.69</v>
          </cell>
          <cell r="R420">
            <v>4093.69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583.6</v>
          </cell>
          <cell r="AA420">
            <v>583.4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INE298A01020</v>
          </cell>
          <cell r="F421" t="str">
            <v>CUMMINS INDIA LIMITED</v>
          </cell>
          <cell r="G421" t="str">
            <v>CUMMINS INDIA LIMITED FV 2</v>
          </cell>
          <cell r="H421" t="str">
            <v>28110</v>
          </cell>
          <cell r="I421" t="str">
            <v>Manufacture of engines and turbines, except aircraft, vehicle</v>
          </cell>
          <cell r="J421" t="str">
            <v>Infrastructure Sub-sector</v>
          </cell>
          <cell r="K421" t="str">
            <v>Equity</v>
          </cell>
          <cell r="L421">
            <v>4</v>
          </cell>
          <cell r="M421">
            <v>4770.3999999999996</v>
          </cell>
          <cell r="N421">
            <v>1.4166068935410239E-3</v>
          </cell>
          <cell r="O421">
            <v>0</v>
          </cell>
          <cell r="P421" t="str">
            <v/>
          </cell>
          <cell r="Q421">
            <v>3130.2</v>
          </cell>
          <cell r="R421">
            <v>3130.2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1192.5999999999999</v>
          </cell>
          <cell r="AA421">
            <v>1192.55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INE155A01022</v>
          </cell>
          <cell r="F422" t="str">
            <v>TATA MOTORS LTD</v>
          </cell>
          <cell r="G422" t="str">
            <v>TATA MOTORS LTD</v>
          </cell>
          <cell r="H422" t="str">
            <v>29102</v>
          </cell>
          <cell r="I422" t="str">
            <v>Manufacture of commercial vehicles such as vans, lorries, over-the-road</v>
          </cell>
          <cell r="J422" t="str">
            <v>Infrastructure Sub-sector</v>
          </cell>
          <cell r="K422" t="str">
            <v>Equity</v>
          </cell>
          <cell r="L422">
            <v>8</v>
          </cell>
          <cell r="M422">
            <v>3768.8</v>
          </cell>
          <cell r="N422">
            <v>1.1191740861096367E-3</v>
          </cell>
          <cell r="O422">
            <v>0</v>
          </cell>
          <cell r="P422" t="str">
            <v/>
          </cell>
          <cell r="Q422">
            <v>2457.5500000000002</v>
          </cell>
          <cell r="R422">
            <v>2457.5500000000002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471.1</v>
          </cell>
          <cell r="AA422">
            <v>471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INE263A01024</v>
          </cell>
          <cell r="F423" t="str">
            <v>BHARAT ELECTRONICS LIMITED</v>
          </cell>
          <cell r="G423" t="str">
            <v>BHARAT ELECTRONICS LTD</v>
          </cell>
          <cell r="H423" t="str">
            <v>26515</v>
          </cell>
          <cell r="I423" t="str">
            <v>Manufacture of radar equipment, GPS devices, search, detection, navig</v>
          </cell>
          <cell r="J423" t="str">
            <v>Infrastructure Sub-sector</v>
          </cell>
          <cell r="K423" t="str">
            <v>Equity</v>
          </cell>
          <cell r="L423">
            <v>12</v>
          </cell>
          <cell r="M423">
            <v>3678</v>
          </cell>
          <cell r="N423">
            <v>1.0922103292059127E-3</v>
          </cell>
          <cell r="O423">
            <v>0</v>
          </cell>
          <cell r="P423" t="str">
            <v/>
          </cell>
          <cell r="Q423">
            <v>2179.11</v>
          </cell>
          <cell r="R423">
            <v>2179.11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306.5</v>
          </cell>
          <cell r="AA423">
            <v>306.5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IN0020020247</v>
          </cell>
          <cell r="F424" t="str">
            <v>6.01% GOVT 25-March-2028</v>
          </cell>
          <cell r="G424" t="str">
            <v>GOVERMENT OF INDIA</v>
          </cell>
          <cell r="H424" t="str">
            <v/>
          </cell>
          <cell r="I424" t="str">
            <v/>
          </cell>
          <cell r="J424" t="str">
            <v>Infrastructure Sub-sector</v>
          </cell>
          <cell r="K424" t="str">
            <v>GOI</v>
          </cell>
          <cell r="L424">
            <v>5000</v>
          </cell>
          <cell r="M424">
            <v>477326</v>
          </cell>
          <cell r="N424">
            <v>0.14174561924919563</v>
          </cell>
          <cell r="O424">
            <v>6.0100000000000001E-2</v>
          </cell>
          <cell r="P424" t="str">
            <v>Half Yly</v>
          </cell>
          <cell r="Q424">
            <v>487050</v>
          </cell>
          <cell r="R424">
            <v>487050</v>
          </cell>
          <cell r="S424">
            <v>0</v>
          </cell>
          <cell r="T424">
            <v>0</v>
          </cell>
          <cell r="U424">
            <v>46837</v>
          </cell>
          <cell r="V424">
            <v>5.5694444444444446</v>
          </cell>
          <cell r="W424">
            <v>4.5102846917530703</v>
          </cell>
          <cell r="X424">
            <v>6.6184779697400248E-2</v>
          </cell>
          <cell r="Y424">
            <v>7.0060251788759506E-2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IN0020060078</v>
          </cell>
          <cell r="F425" t="str">
            <v>8.24% GOI 15-Feb-2027</v>
          </cell>
          <cell r="G425" t="str">
            <v>GOVERMENT OF INDIA</v>
          </cell>
          <cell r="H425" t="str">
            <v/>
          </cell>
          <cell r="I425" t="str">
            <v/>
          </cell>
          <cell r="J425" t="str">
            <v>Infrastructure Sub-sector</v>
          </cell>
          <cell r="K425" t="str">
            <v>GOI</v>
          </cell>
          <cell r="L425">
            <v>17600</v>
          </cell>
          <cell r="M425">
            <v>1841313.76</v>
          </cell>
          <cell r="N425">
            <v>0.54679225339341408</v>
          </cell>
          <cell r="O425">
            <v>8.2400000000000001E-2</v>
          </cell>
          <cell r="P425" t="str">
            <v>Half Yly</v>
          </cell>
          <cell r="Q425">
            <v>1843237.9</v>
          </cell>
          <cell r="R425">
            <v>1843237.9</v>
          </cell>
          <cell r="S425">
            <v>0</v>
          </cell>
          <cell r="T425">
            <v>0</v>
          </cell>
          <cell r="U425">
            <v>46433</v>
          </cell>
          <cell r="V425">
            <v>4.458333333333333</v>
          </cell>
          <cell r="W425">
            <v>3.6956315713797183</v>
          </cell>
          <cell r="X425">
            <v>6.0075356656905679E-2</v>
          </cell>
          <cell r="Y425">
            <v>7.0139070979751E-2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INF846K01N65</v>
          </cell>
          <cell r="F426" t="str">
            <v>AXIS OVERNIGHT FUND - DIRECT PLAN- GROWTH OPTION</v>
          </cell>
          <cell r="G426" t="str">
            <v>AXIS MUTUAL FUND</v>
          </cell>
          <cell r="H426" t="str">
            <v>66301</v>
          </cell>
          <cell r="I426" t="str">
            <v>Management of mutual funds</v>
          </cell>
          <cell r="J426" t="str">
            <v>Infrastructure Sub-sector</v>
          </cell>
          <cell r="K426" t="str">
            <v>MF</v>
          </cell>
          <cell r="L426">
            <v>494.54300000000001</v>
          </cell>
          <cell r="M426">
            <v>565971.81999999995</v>
          </cell>
          <cell r="N426">
            <v>0.16806967586826252</v>
          </cell>
          <cell r="O426">
            <v>0</v>
          </cell>
          <cell r="P426" t="str">
            <v/>
          </cell>
          <cell r="Q426">
            <v>566000</v>
          </cell>
          <cell r="R426">
            <v>566000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INE021A01026</v>
          </cell>
          <cell r="F427" t="str">
            <v>ASIAN PAINTS LTD.</v>
          </cell>
          <cell r="G427" t="str">
            <v>ASIAN PAINT LIMITED</v>
          </cell>
          <cell r="H427" t="str">
            <v>20221</v>
          </cell>
          <cell r="I427" t="str">
            <v>Manufacture of paints and varnishes, enamels or lacquers</v>
          </cell>
          <cell r="J427" t="str">
            <v>Infrastructure Sub-sector</v>
          </cell>
          <cell r="K427" t="str">
            <v>Equity</v>
          </cell>
          <cell r="L427">
            <v>3</v>
          </cell>
          <cell r="M427">
            <v>10174.799999999999</v>
          </cell>
          <cell r="N427">
            <v>3.021484953127874E-3</v>
          </cell>
          <cell r="O427">
            <v>0</v>
          </cell>
          <cell r="P427" t="str">
            <v/>
          </cell>
          <cell r="Q427">
            <v>9396.31</v>
          </cell>
          <cell r="R427">
            <v>9396.31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3391.6</v>
          </cell>
          <cell r="AA427">
            <v>3391.6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INE030A01027</v>
          </cell>
          <cell r="F428" t="str">
            <v>HINDUSTAN UNILEVER LIMITED</v>
          </cell>
          <cell r="G428" t="str">
            <v>HINDUSTAN LEVER LTD.</v>
          </cell>
          <cell r="H428" t="str">
            <v>20231</v>
          </cell>
          <cell r="I428" t="str">
            <v>Manufacture of soap all forms</v>
          </cell>
          <cell r="J428" t="str">
            <v>Infrastructure Sub-sector</v>
          </cell>
          <cell r="K428" t="str">
            <v>Equity</v>
          </cell>
          <cell r="L428">
            <v>6</v>
          </cell>
          <cell r="M428">
            <v>15959.1</v>
          </cell>
          <cell r="N428">
            <v>4.7391772335046442E-3</v>
          </cell>
          <cell r="O428">
            <v>0</v>
          </cell>
          <cell r="P428" t="str">
            <v/>
          </cell>
          <cell r="Q428">
            <v>13936.9</v>
          </cell>
          <cell r="R428">
            <v>13936.9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2659.85</v>
          </cell>
          <cell r="AA428">
            <v>2659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INE237A01028</v>
          </cell>
          <cell r="F429" t="str">
            <v>KOTAK MAHINDRA BANK LIMITED</v>
          </cell>
          <cell r="G429" t="str">
            <v>KOTAK MAHINDRA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Infrastructure Sub-sector</v>
          </cell>
          <cell r="K429" t="str">
            <v>Equity</v>
          </cell>
          <cell r="L429">
            <v>8</v>
          </cell>
          <cell r="M429">
            <v>15323.6</v>
          </cell>
          <cell r="N429">
            <v>4.5504606309460915E-3</v>
          </cell>
          <cell r="O429">
            <v>0</v>
          </cell>
          <cell r="P429" t="str">
            <v/>
          </cell>
          <cell r="Q429">
            <v>14946.54</v>
          </cell>
          <cell r="R429">
            <v>14946.54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1915.45</v>
          </cell>
          <cell r="AA429">
            <v>1915.25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INE585B01010</v>
          </cell>
          <cell r="F430" t="str">
            <v>MARUTI SUZUKI INDIA LTD.</v>
          </cell>
          <cell r="G430" t="str">
            <v>MARUTI SUZUKI INDIA LTD.</v>
          </cell>
          <cell r="H430" t="str">
            <v>29101</v>
          </cell>
          <cell r="I430" t="str">
            <v>Manufacture of passenger cars</v>
          </cell>
          <cell r="J430" t="str">
            <v>Infrastructure Sub-sector</v>
          </cell>
          <cell r="K430" t="str">
            <v>Equity</v>
          </cell>
          <cell r="L430">
            <v>1</v>
          </cell>
          <cell r="M430">
            <v>9082.25</v>
          </cell>
          <cell r="N430">
            <v>2.6970438451414903E-3</v>
          </cell>
          <cell r="O430">
            <v>0</v>
          </cell>
          <cell r="P430" t="str">
            <v/>
          </cell>
          <cell r="Q430">
            <v>7185.6</v>
          </cell>
          <cell r="R430">
            <v>7185.6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9082.25</v>
          </cell>
          <cell r="AA430">
            <v>9091.9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INE002A01018</v>
          </cell>
          <cell r="F431" t="str">
            <v>RELIANCE INDUSTRIES LIMITED</v>
          </cell>
          <cell r="G431" t="str">
            <v>RELIANCE INDUSTRIES LTD.</v>
          </cell>
          <cell r="H431" t="str">
            <v>19209</v>
          </cell>
          <cell r="I431" t="str">
            <v>Manufacture of other petroleum n.e.c.</v>
          </cell>
          <cell r="J431" t="str">
            <v>Infrastructure Sub-sector</v>
          </cell>
          <cell r="K431" t="str">
            <v>Equity</v>
          </cell>
          <cell r="L431">
            <v>15</v>
          </cell>
          <cell r="M431">
            <v>39569.25</v>
          </cell>
          <cell r="N431">
            <v>1.175039248747446E-2</v>
          </cell>
          <cell r="O431">
            <v>0</v>
          </cell>
          <cell r="P431" t="str">
            <v/>
          </cell>
          <cell r="Q431">
            <v>33456.400000000001</v>
          </cell>
          <cell r="R431">
            <v>33456.400000000001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2637.95</v>
          </cell>
          <cell r="AA431">
            <v>2639.1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INE079A01024</v>
          </cell>
          <cell r="F432" t="str">
            <v>AMBUJA CEMENTS LTD</v>
          </cell>
          <cell r="G432" t="str">
            <v>AMBUJA CEMENTS LTD.</v>
          </cell>
          <cell r="H432" t="str">
            <v>23941</v>
          </cell>
          <cell r="I432" t="str">
            <v>Manufacture of clinkers and cement</v>
          </cell>
          <cell r="J432" t="str">
            <v>Infrastructure Sub-sector</v>
          </cell>
          <cell r="K432" t="str">
            <v>Equity</v>
          </cell>
          <cell r="L432">
            <v>13</v>
          </cell>
          <cell r="M432">
            <v>5346.25</v>
          </cell>
          <cell r="N432">
            <v>1.587609970776811E-3</v>
          </cell>
          <cell r="O432">
            <v>0</v>
          </cell>
          <cell r="P432" t="str">
            <v/>
          </cell>
          <cell r="Q432">
            <v>3797.63</v>
          </cell>
          <cell r="R432">
            <v>3797.63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411.25</v>
          </cell>
          <cell r="AA432">
            <v>411.25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INE397D01024</v>
          </cell>
          <cell r="F433" t="str">
            <v>BHARTI AIRTEL LTD</v>
          </cell>
          <cell r="G433" t="str">
            <v>BHARTI AIRTEL LTD</v>
          </cell>
          <cell r="H433" t="str">
            <v>61202</v>
          </cell>
          <cell r="I433" t="str">
            <v>Activities of maintaining and operating pageing</v>
          </cell>
          <cell r="J433" t="str">
            <v>Infrastructure Sub-sector</v>
          </cell>
          <cell r="K433" t="str">
            <v>Equity</v>
          </cell>
          <cell r="L433">
            <v>21</v>
          </cell>
          <cell r="M433">
            <v>15258.6</v>
          </cell>
          <cell r="N433">
            <v>4.5311583820612667E-3</v>
          </cell>
          <cell r="O433">
            <v>0</v>
          </cell>
          <cell r="P433" t="str">
            <v/>
          </cell>
          <cell r="Q433">
            <v>12727.17</v>
          </cell>
          <cell r="R433">
            <v>12727.17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726.6</v>
          </cell>
          <cell r="AA433">
            <v>726.5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INE066A01021</v>
          </cell>
          <cell r="F434" t="str">
            <v>EICHER MOTORS LTD</v>
          </cell>
          <cell r="G434" t="str">
            <v>EICHER MOTORS LTD</v>
          </cell>
          <cell r="H434" t="str">
            <v>30911</v>
          </cell>
          <cell r="I434" t="str">
            <v>Manufacture of motorcycles, scooters, mopeds etc. and their</v>
          </cell>
          <cell r="J434" t="str">
            <v>Infrastructure Sub-sector</v>
          </cell>
          <cell r="K434" t="str">
            <v>Equity</v>
          </cell>
          <cell r="L434">
            <v>1</v>
          </cell>
          <cell r="M434">
            <v>3358.75</v>
          </cell>
          <cell r="N434">
            <v>9.9740659141390954E-4</v>
          </cell>
          <cell r="O434">
            <v>0</v>
          </cell>
          <cell r="P434" t="str">
            <v/>
          </cell>
          <cell r="Q434">
            <v>2858.7</v>
          </cell>
          <cell r="R434">
            <v>2858.7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3358.75</v>
          </cell>
          <cell r="AA434">
            <v>3359.25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INE271C01023</v>
          </cell>
          <cell r="F435" t="str">
            <v>DLF Ltd</v>
          </cell>
          <cell r="G435" t="str">
            <v>DLF LTD</v>
          </cell>
          <cell r="H435" t="str">
            <v>68100</v>
          </cell>
          <cell r="I435" t="str">
            <v>Real estate activities with own or leased property</v>
          </cell>
          <cell r="J435" t="str">
            <v>Infrastructure Sub-sector</v>
          </cell>
          <cell r="K435" t="str">
            <v>Equity</v>
          </cell>
          <cell r="L435">
            <v>10</v>
          </cell>
          <cell r="M435">
            <v>3900</v>
          </cell>
          <cell r="N435">
            <v>1.1581349330894669E-3</v>
          </cell>
          <cell r="O435">
            <v>0</v>
          </cell>
          <cell r="P435" t="str">
            <v/>
          </cell>
          <cell r="Q435">
            <v>3207.57</v>
          </cell>
          <cell r="R435">
            <v>3207.57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390</v>
          </cell>
          <cell r="AA435">
            <v>389.85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INE129A01019</v>
          </cell>
          <cell r="F436" t="str">
            <v>GAIL (INDIA) LIMITED</v>
          </cell>
          <cell r="G436" t="str">
            <v>G A I L (INDIA) LTD</v>
          </cell>
          <cell r="H436" t="str">
            <v>35202</v>
          </cell>
          <cell r="I436" t="str">
            <v>Disrtibution and sale of gaseous fuels through mains</v>
          </cell>
          <cell r="J436" t="str">
            <v>Infrastructure Sub-sector</v>
          </cell>
          <cell r="K436" t="str">
            <v>Equity</v>
          </cell>
          <cell r="L436">
            <v>8</v>
          </cell>
          <cell r="M436">
            <v>1088.8</v>
          </cell>
          <cell r="N436">
            <v>3.2332751670456709E-4</v>
          </cell>
          <cell r="O436">
            <v>0</v>
          </cell>
          <cell r="P436" t="str">
            <v/>
          </cell>
          <cell r="Q436">
            <v>1095.2</v>
          </cell>
          <cell r="R436">
            <v>1095.2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136.1</v>
          </cell>
          <cell r="AA436">
            <v>136.05000000000001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INE090A01021</v>
          </cell>
          <cell r="F437" t="str">
            <v>ICICI BANK LTD</v>
          </cell>
          <cell r="G437" t="str">
            <v>ICICI BANK LTD</v>
          </cell>
          <cell r="H437" t="str">
            <v>64191</v>
          </cell>
          <cell r="I437" t="str">
            <v>Monetary intermediation of commercial banks, saving banks. postal savings</v>
          </cell>
          <cell r="J437" t="str">
            <v>Infrastructure Sub-sector</v>
          </cell>
          <cell r="K437" t="str">
            <v>Equity</v>
          </cell>
          <cell r="L437">
            <v>43</v>
          </cell>
          <cell r="M437">
            <v>38153.9</v>
          </cell>
          <cell r="N437">
            <v>1.1330093441949287E-2</v>
          </cell>
          <cell r="O437">
            <v>0</v>
          </cell>
          <cell r="P437" t="str">
            <v/>
          </cell>
          <cell r="Q437">
            <v>29254.46</v>
          </cell>
          <cell r="R437">
            <v>29254.46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887.3</v>
          </cell>
          <cell r="AA437">
            <v>887.6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IN9397D01014</v>
          </cell>
          <cell r="F438" t="str">
            <v>Bharti Airtel partly Paid(14:1)</v>
          </cell>
          <cell r="G438" t="str">
            <v>BHARTI AIRTEL LTD</v>
          </cell>
          <cell r="H438" t="str">
            <v>61202</v>
          </cell>
          <cell r="I438" t="str">
            <v>Activities of maintaining and operating pageing</v>
          </cell>
          <cell r="J438" t="str">
            <v>Infrastructure Sub-sector</v>
          </cell>
          <cell r="K438" t="str">
            <v>Equity</v>
          </cell>
          <cell r="L438">
            <v>1</v>
          </cell>
          <cell r="M438">
            <v>346.3</v>
          </cell>
          <cell r="N438">
            <v>1.0283644290484166E-4</v>
          </cell>
          <cell r="O438">
            <v>0</v>
          </cell>
          <cell r="P438" t="str">
            <v/>
          </cell>
          <cell r="Q438">
            <v>133.75</v>
          </cell>
          <cell r="R438">
            <v>133.75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346.3</v>
          </cell>
          <cell r="AA438">
            <v>346.2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INE018A01030</v>
          </cell>
          <cell r="F439" t="str">
            <v>LARSEN AND TOUBRO LIMITED</v>
          </cell>
          <cell r="G439" t="str">
            <v>LARSEN AND TOUBRO LTD</v>
          </cell>
          <cell r="H439" t="str">
            <v>42909</v>
          </cell>
          <cell r="I439" t="str">
            <v>Other civil engineering projects n.e.c.</v>
          </cell>
          <cell r="J439" t="str">
            <v>Infrastructure Sub-sector</v>
          </cell>
          <cell r="K439" t="str">
            <v>Equity</v>
          </cell>
          <cell r="L439">
            <v>8</v>
          </cell>
          <cell r="M439">
            <v>15380</v>
          </cell>
          <cell r="N439">
            <v>4.5672090438246158E-3</v>
          </cell>
          <cell r="O439">
            <v>0</v>
          </cell>
          <cell r="P439" t="str">
            <v/>
          </cell>
          <cell r="Q439">
            <v>11466.6</v>
          </cell>
          <cell r="R439">
            <v>11466.6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1922.5</v>
          </cell>
          <cell r="AA439">
            <v>1921.75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INE101A01026</v>
          </cell>
          <cell r="F440" t="str">
            <v>MAHINDRA AND MAHINDRA LTD</v>
          </cell>
          <cell r="G440" t="str">
            <v>MAHINDRA AND MAHINDRA LTD</v>
          </cell>
          <cell r="H440" t="str">
            <v>28211</v>
          </cell>
          <cell r="I440" t="str">
            <v>Manufacture of tractors used in agriculture and forestry</v>
          </cell>
          <cell r="J440" t="str">
            <v>Infrastructure Sub-sector</v>
          </cell>
          <cell r="K440" t="str">
            <v>Equity</v>
          </cell>
          <cell r="L440">
            <v>10</v>
          </cell>
          <cell r="M440">
            <v>13087</v>
          </cell>
          <cell r="N440">
            <v>3.8862850947030399E-3</v>
          </cell>
          <cell r="O440">
            <v>0</v>
          </cell>
          <cell r="P440" t="str">
            <v/>
          </cell>
          <cell r="Q440">
            <v>8218.25</v>
          </cell>
          <cell r="R440">
            <v>8218.25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1308.7</v>
          </cell>
          <cell r="AA440">
            <v>1308.75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INE752E01010</v>
          </cell>
          <cell r="F441" t="str">
            <v>POWER GRID CORPORATION OF INDIA LIMITED</v>
          </cell>
          <cell r="G441" t="str">
            <v>POWER GRID CORPN OF INDIA LTD</v>
          </cell>
          <cell r="H441" t="str">
            <v>35107</v>
          </cell>
          <cell r="I441" t="str">
            <v>Transmission of electric energy</v>
          </cell>
          <cell r="J441" t="str">
            <v>Infrastructure Sub-sector</v>
          </cell>
          <cell r="K441" t="str">
            <v>Equity</v>
          </cell>
          <cell r="L441">
            <v>33</v>
          </cell>
          <cell r="M441">
            <v>7576.8</v>
          </cell>
          <cell r="N441">
            <v>2.2499889130851982E-3</v>
          </cell>
          <cell r="O441">
            <v>0</v>
          </cell>
          <cell r="P441" t="str">
            <v/>
          </cell>
          <cell r="Q441">
            <v>4861.25</v>
          </cell>
          <cell r="R441">
            <v>4861.25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229.6</v>
          </cell>
          <cell r="AA441">
            <v>229.6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INE044A01036</v>
          </cell>
          <cell r="F442" t="str">
            <v>SUN PHARMACEUTICALS INDUSTRIES LTD</v>
          </cell>
          <cell r="G442" t="str">
            <v>SUN PHARMACEUTICAL INDS LTD</v>
          </cell>
          <cell r="H442" t="str">
            <v>21001</v>
          </cell>
          <cell r="I442" t="str">
            <v>Manufacture of medicinal substances used in the manufacture of pharmaceuticals:</v>
          </cell>
          <cell r="J442" t="str">
            <v>Infrastructure Sub-sector</v>
          </cell>
          <cell r="K442" t="str">
            <v>Equity</v>
          </cell>
          <cell r="L442">
            <v>8</v>
          </cell>
          <cell r="M442">
            <v>7144.4</v>
          </cell>
          <cell r="N442">
            <v>2.1215844143498432E-3</v>
          </cell>
          <cell r="O442">
            <v>0</v>
          </cell>
          <cell r="P442" t="str">
            <v/>
          </cell>
          <cell r="Q442">
            <v>6140.57</v>
          </cell>
          <cell r="R442">
            <v>6140.57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893.05</v>
          </cell>
          <cell r="AA442">
            <v>893.25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INE121A01024</v>
          </cell>
          <cell r="F443" t="str">
            <v>CHOLAMANDALAM INVESTMENT AND FINANCE COMPANY</v>
          </cell>
          <cell r="G443" t="str">
            <v>CHOLAMANDALAM INVESTMENT AND FIN. C</v>
          </cell>
          <cell r="H443" t="str">
            <v>64920</v>
          </cell>
          <cell r="I443" t="str">
            <v>Other credit granting</v>
          </cell>
          <cell r="J443" t="str">
            <v>Infrastructure Sub-sector</v>
          </cell>
          <cell r="K443" t="str">
            <v>Equity</v>
          </cell>
          <cell r="L443">
            <v>2</v>
          </cell>
          <cell r="M443">
            <v>1580.7</v>
          </cell>
          <cell r="N443">
            <v>4.6940099711141554E-4</v>
          </cell>
          <cell r="O443">
            <v>0</v>
          </cell>
          <cell r="P443" t="str">
            <v/>
          </cell>
          <cell r="Q443">
            <v>1263.78</v>
          </cell>
          <cell r="R443">
            <v>1263.78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790.35</v>
          </cell>
          <cell r="AA443">
            <v>789.4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INE001A01036</v>
          </cell>
          <cell r="F444" t="str">
            <v>HOUSING DEVELOPMENT FINANCE CORPORATION</v>
          </cell>
          <cell r="G444" t="str">
            <v>HOUSING DEVELOPMENT FINANCE CORPORA</v>
          </cell>
          <cell r="H444" t="str">
            <v>64192</v>
          </cell>
          <cell r="I444" t="str">
            <v>Activities of specialized institutions granting credit for house purchases</v>
          </cell>
          <cell r="J444" t="str">
            <v>Infrastructure Sub-sector</v>
          </cell>
          <cell r="K444" t="str">
            <v>Equity</v>
          </cell>
          <cell r="L444">
            <v>6</v>
          </cell>
          <cell r="M444">
            <v>14678.4</v>
          </cell>
          <cell r="N444">
            <v>4.3588635389385727E-3</v>
          </cell>
          <cell r="O444">
            <v>0</v>
          </cell>
          <cell r="P444" t="str">
            <v/>
          </cell>
          <cell r="Q444">
            <v>15062.09</v>
          </cell>
          <cell r="R444">
            <v>15062.09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2446.4</v>
          </cell>
          <cell r="AA444">
            <v>2446.1999999999998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INE154A01025</v>
          </cell>
          <cell r="F445" t="str">
            <v>ITC LTD</v>
          </cell>
          <cell r="G445" t="str">
            <v>ITC LTD</v>
          </cell>
          <cell r="H445" t="str">
            <v>12003</v>
          </cell>
          <cell r="I445" t="str">
            <v>Manufacture of cigarettes, cigarette tobacco</v>
          </cell>
          <cell r="J445" t="str">
            <v>Infrastructure Sub-sector</v>
          </cell>
          <cell r="K445" t="str">
            <v>Equity</v>
          </cell>
          <cell r="L445">
            <v>45</v>
          </cell>
          <cell r="M445">
            <v>14422.5</v>
          </cell>
          <cell r="N445">
            <v>4.2828720698673941E-3</v>
          </cell>
          <cell r="O445">
            <v>0</v>
          </cell>
          <cell r="P445" t="str">
            <v/>
          </cell>
          <cell r="Q445">
            <v>10344.48</v>
          </cell>
          <cell r="R445">
            <v>10344.48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320.5</v>
          </cell>
          <cell r="AA445">
            <v>320.3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Scheme Tax Saver Tier II</v>
          </cell>
          <cell r="AJ445" t="e">
            <v>#N/A</v>
          </cell>
        </row>
        <row r="446">
          <cell r="E446" t="str">
            <v>INE062A01020</v>
          </cell>
          <cell r="F446" t="str">
            <v>STATE BANK OF INDIA</v>
          </cell>
          <cell r="G446" t="str">
            <v>STATE BANK OF INDIA</v>
          </cell>
          <cell r="H446" t="str">
            <v>64191</v>
          </cell>
          <cell r="I446" t="str">
            <v>Monetary intermediation of commercial banks, saving banks. postal savings</v>
          </cell>
          <cell r="J446" t="str">
            <v>Infrastructure Sub-sector</v>
          </cell>
          <cell r="K446" t="str">
            <v>Equity</v>
          </cell>
          <cell r="L446">
            <v>29</v>
          </cell>
          <cell r="M446">
            <v>15406.25</v>
          </cell>
          <cell r="N446">
            <v>4.5750041827973334E-3</v>
          </cell>
          <cell r="O446">
            <v>0</v>
          </cell>
          <cell r="P446" t="str">
            <v/>
          </cell>
          <cell r="Q446">
            <v>12589.01</v>
          </cell>
          <cell r="R446">
            <v>12589.01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531.25</v>
          </cell>
          <cell r="AA446">
            <v>531.15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Scheme Tax Saver Tier II</v>
          </cell>
          <cell r="AJ446" t="e">
            <v>#N/A</v>
          </cell>
        </row>
        <row r="447">
          <cell r="E447" t="str">
            <v>INE081A01020</v>
          </cell>
          <cell r="F447" t="str">
            <v>TATA STEEL LIMITED.</v>
          </cell>
          <cell r="G447" t="str">
            <v>TATA STEEL LTD</v>
          </cell>
          <cell r="H447" t="str">
            <v>24319</v>
          </cell>
          <cell r="I447" t="str">
            <v>Manufacture of other iron and steel casting and products thereof</v>
          </cell>
          <cell r="J447" t="str">
            <v>Infrastructure Sub-sector</v>
          </cell>
          <cell r="K447" t="str">
            <v>Equity</v>
          </cell>
          <cell r="L447">
            <v>50</v>
          </cell>
          <cell r="M447">
            <v>5415</v>
          </cell>
          <cell r="N447">
            <v>1.6080258109434523E-3</v>
          </cell>
          <cell r="O447">
            <v>0</v>
          </cell>
          <cell r="P447" t="str">
            <v/>
          </cell>
          <cell r="Q447">
            <v>4633.79</v>
          </cell>
          <cell r="R447">
            <v>4633.79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108.3</v>
          </cell>
          <cell r="AA447">
            <v>108.3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Scheme Tax Saver Tier II</v>
          </cell>
          <cell r="AJ447" t="e">
            <v>#N/A</v>
          </cell>
        </row>
        <row r="448">
          <cell r="E448" t="str">
            <v>INE038A01020</v>
          </cell>
          <cell r="F448" t="str">
            <v>HINDALCO INDUSTRIES LTD.</v>
          </cell>
          <cell r="G448" t="str">
            <v>HINDALCO INDUSTRIES LTD.</v>
          </cell>
          <cell r="H448" t="str">
            <v>24202</v>
          </cell>
          <cell r="I448" t="str">
            <v>Manufacture of Aluminium from alumina and by other methods and products</v>
          </cell>
          <cell r="J448" t="str">
            <v>Infrastructure Sub-sector</v>
          </cell>
          <cell r="K448" t="str">
            <v>Equity</v>
          </cell>
          <cell r="L448">
            <v>5</v>
          </cell>
          <cell r="M448">
            <v>2195</v>
          </cell>
          <cell r="N448">
            <v>6.5182209695676416E-4</v>
          </cell>
          <cell r="O448">
            <v>0</v>
          </cell>
          <cell r="P448" t="str">
            <v/>
          </cell>
          <cell r="Q448">
            <v>2150.64</v>
          </cell>
          <cell r="R448">
            <v>2150.64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439</v>
          </cell>
          <cell r="AA448">
            <v>438.95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Scheme Tax Saver Tier II</v>
          </cell>
          <cell r="AJ448" t="e">
            <v>#N/A</v>
          </cell>
        </row>
        <row r="449">
          <cell r="E449" t="str">
            <v>INE040A01034</v>
          </cell>
          <cell r="F449" t="str">
            <v>HDFC BANK LTD</v>
          </cell>
          <cell r="G449" t="str">
            <v>HDFC BANK LTD</v>
          </cell>
          <cell r="H449" t="str">
            <v>64191</v>
          </cell>
          <cell r="I449" t="str">
            <v>Monetary intermediation of commercial banks, saving banks. postal savings</v>
          </cell>
          <cell r="J449" t="str">
            <v>Infrastructure Sub-sector</v>
          </cell>
          <cell r="K449" t="str">
            <v>Equity</v>
          </cell>
          <cell r="L449">
            <v>24</v>
          </cell>
          <cell r="M449">
            <v>35666.400000000001</v>
          </cell>
          <cell r="N449">
            <v>1.0591411225010812E-2</v>
          </cell>
          <cell r="O449">
            <v>0</v>
          </cell>
          <cell r="P449" t="str">
            <v/>
          </cell>
          <cell r="Q449">
            <v>35542.11</v>
          </cell>
          <cell r="R449">
            <v>35542.11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1486.1</v>
          </cell>
          <cell r="AA449">
            <v>1486.2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 t="str">
            <v>Scheme Tax Saver Tier II</v>
          </cell>
          <cell r="AJ449" t="e">
            <v>#N/A</v>
          </cell>
        </row>
        <row r="450">
          <cell r="E450" t="str">
            <v>INE009A01021</v>
          </cell>
          <cell r="F450" t="str">
            <v>INFOSYS LTD EQ</v>
          </cell>
          <cell r="G450" t="str">
            <v>INFOSYS  LIMITED</v>
          </cell>
          <cell r="H450" t="str">
            <v>62011</v>
          </cell>
          <cell r="I450" t="str">
            <v>Writing , modifying, testing of computer program</v>
          </cell>
          <cell r="J450" t="str">
            <v>Infrastructure Sub-sector</v>
          </cell>
          <cell r="K450" t="str">
            <v>Equity</v>
          </cell>
          <cell r="L450">
            <v>20</v>
          </cell>
          <cell r="M450">
            <v>29859</v>
          </cell>
          <cell r="N450">
            <v>8.8668592223380503E-3</v>
          </cell>
          <cell r="O450">
            <v>0</v>
          </cell>
          <cell r="P450" t="str">
            <v/>
          </cell>
          <cell r="Q450">
            <v>32328.93</v>
          </cell>
          <cell r="R450">
            <v>32328.93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1492.95</v>
          </cell>
          <cell r="AA450">
            <v>1493.2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 t="str">
            <v>Scheme Tax Saver Tier II</v>
          </cell>
          <cell r="AJ450" t="e">
            <v>#N/A</v>
          </cell>
        </row>
        <row r="451">
          <cell r="E451" t="str">
            <v>INE860A01027</v>
          </cell>
          <cell r="F451" t="str">
            <v>HCL Technologies Limited</v>
          </cell>
          <cell r="G451" t="str">
            <v>HCL TECHNOLOGIES LTD</v>
          </cell>
          <cell r="H451" t="str">
            <v>62011</v>
          </cell>
          <cell r="I451" t="str">
            <v>Writing , modifying, testing of computer program</v>
          </cell>
          <cell r="J451" t="str">
            <v>Infrastructure Sub-sector</v>
          </cell>
          <cell r="K451" t="str">
            <v>Equity</v>
          </cell>
          <cell r="L451">
            <v>4</v>
          </cell>
          <cell r="M451">
            <v>3755.8</v>
          </cell>
          <cell r="N451">
            <v>1.1153136363326718E-3</v>
          </cell>
          <cell r="O451">
            <v>0</v>
          </cell>
          <cell r="P451" t="str">
            <v/>
          </cell>
          <cell r="Q451">
            <v>4326.6499999999996</v>
          </cell>
          <cell r="R451">
            <v>4326.6499999999996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938.95</v>
          </cell>
          <cell r="AA451">
            <v>939.35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 t="str">
            <v>Scheme Tax Saver Tier II</v>
          </cell>
          <cell r="AJ451" t="e">
            <v>#N/A</v>
          </cell>
        </row>
        <row r="452">
          <cell r="E452" t="str">
            <v>INE669C01036</v>
          </cell>
          <cell r="F452" t="str">
            <v>TECH MAHINDRA LIMITED</v>
          </cell>
          <cell r="G452" t="str">
            <v>TECH MAHINDRA  LIMITED</v>
          </cell>
          <cell r="H452" t="str">
            <v>62020</v>
          </cell>
          <cell r="I452" t="str">
            <v>Computer consultancy</v>
          </cell>
          <cell r="J452" t="str">
            <v>Infrastructure Sub-sector</v>
          </cell>
          <cell r="K452" t="str">
            <v>Equity</v>
          </cell>
          <cell r="L452">
            <v>6</v>
          </cell>
          <cell r="M452">
            <v>6456.6</v>
          </cell>
          <cell r="N452">
            <v>1.9173369253808854E-3</v>
          </cell>
          <cell r="O452">
            <v>0</v>
          </cell>
          <cell r="P452" t="str">
            <v/>
          </cell>
          <cell r="Q452">
            <v>7897</v>
          </cell>
          <cell r="R452">
            <v>7897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1076.0999999999999</v>
          </cell>
          <cell r="AA452">
            <v>1076.7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 t="str">
            <v>Scheme Tax Saver Tier II</v>
          </cell>
          <cell r="AJ452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FEC06-6C11-4AAD-B8DF-B38932CCE7EA}" name="Table13456762345" displayName="Table13456762345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682C3069-2D65-43FF-A295-22162539FD87}" name="ISIN No." dataDxfId="6"/>
    <tableColumn id="2" xr3:uid="{AE7C7473-23EA-47AE-8CDE-C0FDDFBD5ABE}" name="Name of the Instrument" dataDxfId="5">
      <calculatedColumnFormula>VLOOKUP(Table13456762345[[#This Row],[ISIN No.]],'[1]Crisil data '!E:F,2,0)</calculatedColumnFormula>
    </tableColumn>
    <tableColumn id="3" xr3:uid="{A3524687-C359-44B7-9428-5907A7A657E5}" name="Industry " dataDxfId="4">
      <calculatedColumnFormula>VLOOKUP(Table13456762345[[#This Row],[ISIN No.]],'[1]Crisil data '!E:I,5,0)</calculatedColumnFormula>
    </tableColumn>
    <tableColumn id="4" xr3:uid="{1A5F4CB3-15B7-405D-B364-00BA4FDE2521}" name="Quantity" dataDxfId="3" dataCellStyle="Comma">
      <calculatedColumnFormula>SUMIFS('[1]Crisil data '!L:L,'[1]Crisil data '!AI:AI,$D$3,'[1]Crisil data '!E:E,Table13456762345[[#This Row],[ISIN No.]])</calculatedColumnFormula>
    </tableColumn>
    <tableColumn id="5" xr3:uid="{E350E7DA-338B-45CB-82E8-6859B68283EA}" name="Market Value" dataDxfId="2">
      <calculatedColumnFormula>SUMIFS('[1]Crisil data '!M:M,'[1]Crisil data '!AI:AI,$D$3,'[1]Crisil data '!E:E,Table13456762345[[#This Row],[ISIN No.]])</calculatedColumnFormula>
    </tableColumn>
    <tableColumn id="6" xr3:uid="{AFA77994-B7F1-41FC-9C8E-D46DE0FC7101}" name="% of Portfolio" dataDxfId="1" dataCellStyle="Percent">
      <calculatedColumnFormula>+F7/$F$170</calculatedColumnFormula>
    </tableColumn>
    <tableColumn id="7" xr3:uid="{D213C4F7-D938-4121-83AB-E58415D66ED7}" name="Ratings" dataDxfId="0">
      <calculatedColumnFormula>VLOOKUP(Table13456762345[[#This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4CFE-4D8B-4E25-AA45-F308D1492E6C}">
  <dimension ref="A2:H222"/>
  <sheetViews>
    <sheetView showGridLines="0" tabSelected="1" view="pageBreakPreview" topLeftCell="B170" zoomScale="78" zoomScaleNormal="100" zoomScaleSheetLayoutView="78" workbookViewId="0">
      <selection activeCell="D188" sqref="D188"/>
    </sheetView>
  </sheetViews>
  <sheetFormatPr defaultRowHeight="14.5" outlineLevelRow="2" x14ac:dyDescent="0.35"/>
  <cols>
    <col min="2" max="2" width="16.54296875" customWidth="1"/>
    <col min="3" max="3" width="60.7265625" customWidth="1"/>
    <col min="4" max="4" width="79.453125" customWidth="1"/>
    <col min="5" max="5" width="19.453125" style="3" customWidth="1"/>
    <col min="6" max="6" width="29.54296875" customWidth="1"/>
    <col min="7" max="7" width="20.54296875" customWidth="1"/>
    <col min="8" max="8" width="20.7265625" bestFit="1" customWidth="1"/>
    <col min="9" max="9" width="12" bestFit="1" customWidth="1"/>
    <col min="11" max="11" width="15.1796875" customWidth="1"/>
    <col min="12" max="12" width="16.1796875" bestFit="1" customWidth="1"/>
    <col min="13" max="13" width="14" bestFit="1" customWidth="1"/>
    <col min="15" max="15" width="10" bestFit="1" customWidth="1"/>
  </cols>
  <sheetData>
    <row r="2" spans="1:8" x14ac:dyDescent="0.35">
      <c r="B2" s="1" t="s">
        <v>0</v>
      </c>
      <c r="D2" s="2" t="s">
        <v>1</v>
      </c>
    </row>
    <row r="3" spans="1:8" x14ac:dyDescent="0.35">
      <c r="B3" s="1" t="s">
        <v>2</v>
      </c>
      <c r="D3" t="s">
        <v>3</v>
      </c>
    </row>
    <row r="4" spans="1:8" x14ac:dyDescent="0.35">
      <c r="B4" s="1" t="s">
        <v>4</v>
      </c>
      <c r="D4" s="4" t="str">
        <f>+'[1]Tax Saver'!D4</f>
        <v>30th August 2022</v>
      </c>
    </row>
    <row r="6" spans="1:8" x14ac:dyDescent="0.3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35">
      <c r="A7" s="9"/>
      <c r="B7" s="10" t="s">
        <v>12</v>
      </c>
      <c r="C7" s="11" t="str">
        <f>VLOOKUP(Table13456762345[[#This Row],[ISIN No.]],'[1]Crisil data '!E:F,2,0)</f>
        <v>HOUSING DEVELOPMENT FINANCE CORPORATION</v>
      </c>
      <c r="D7" s="11" t="str">
        <f>VLOOKUP(Table13456762345[[#This Row],[ISIN No.]],'[1]Crisil data '!E:I,5,0)</f>
        <v>Activities of specialized institutions granting credit for house purchases</v>
      </c>
      <c r="E7" s="12">
        <f>SUMIFS('[1]Crisil data '!L:L,'[1]Crisil data '!AI:AI,$D$3,'[1]Crisil data '!E:E,Table13456762345[[#This Row],[ISIN No.]])</f>
        <v>2172</v>
      </c>
      <c r="F7" s="11">
        <f>SUMIFS('[1]Crisil data '!M:M,'[1]Crisil data '!AI:AI,$D$3,'[1]Crisil data '!E:E,Table13456762345[[#This Row],[ISIN No.]])</f>
        <v>5313580.8</v>
      </c>
      <c r="G7" s="13">
        <f t="shared" ref="G7:G70" si="0">+F7/$F$170</f>
        <v>2.5533034719178279E-2</v>
      </c>
      <c r="H7" s="14">
        <f>IFERROR(VLOOKUP(Table13456762345[[#This Row],[ISIN No.]],'[1]Crisil data '!E:AJ,32,0),0)</f>
        <v>0</v>
      </c>
    </row>
    <row r="8" spans="1:8" x14ac:dyDescent="0.35">
      <c r="A8" s="9"/>
      <c r="B8" s="10" t="s">
        <v>13</v>
      </c>
      <c r="C8" s="11" t="str">
        <f>VLOOKUP(Table13456762345[[#This Row],[ISIN No.]],'[1]Crisil data '!E:F,2,0)</f>
        <v>ITC LTD</v>
      </c>
      <c r="D8" s="11" t="str">
        <f>VLOOKUP(Table13456762345[[#This Row],[ISIN No.]],'[1]Crisil data '!E:I,5,0)</f>
        <v>Manufacture of cigarettes, cigarette tobacco</v>
      </c>
      <c r="E8" s="12">
        <f>SUMIFS('[1]Crisil data '!L:L,'[1]Crisil data '!AI:AI,$D$3,'[1]Crisil data '!E:E,Table13456762345[[#This Row],[ISIN No.]])</f>
        <v>19468</v>
      </c>
      <c r="F8" s="11">
        <f>SUMIFS('[1]Crisil data '!M:M,'[1]Crisil data '!AI:AI,$D$3,'[1]Crisil data '!E:E,Table13456762345[[#This Row],[ISIN No.]])</f>
        <v>6239494</v>
      </c>
      <c r="G8" s="13">
        <f t="shared" si="0"/>
        <v>2.9982270511837245E-2</v>
      </c>
      <c r="H8" s="14">
        <f>IFERROR(VLOOKUP(Table13456762345[[#This Row],[ISIN No.]],'[1]Crisil data '!E:AJ,32,0),0)</f>
        <v>0</v>
      </c>
    </row>
    <row r="9" spans="1:8" x14ac:dyDescent="0.35">
      <c r="A9" s="9"/>
      <c r="B9" s="10" t="s">
        <v>14</v>
      </c>
      <c r="C9" s="11" t="str">
        <f>VLOOKUP(Table13456762345[[#This Row],[ISIN No.]],'[1]Crisil data '!E:F,2,0)</f>
        <v>Bharti Airtel partly Paid(14:1)</v>
      </c>
      <c r="D9" s="11" t="str">
        <f>VLOOKUP(Table13456762345[[#This Row],[ISIN No.]],'[1]Crisil data '!E:I,5,0)</f>
        <v>Activities of maintaining and operating pageing</v>
      </c>
      <c r="E9" s="12">
        <f>SUMIFS('[1]Crisil data '!L:L,'[1]Crisil data '!AI:AI,$D$3,'[1]Crisil data '!E:E,Table13456762345[[#This Row],[ISIN No.]])</f>
        <v>441</v>
      </c>
      <c r="F9" s="11">
        <f>SUMIFS('[1]Crisil data '!M:M,'[1]Crisil data '!AI:AI,$D$3,'[1]Crisil data '!E:E,Table13456762345[[#This Row],[ISIN No.]])</f>
        <v>152718.29999999999</v>
      </c>
      <c r="G9" s="13">
        <f t="shared" si="0"/>
        <v>7.3384819068788491E-4</v>
      </c>
      <c r="H9" s="14">
        <f>IFERROR(VLOOKUP(Table13456762345[[#This Row],[ISIN No.]],'[1]Crisil data '!E:AJ,32,0),0)</f>
        <v>0</v>
      </c>
    </row>
    <row r="10" spans="1:8" x14ac:dyDescent="0.35">
      <c r="A10" s="9"/>
      <c r="B10" s="10" t="s">
        <v>15</v>
      </c>
      <c r="C10" s="11" t="str">
        <f>VLOOKUP(Table13456762345[[#This Row],[ISIN No.]],'[1]Crisil data '!E:F,2,0)</f>
        <v>SBI LIFE INSURANCE COMPANY LIMITED</v>
      </c>
      <c r="D10" s="11" t="str">
        <f>VLOOKUP(Table13456762345[[#This Row],[ISIN No.]],'[1]Crisil data '!E:I,5,0)</f>
        <v>Life insurance</v>
      </c>
      <c r="E10" s="12">
        <f>SUMIFS('[1]Crisil data '!L:L,'[1]Crisil data '!AI:AI,$D$3,'[1]Crisil data '!E:E,Table13456762345[[#This Row],[ISIN No.]])</f>
        <v>1665</v>
      </c>
      <c r="F10" s="11">
        <f>SUMIFS('[1]Crisil data '!M:M,'[1]Crisil data '!AI:AI,$D$3,'[1]Crisil data '!E:E,Table13456762345[[#This Row],[ISIN No.]])</f>
        <v>2212951.5</v>
      </c>
      <c r="G10" s="13">
        <f t="shared" si="0"/>
        <v>1.0633764613376661E-2</v>
      </c>
      <c r="H10" s="14">
        <f>IFERROR(VLOOKUP(Table13456762345[[#This Row],[ISIN No.]],'[1]Crisil data '!E:AJ,32,0),0)</f>
        <v>0</v>
      </c>
    </row>
    <row r="11" spans="1:8" x14ac:dyDescent="0.35">
      <c r="A11" s="9"/>
      <c r="B11" s="10" t="s">
        <v>16</v>
      </c>
      <c r="C11" s="11" t="str">
        <f>VLOOKUP(Table13456762345[[#This Row],[ISIN No.]],'[1]Crisil data '!E:F,2,0)</f>
        <v>Jubilant Foodworks Limited.</v>
      </c>
      <c r="D11" s="11" t="str">
        <f>VLOOKUP(Table13456762345[[#This Row],[ISIN No.]],'[1]Crisil data '!E:I,5,0)</f>
        <v>Restaurants without bars</v>
      </c>
      <c r="E11" s="12">
        <f>SUMIFS('[1]Crisil data '!L:L,'[1]Crisil data '!AI:AI,$D$3,'[1]Crisil data '!E:E,Table13456762345[[#This Row],[ISIN No.]])</f>
        <v>1385</v>
      </c>
      <c r="F11" s="11">
        <f>SUMIFS('[1]Crisil data '!M:M,'[1]Crisil data '!AI:AI,$D$3,'[1]Crisil data '!E:E,Table13456762345[[#This Row],[ISIN No.]])</f>
        <v>853575.5</v>
      </c>
      <c r="G11" s="13">
        <f t="shared" si="0"/>
        <v>4.1016357325252229E-3</v>
      </c>
      <c r="H11" s="14">
        <f>IFERROR(VLOOKUP(Table13456762345[[#This Row],[ISIN No.]],'[1]Crisil data '!E:AJ,32,0),0)</f>
        <v>0</v>
      </c>
    </row>
    <row r="12" spans="1:8" x14ac:dyDescent="0.35">
      <c r="A12" s="9"/>
      <c r="B12" s="10" t="s">
        <v>17</v>
      </c>
      <c r="C12" s="11" t="str">
        <f>VLOOKUP(Table13456762345[[#This Row],[ISIN No.]],'[1]Crisil data '!E:F,2,0)</f>
        <v>CHOLAMANDALAM INVESTMENT AND FINANCE COMPANY</v>
      </c>
      <c r="D12" s="11" t="str">
        <f>VLOOKUP(Table13456762345[[#This Row],[ISIN No.]],'[1]Crisil data '!E:I,5,0)</f>
        <v>Other credit granting</v>
      </c>
      <c r="E12" s="12">
        <f>SUMIFS('[1]Crisil data '!L:L,'[1]Crisil data '!AI:AI,$D$3,'[1]Crisil data '!E:E,Table13456762345[[#This Row],[ISIN No.]])</f>
        <v>2821</v>
      </c>
      <c r="F12" s="11">
        <f>SUMIFS('[1]Crisil data '!M:M,'[1]Crisil data '!AI:AI,$D$3,'[1]Crisil data '!E:E,Table13456762345[[#This Row],[ISIN No.]])</f>
        <v>2229577.35</v>
      </c>
      <c r="G12" s="13">
        <f t="shared" si="0"/>
        <v>1.0713655824457116E-2</v>
      </c>
      <c r="H12" s="14">
        <f>IFERROR(VLOOKUP(Table13456762345[[#This Row],[ISIN No.]],'[1]Crisil data '!E:AJ,32,0),0)</f>
        <v>0</v>
      </c>
    </row>
    <row r="13" spans="1:8" x14ac:dyDescent="0.35">
      <c r="A13" s="9"/>
      <c r="B13" s="10" t="s">
        <v>18</v>
      </c>
      <c r="C13" s="11" t="str">
        <f>VLOOKUP(Table13456762345[[#This Row],[ISIN No.]],'[1]Crisil data '!E:F,2,0)</f>
        <v>TATA MOTORS LTD</v>
      </c>
      <c r="D13" s="11" t="str">
        <f>VLOOKUP(Table13456762345[[#This Row],[ISIN No.]],'[1]Crisil data '!E:I,5,0)</f>
        <v>Manufacture of commercial vehicles such as vans, lorries, over-the-road</v>
      </c>
      <c r="E13" s="12">
        <f>SUMIFS('[1]Crisil data '!L:L,'[1]Crisil data '!AI:AI,$D$3,'[1]Crisil data '!E:E,Table13456762345[[#This Row],[ISIN No.]])</f>
        <v>4220</v>
      </c>
      <c r="F13" s="11">
        <f>SUMIFS('[1]Crisil data '!M:M,'[1]Crisil data '!AI:AI,$D$3,'[1]Crisil data '!E:E,Table13456762345[[#This Row],[ISIN No.]])</f>
        <v>1988042</v>
      </c>
      <c r="G13" s="13">
        <f t="shared" si="0"/>
        <v>9.5530203303174806E-3</v>
      </c>
      <c r="H13" s="14">
        <f>IFERROR(VLOOKUP(Table13456762345[[#This Row],[ISIN No.]],'[1]Crisil data '!E:AJ,32,0),0)</f>
        <v>0</v>
      </c>
    </row>
    <row r="14" spans="1:8" x14ac:dyDescent="0.35">
      <c r="A14" s="9"/>
      <c r="B14" s="10" t="s">
        <v>19</v>
      </c>
      <c r="C14" s="11" t="str">
        <f>VLOOKUP(Table13456762345[[#This Row],[ISIN No.]],'[1]Crisil data '!E:F,2,0)</f>
        <v>LARSEN AND TOUBRO LIMITED</v>
      </c>
      <c r="D14" s="11" t="str">
        <f>VLOOKUP(Table13456762345[[#This Row],[ISIN No.]],'[1]Crisil data '!E:I,5,0)</f>
        <v>Other civil engineering projects n.e.c.</v>
      </c>
      <c r="E14" s="12">
        <f>SUMIFS('[1]Crisil data '!L:L,'[1]Crisil data '!AI:AI,$D$3,'[1]Crisil data '!E:E,Table13456762345[[#This Row],[ISIN No.]])</f>
        <v>3351</v>
      </c>
      <c r="F14" s="11">
        <f>SUMIFS('[1]Crisil data '!M:M,'[1]Crisil data '!AI:AI,$D$3,'[1]Crisil data '!E:E,Table13456762345[[#This Row],[ISIN No.]])</f>
        <v>6442297.5</v>
      </c>
      <c r="G14" s="13">
        <f t="shared" si="0"/>
        <v>3.0956790143997701E-2</v>
      </c>
      <c r="H14" s="14">
        <f>IFERROR(VLOOKUP(Table13456762345[[#This Row],[ISIN No.]],'[1]Crisil data '!E:AJ,32,0),0)</f>
        <v>0</v>
      </c>
    </row>
    <row r="15" spans="1:8" x14ac:dyDescent="0.35">
      <c r="A15" s="9"/>
      <c r="B15" s="10" t="s">
        <v>20</v>
      </c>
      <c r="C15" s="11" t="str">
        <f>VLOOKUP(Table13456762345[[#This Row],[ISIN No.]],'[1]Crisil data '!E:F,2,0)</f>
        <v>BHARAT ELECTRONICS LIMITED</v>
      </c>
      <c r="D15" s="11" t="str">
        <f>VLOOKUP(Table13456762345[[#This Row],[ISIN No.]],'[1]Crisil data '!E:I,5,0)</f>
        <v>Manufacture of radar equipment, GPS devices, search, detection, navig</v>
      </c>
      <c r="E15" s="12">
        <f>SUMIFS('[1]Crisil data '!L:L,'[1]Crisil data '!AI:AI,$D$3,'[1]Crisil data '!E:E,Table13456762345[[#This Row],[ISIN No.]])</f>
        <v>4940</v>
      </c>
      <c r="F15" s="11">
        <f>SUMIFS('[1]Crisil data '!M:M,'[1]Crisil data '!AI:AI,$D$3,'[1]Crisil data '!E:E,Table13456762345[[#This Row],[ISIN No.]])</f>
        <v>1514110</v>
      </c>
      <c r="G15" s="13">
        <f t="shared" si="0"/>
        <v>7.2756629952169024E-3</v>
      </c>
      <c r="H15" s="14">
        <f>IFERROR(VLOOKUP(Table13456762345[[#This Row],[ISIN No.]],'[1]Crisil data '!E:AJ,32,0),0)</f>
        <v>0</v>
      </c>
    </row>
    <row r="16" spans="1:8" x14ac:dyDescent="0.35">
      <c r="A16" s="9"/>
      <c r="B16" s="10" t="s">
        <v>21</v>
      </c>
      <c r="C16" s="11" t="str">
        <f>VLOOKUP(Table13456762345[[#This Row],[ISIN No.]],'[1]Crisil data '!E:F,2,0)</f>
        <v>Britannia Industries Limited</v>
      </c>
      <c r="D16" s="11" t="str">
        <f>VLOOKUP(Table13456762345[[#This Row],[ISIN No.]],'[1]Crisil data '!E:I,5,0)</f>
        <v>Manufacture of biscuits, cakes, pastries, rusks etc.</v>
      </c>
      <c r="E16" s="12">
        <f>SUMIFS('[1]Crisil data '!L:L,'[1]Crisil data '!AI:AI,$D$3,'[1]Crisil data '!E:E,Table13456762345[[#This Row],[ISIN No.]])</f>
        <v>307</v>
      </c>
      <c r="F16" s="11">
        <f>SUMIFS('[1]Crisil data '!M:M,'[1]Crisil data '!AI:AI,$D$3,'[1]Crisil data '!E:E,Table13456762345[[#This Row],[ISIN No.]])</f>
        <v>1150559.25</v>
      </c>
      <c r="G16" s="13">
        <f t="shared" si="0"/>
        <v>5.5287141350559158E-3</v>
      </c>
      <c r="H16" s="14">
        <f>IFERROR(VLOOKUP(Table13456762345[[#This Row],[ISIN No.]],'[1]Crisil data '!E:AJ,32,0),0)</f>
        <v>0</v>
      </c>
    </row>
    <row r="17" spans="1:8" x14ac:dyDescent="0.35">
      <c r="A17" s="9"/>
      <c r="B17" s="10" t="s">
        <v>22</v>
      </c>
      <c r="C17" s="11" t="str">
        <f>VLOOKUP(Table13456762345[[#This Row],[ISIN No.]],'[1]Crisil data '!E:F,2,0)</f>
        <v>UPL LIMITED</v>
      </c>
      <c r="D17" s="11" t="str">
        <f>VLOOKUP(Table13456762345[[#This Row],[ISIN No.]],'[1]Crisil data '!E:I,5,0)</f>
        <v>Manufacture of insecticides, rodenticides, fungicides, herbicides</v>
      </c>
      <c r="E17" s="12">
        <f>SUMIFS('[1]Crisil data '!L:L,'[1]Crisil data '!AI:AI,$D$3,'[1]Crisil data '!E:E,Table13456762345[[#This Row],[ISIN No.]])</f>
        <v>1425</v>
      </c>
      <c r="F17" s="11">
        <f>SUMIFS('[1]Crisil data '!M:M,'[1]Crisil data '!AI:AI,$D$3,'[1]Crisil data '!E:E,Table13456762345[[#This Row],[ISIN No.]])</f>
        <v>1096181.25</v>
      </c>
      <c r="G17" s="13">
        <f t="shared" si="0"/>
        <v>5.2674147563093882E-3</v>
      </c>
      <c r="H17" s="14">
        <f>IFERROR(VLOOKUP(Table13456762345[[#This Row],[ISIN No.]],'[1]Crisil data '!E:AJ,32,0),0)</f>
        <v>0</v>
      </c>
    </row>
    <row r="18" spans="1:8" x14ac:dyDescent="0.35">
      <c r="A18" s="9"/>
      <c r="B18" s="10" t="s">
        <v>23</v>
      </c>
      <c r="C18" s="11" t="str">
        <f>VLOOKUP(Table13456762345[[#This Row],[ISIN No.]],'[1]Crisil data '!E:F,2,0)</f>
        <v>SUN PHARMACEUTICALS INDUSTRIES LTD</v>
      </c>
      <c r="D18" s="11" t="str">
        <f>VLOOKUP(Table13456762345[[#This Row],[ISIN No.]],'[1]Crisil data '!E:I,5,0)</f>
        <v>Manufacture of medicinal substances used in the manufacture of pharmaceuticals:</v>
      </c>
      <c r="E18" s="12">
        <f>SUMIFS('[1]Crisil data '!L:L,'[1]Crisil data '!AI:AI,$D$3,'[1]Crisil data '!E:E,Table13456762345[[#This Row],[ISIN No.]])</f>
        <v>3038</v>
      </c>
      <c r="F18" s="11">
        <f>SUMIFS('[1]Crisil data '!M:M,'[1]Crisil data '!AI:AI,$D$3,'[1]Crisil data '!E:E,Table13456762345[[#This Row],[ISIN No.]])</f>
        <v>2713085.9</v>
      </c>
      <c r="G18" s="13">
        <f t="shared" si="0"/>
        <v>1.3037030787376573E-2</v>
      </c>
      <c r="H18" s="14">
        <f>IFERROR(VLOOKUP(Table13456762345[[#This Row],[ISIN No.]],'[1]Crisil data '!E:AJ,32,0),0)</f>
        <v>0</v>
      </c>
    </row>
    <row r="19" spans="1:8" x14ac:dyDescent="0.35">
      <c r="A19" s="9"/>
      <c r="B19" s="10" t="s">
        <v>24</v>
      </c>
      <c r="C19" s="11" t="str">
        <f>VLOOKUP(Table13456762345[[#This Row],[ISIN No.]],'[1]Crisil data '!E:F,2,0)</f>
        <v>Bharat Forge Limited</v>
      </c>
      <c r="D19" s="11" t="str">
        <f>VLOOKUP(Table13456762345[[#This Row],[ISIN No.]],'[1]Crisil data '!E:I,5,0)</f>
        <v>Forging, pressing, stamping and roll-forming of metal; powder metallurgy</v>
      </c>
      <c r="E19" s="12">
        <f>SUMIFS('[1]Crisil data '!L:L,'[1]Crisil data '!AI:AI,$D$3,'[1]Crisil data '!E:E,Table13456762345[[#This Row],[ISIN No.]])</f>
        <v>695</v>
      </c>
      <c r="F19" s="11">
        <f>SUMIFS('[1]Crisil data '!M:M,'[1]Crisil data '!AI:AI,$D$3,'[1]Crisil data '!E:E,Table13456762345[[#This Row],[ISIN No.]])</f>
        <v>514890.75</v>
      </c>
      <c r="G19" s="13">
        <f t="shared" si="0"/>
        <v>2.4741739875930265E-3</v>
      </c>
      <c r="H19" s="14">
        <f>IFERROR(VLOOKUP(Table13456762345[[#This Row],[ISIN No.]],'[1]Crisil data '!E:AJ,32,0),0)</f>
        <v>0</v>
      </c>
    </row>
    <row r="20" spans="1:8" x14ac:dyDescent="0.35">
      <c r="A20" s="9"/>
      <c r="B20" s="10" t="s">
        <v>25</v>
      </c>
      <c r="C20" s="11" t="str">
        <f>VLOOKUP(Table13456762345[[#This Row],[ISIN No.]],'[1]Crisil data '!E:F,2,0)</f>
        <v>MAHINDRA AND MAHINDRA LTD</v>
      </c>
      <c r="D20" s="11" t="str">
        <f>VLOOKUP(Table13456762345[[#This Row],[ISIN No.]],'[1]Crisil data '!E:I,5,0)</f>
        <v>Manufacture of tractors used in agriculture and forestry</v>
      </c>
      <c r="E20" s="12">
        <f>SUMIFS('[1]Crisil data '!L:L,'[1]Crisil data '!AI:AI,$D$3,'[1]Crisil data '!E:E,Table13456762345[[#This Row],[ISIN No.]])</f>
        <v>2085</v>
      </c>
      <c r="F20" s="11">
        <f>SUMIFS('[1]Crisil data '!M:M,'[1]Crisil data '!AI:AI,$D$3,'[1]Crisil data '!E:E,Table13456762345[[#This Row],[ISIN No.]])</f>
        <v>2728639.5</v>
      </c>
      <c r="G20" s="13">
        <f t="shared" si="0"/>
        <v>1.3111769579117204E-2</v>
      </c>
      <c r="H20" s="14">
        <f>IFERROR(VLOOKUP(Table13456762345[[#This Row],[ISIN No.]],'[1]Crisil data '!E:AJ,32,0),0)</f>
        <v>0</v>
      </c>
    </row>
    <row r="21" spans="1:8" x14ac:dyDescent="0.35">
      <c r="A21" s="9"/>
      <c r="B21" s="10" t="s">
        <v>26</v>
      </c>
      <c r="C21" s="11" t="str">
        <f>VLOOKUP(Table13456762345[[#This Row],[ISIN No.]],'[1]Crisil data '!E:F,2,0)</f>
        <v>Crompton Greaves Consumer Electricals</v>
      </c>
      <c r="D21" s="11" t="str">
        <f>VLOOKUP(Table13456762345[[#This Row],[ISIN No.]],'[1]Crisil data '!E:I,5,0)</f>
        <v>Manufacture of electric lighting equipment</v>
      </c>
      <c r="E21" s="12">
        <f>SUMIFS('[1]Crisil data '!L:L,'[1]Crisil data '!AI:AI,$D$3,'[1]Crisil data '!E:E,Table13456762345[[#This Row],[ISIN No.]])</f>
        <v>2190</v>
      </c>
      <c r="F21" s="11">
        <f>SUMIFS('[1]Crisil data '!M:M,'[1]Crisil data '!AI:AI,$D$3,'[1]Crisil data '!E:E,Table13456762345[[#This Row],[ISIN No.]])</f>
        <v>892206</v>
      </c>
      <c r="G21" s="13">
        <f t="shared" si="0"/>
        <v>4.2872645833595254E-3</v>
      </c>
      <c r="H21" s="14">
        <f>IFERROR(VLOOKUP(Table13456762345[[#This Row],[ISIN No.]],'[1]Crisil data '!E:AJ,32,0),0)</f>
        <v>0</v>
      </c>
    </row>
    <row r="22" spans="1:8" x14ac:dyDescent="0.35">
      <c r="A22" s="9"/>
      <c r="B22" s="10" t="s">
        <v>27</v>
      </c>
      <c r="C22" s="11" t="str">
        <f>VLOOKUP(Table13456762345[[#This Row],[ISIN No.]],'[1]Crisil data '!E:F,2,0)</f>
        <v>CUMMINS INDIA LIMITED</v>
      </c>
      <c r="D22" s="11" t="str">
        <f>VLOOKUP(Table13456762345[[#This Row],[ISIN No.]],'[1]Crisil data '!E:I,5,0)</f>
        <v>Manufacture of engines and turbines, except aircraft, vehicle</v>
      </c>
      <c r="E22" s="12">
        <f>SUMIFS('[1]Crisil data '!L:L,'[1]Crisil data '!AI:AI,$D$3,'[1]Crisil data '!E:E,Table13456762345[[#This Row],[ISIN No.]])</f>
        <v>498</v>
      </c>
      <c r="F22" s="11">
        <f>SUMIFS('[1]Crisil data '!M:M,'[1]Crisil data '!AI:AI,$D$3,'[1]Crisil data '!E:E,Table13456762345[[#This Row],[ISIN No.]])</f>
        <v>593914.80000000005</v>
      </c>
      <c r="G22" s="13">
        <f t="shared" si="0"/>
        <v>2.8539035688765332E-3</v>
      </c>
      <c r="H22" s="14">
        <f>IFERROR(VLOOKUP(Table13456762345[[#This Row],[ISIN No.]],'[1]Crisil data '!E:AJ,32,0),0)</f>
        <v>0</v>
      </c>
    </row>
    <row r="23" spans="1:8" x14ac:dyDescent="0.35">
      <c r="A23" s="9"/>
      <c r="B23" s="10" t="s">
        <v>28</v>
      </c>
      <c r="C23" s="11" t="str">
        <f>VLOOKUP(Table13456762345[[#This Row],[ISIN No.]],'[1]Crisil data '!E:F,2,0)</f>
        <v>Tata Consumer Products Limited</v>
      </c>
      <c r="D23" s="11" t="str">
        <f>VLOOKUP(Table13456762345[[#This Row],[ISIN No.]],'[1]Crisil data '!E:I,5,0)</f>
        <v>Processing and blending of tea including manufacture of instant tea</v>
      </c>
      <c r="E23" s="12">
        <f>SUMIFS('[1]Crisil data '!L:L,'[1]Crisil data '!AI:AI,$D$3,'[1]Crisil data '!E:E,Table13456762345[[#This Row],[ISIN No.]])</f>
        <v>1075</v>
      </c>
      <c r="F23" s="11">
        <f>SUMIFS('[1]Crisil data '!M:M,'[1]Crisil data '!AI:AI,$D$3,'[1]Crisil data '!E:E,Table13456762345[[#This Row],[ISIN No.]])</f>
        <v>870373.75</v>
      </c>
      <c r="G23" s="13">
        <f t="shared" si="0"/>
        <v>4.1823553671022362E-3</v>
      </c>
      <c r="H23" s="14">
        <f>IFERROR(VLOOKUP(Table13456762345[[#This Row],[ISIN No.]],'[1]Crisil data '!E:AJ,32,0),0)</f>
        <v>0</v>
      </c>
    </row>
    <row r="24" spans="1:8" x14ac:dyDescent="0.35">
      <c r="A24" s="9"/>
      <c r="B24" s="10" t="s">
        <v>29</v>
      </c>
      <c r="C24" s="11" t="str">
        <f>VLOOKUP(Table13456762345[[#This Row],[ISIN No.]],'[1]Crisil data '!E:F,2,0)</f>
        <v>POWER GRID CORPORATION OF INDIA LIMITED</v>
      </c>
      <c r="D24" s="11" t="str">
        <f>VLOOKUP(Table13456762345[[#This Row],[ISIN No.]],'[1]Crisil data '!E:I,5,0)</f>
        <v>Transmission of electric energy</v>
      </c>
      <c r="E24" s="12">
        <f>SUMIFS('[1]Crisil data '!L:L,'[1]Crisil data '!AI:AI,$D$3,'[1]Crisil data '!E:E,Table13456762345[[#This Row],[ISIN No.]])</f>
        <v>7231</v>
      </c>
      <c r="F24" s="11">
        <f>SUMIFS('[1]Crisil data '!M:M,'[1]Crisil data '!AI:AI,$D$3,'[1]Crisil data '!E:E,Table13456762345[[#This Row],[ISIN No.]])</f>
        <v>1660237.6</v>
      </c>
      <c r="G24" s="13">
        <f t="shared" si="0"/>
        <v>7.9778412860279126E-3</v>
      </c>
      <c r="H24" s="14">
        <f>IFERROR(VLOOKUP(Table13456762345[[#This Row],[ISIN No.]],'[1]Crisil data '!E:AJ,32,0),0)</f>
        <v>0</v>
      </c>
    </row>
    <row r="25" spans="1:8" x14ac:dyDescent="0.35">
      <c r="A25" s="9"/>
      <c r="B25" s="10" t="s">
        <v>30</v>
      </c>
      <c r="C25" s="11" t="str">
        <f>VLOOKUP(Table13456762345[[#This Row],[ISIN No.]],'[1]Crisil data '!E:F,2,0)</f>
        <v>ASHOK LEYLAND LTD</v>
      </c>
      <c r="D25" s="11" t="str">
        <f>VLOOKUP(Table13456762345[[#This Row],[ISIN No.]],'[1]Crisil data '!E:I,5,0)</f>
        <v>Manufacture of commercial vehicles such as vans, lorries, over-the-road</v>
      </c>
      <c r="E25" s="12">
        <f>SUMIFS('[1]Crisil data '!L:L,'[1]Crisil data '!AI:AI,$D$3,'[1]Crisil data '!E:E,Table13456762345[[#This Row],[ISIN No.]])</f>
        <v>6720</v>
      </c>
      <c r="F25" s="11">
        <f>SUMIFS('[1]Crisil data '!M:M,'[1]Crisil data '!AI:AI,$D$3,'[1]Crisil data '!E:E,Table13456762345[[#This Row],[ISIN No.]])</f>
        <v>1034880</v>
      </c>
      <c r="G25" s="13">
        <f t="shared" si="0"/>
        <v>4.9728474948914332E-3</v>
      </c>
      <c r="H25" s="14">
        <f>IFERROR(VLOOKUP(Table13456762345[[#This Row],[ISIN No.]],'[1]Crisil data '!E:AJ,32,0),0)</f>
        <v>0</v>
      </c>
    </row>
    <row r="26" spans="1:8" x14ac:dyDescent="0.35">
      <c r="A26" s="9"/>
      <c r="B26" s="10" t="s">
        <v>31</v>
      </c>
      <c r="C26" s="11" t="str">
        <f>VLOOKUP(Table13456762345[[#This Row],[ISIN No.]],'[1]Crisil data '!E:F,2,0)</f>
        <v>Dabur India Limited</v>
      </c>
      <c r="D26" s="11" t="str">
        <f>VLOOKUP(Table13456762345[[#This Row],[ISIN No.]],'[1]Crisil data '!E:I,5,0)</f>
        <v>Manufacture of hair oil, shampoo, hair dye etc.</v>
      </c>
      <c r="E26" s="12">
        <f>SUMIFS('[1]Crisil data '!L:L,'[1]Crisil data '!AI:AI,$D$3,'[1]Crisil data '!E:E,Table13456762345[[#This Row],[ISIN No.]])</f>
        <v>2675</v>
      </c>
      <c r="F26" s="11">
        <f>SUMIFS('[1]Crisil data '!M:M,'[1]Crisil data '!AI:AI,$D$3,'[1]Crisil data '!E:E,Table13456762345[[#This Row],[ISIN No.]])</f>
        <v>1561130</v>
      </c>
      <c r="G26" s="13">
        <f t="shared" si="0"/>
        <v>7.5016054128979812E-3</v>
      </c>
      <c r="H26" s="14">
        <f>IFERROR(VLOOKUP(Table13456762345[[#This Row],[ISIN No.]],'[1]Crisil data '!E:AJ,32,0),0)</f>
        <v>0</v>
      </c>
    </row>
    <row r="27" spans="1:8" x14ac:dyDescent="0.35">
      <c r="A27" s="9"/>
      <c r="B27" s="10" t="s">
        <v>32</v>
      </c>
      <c r="C27" s="11" t="str">
        <f>VLOOKUP(Table13456762345[[#This Row],[ISIN No.]],'[1]Crisil data '!E:F,2,0)</f>
        <v>BAJAJ FINSERV LTD</v>
      </c>
      <c r="D27" s="11" t="str">
        <f>VLOOKUP(Table13456762345[[#This Row],[ISIN No.]],'[1]Crisil data '!E:I,5,0)</f>
        <v>Other credit granting</v>
      </c>
      <c r="E27" s="12">
        <f>SUMIFS('[1]Crisil data '!L:L,'[1]Crisil data '!AI:AI,$D$3,'[1]Crisil data '!E:E,Table13456762345[[#This Row],[ISIN No.]])</f>
        <v>107</v>
      </c>
      <c r="F27" s="11">
        <f>SUMIFS('[1]Crisil data '!M:M,'[1]Crisil data '!AI:AI,$D$3,'[1]Crisil data '!E:E,Table13456762345[[#This Row],[ISIN No.]])</f>
        <v>1814950.05</v>
      </c>
      <c r="G27" s="13">
        <f t="shared" si="0"/>
        <v>8.7212718474563057E-3</v>
      </c>
      <c r="H27" s="14">
        <f>IFERROR(VLOOKUP(Table13456762345[[#This Row],[ISIN No.]],'[1]Crisil data '!E:AJ,32,0),0)</f>
        <v>0</v>
      </c>
    </row>
    <row r="28" spans="1:8" x14ac:dyDescent="0.35">
      <c r="A28" s="9"/>
      <c r="B28" s="10" t="s">
        <v>33</v>
      </c>
      <c r="C28" s="11" t="str">
        <f>VLOOKUP(Table13456762345[[#This Row],[ISIN No.]],'[1]Crisil data '!E:F,2,0)</f>
        <v>Titan Company Limited</v>
      </c>
      <c r="D28" s="11" t="str">
        <f>VLOOKUP(Table13456762345[[#This Row],[ISIN No.]],'[1]Crisil data '!E:I,5,0)</f>
        <v>Manufacture of jewellery of gold, silver and other precious or base metal</v>
      </c>
      <c r="E28" s="12">
        <f>SUMIFS('[1]Crisil data '!L:L,'[1]Crisil data '!AI:AI,$D$3,'[1]Crisil data '!E:E,Table13456762345[[#This Row],[ISIN No.]])</f>
        <v>675</v>
      </c>
      <c r="F28" s="11">
        <f>SUMIFS('[1]Crisil data '!M:M,'[1]Crisil data '!AI:AI,$D$3,'[1]Crisil data '!E:E,Table13456762345[[#This Row],[ISIN No.]])</f>
        <v>1758138.75</v>
      </c>
      <c r="G28" s="13">
        <f t="shared" si="0"/>
        <v>8.4482798765161717E-3</v>
      </c>
      <c r="H28" s="14">
        <f>IFERROR(VLOOKUP(Table13456762345[[#This Row],[ISIN No.]],'[1]Crisil data '!E:AJ,32,0),0)</f>
        <v>0</v>
      </c>
    </row>
    <row r="29" spans="1:8" x14ac:dyDescent="0.35">
      <c r="A29" s="9"/>
      <c r="B29" s="10" t="s">
        <v>34</v>
      </c>
      <c r="C29" s="11" t="str">
        <f>VLOOKUP(Table13456762345[[#This Row],[ISIN No.]],'[1]Crisil data '!E:F,2,0)</f>
        <v>Dr. Reddy's Laboratories Limited</v>
      </c>
      <c r="D29" s="11" t="str">
        <f>VLOOKUP(Table13456762345[[#This Row],[ISIN No.]],'[1]Crisil data '!E:I,5,0)</f>
        <v>Manufacture of allopathic pharmaceutical preparations</v>
      </c>
      <c r="E29" s="12">
        <f>SUMIFS('[1]Crisil data '!L:L,'[1]Crisil data '!AI:AI,$D$3,'[1]Crisil data '!E:E,Table13456762345[[#This Row],[ISIN No.]])</f>
        <v>360</v>
      </c>
      <c r="F29" s="11">
        <f>SUMIFS('[1]Crisil data '!M:M,'[1]Crisil data '!AI:AI,$D$3,'[1]Crisil data '!E:E,Table13456762345[[#This Row],[ISIN No.]])</f>
        <v>1528218</v>
      </c>
      <c r="G29" s="13">
        <f t="shared" si="0"/>
        <v>7.3434553310026242E-3</v>
      </c>
      <c r="H29" s="14">
        <f>IFERROR(VLOOKUP(Table13456762345[[#This Row],[ISIN No.]],'[1]Crisil data '!E:AJ,32,0),0)</f>
        <v>0</v>
      </c>
    </row>
    <row r="30" spans="1:8" x14ac:dyDescent="0.35">
      <c r="A30" s="9"/>
      <c r="B30" s="10" t="s">
        <v>35</v>
      </c>
      <c r="C30" s="11" t="str">
        <f>VLOOKUP(Table13456762345[[#This Row],[ISIN No.]],'[1]Crisil data '!E:F,2,0)</f>
        <v>WIPRO LTD</v>
      </c>
      <c r="D30" s="11" t="str">
        <f>VLOOKUP(Table13456762345[[#This Row],[ISIN No.]],'[1]Crisil data '!E:I,5,0)</f>
        <v>Writing , modifying, testing of computer program</v>
      </c>
      <c r="E30" s="12">
        <f>SUMIFS('[1]Crisil data '!L:L,'[1]Crisil data '!AI:AI,$D$3,'[1]Crisil data '!E:E,Table13456762345[[#This Row],[ISIN No.]])</f>
        <v>2580</v>
      </c>
      <c r="F30" s="11">
        <f>SUMIFS('[1]Crisil data '!M:M,'[1]Crisil data '!AI:AI,$D$3,'[1]Crisil data '!E:E,Table13456762345[[#This Row],[ISIN No.]])</f>
        <v>1066959</v>
      </c>
      <c r="G30" s="13">
        <f t="shared" si="0"/>
        <v>5.1269948112842734E-3</v>
      </c>
      <c r="H30" s="14">
        <f>IFERROR(VLOOKUP(Table13456762345[[#This Row],[ISIN No.]],'[1]Crisil data '!E:AJ,32,0),0)</f>
        <v>0</v>
      </c>
    </row>
    <row r="31" spans="1:8" x14ac:dyDescent="0.35">
      <c r="A31" s="9"/>
      <c r="B31" s="10" t="s">
        <v>36</v>
      </c>
      <c r="C31" s="11" t="str">
        <f>VLOOKUP(Table13456762345[[#This Row],[ISIN No.]],'[1]Crisil data '!E:F,2,0)</f>
        <v>INDRAPRASTHA GAS</v>
      </c>
      <c r="D31" s="11" t="str">
        <f>VLOOKUP(Table13456762345[[#This Row],[ISIN No.]],'[1]Crisil data '!E:I,5,0)</f>
        <v>Disrtibution and sale of gaseous fuels through mains</v>
      </c>
      <c r="E31" s="12">
        <f>SUMIFS('[1]Crisil data '!L:L,'[1]Crisil data '!AI:AI,$D$3,'[1]Crisil data '!E:E,Table13456762345[[#This Row],[ISIN No.]])</f>
        <v>2470</v>
      </c>
      <c r="F31" s="11">
        <f>SUMIFS('[1]Crisil data '!M:M,'[1]Crisil data '!AI:AI,$D$3,'[1]Crisil data '!E:E,Table13456762345[[#This Row],[ISIN No.]])</f>
        <v>1035177</v>
      </c>
      <c r="G31" s="13">
        <f t="shared" si="0"/>
        <v>4.974274651379125E-3</v>
      </c>
      <c r="H31" s="14">
        <f>IFERROR(VLOOKUP(Table13456762345[[#This Row],[ISIN No.]],'[1]Crisil data '!E:AJ,32,0),0)</f>
        <v>0</v>
      </c>
    </row>
    <row r="32" spans="1:8" x14ac:dyDescent="0.35">
      <c r="A32" s="9"/>
      <c r="B32" s="10" t="s">
        <v>37</v>
      </c>
      <c r="C32" s="11" t="str">
        <f>VLOOKUP(Table13456762345[[#This Row],[ISIN No.]],'[1]Crisil data '!E:F,2,0)</f>
        <v>UltraTech Cement Limited</v>
      </c>
      <c r="D32" s="11" t="str">
        <f>VLOOKUP(Table13456762345[[#This Row],[ISIN No.]],'[1]Crisil data '!E:I,5,0)</f>
        <v>Manufacture of clinkers and cement</v>
      </c>
      <c r="E32" s="12">
        <f>SUMIFS('[1]Crisil data '!L:L,'[1]Crisil data '!AI:AI,$D$3,'[1]Crisil data '!E:E,Table13456762345[[#This Row],[ISIN No.]])</f>
        <v>520</v>
      </c>
      <c r="F32" s="11">
        <f>SUMIFS('[1]Crisil data '!M:M,'[1]Crisil data '!AI:AI,$D$3,'[1]Crisil data '!E:E,Table13456762345[[#This Row],[ISIN No.]])</f>
        <v>3472482</v>
      </c>
      <c r="G32" s="13">
        <f t="shared" si="0"/>
        <v>1.6686111833986154E-2</v>
      </c>
      <c r="H32" s="14">
        <f>IFERROR(VLOOKUP(Table13456762345[[#This Row],[ISIN No.]],'[1]Crisil data '!E:AJ,32,0),0)</f>
        <v>0</v>
      </c>
    </row>
    <row r="33" spans="1:8" x14ac:dyDescent="0.35">
      <c r="A33" s="9"/>
      <c r="B33" s="10" t="s">
        <v>38</v>
      </c>
      <c r="C33" s="11" t="str">
        <f>VLOOKUP(Table13456762345[[#This Row],[ISIN No.]],'[1]Crisil data '!E:F,2,0)</f>
        <v>Bajaj Finance Limited</v>
      </c>
      <c r="D33" s="11" t="str">
        <f>VLOOKUP(Table13456762345[[#This Row],[ISIN No.]],'[1]Crisil data '!E:I,5,0)</f>
        <v>Other credit granting</v>
      </c>
      <c r="E33" s="12">
        <f>SUMIFS('[1]Crisil data '!L:L,'[1]Crisil data '!AI:AI,$D$3,'[1]Crisil data '!E:E,Table13456762345[[#This Row],[ISIN No.]])</f>
        <v>486</v>
      </c>
      <c r="F33" s="11">
        <f>SUMIFS('[1]Crisil data '!M:M,'[1]Crisil data '!AI:AI,$D$3,'[1]Crisil data '!E:E,Table13456762345[[#This Row],[ISIN No.]])</f>
        <v>3550837.5</v>
      </c>
      <c r="G33" s="13">
        <f t="shared" si="0"/>
        <v>1.7062628871600146E-2</v>
      </c>
      <c r="H33" s="14">
        <f>IFERROR(VLOOKUP(Table13456762345[[#This Row],[ISIN No.]],'[1]Crisil data '!E:AJ,32,0),0)</f>
        <v>0</v>
      </c>
    </row>
    <row r="34" spans="1:8" x14ac:dyDescent="0.35">
      <c r="A34" s="9"/>
      <c r="B34" s="10" t="s">
        <v>39</v>
      </c>
      <c r="C34" s="11" t="str">
        <f>VLOOKUP(Table13456762345[[#This Row],[ISIN No.]],'[1]Crisil data '!E:F,2,0)</f>
        <v>TATA CONSULTANCY SERVICES LIMITED</v>
      </c>
      <c r="D34" s="11" t="str">
        <f>VLOOKUP(Table13456762345[[#This Row],[ISIN No.]],'[1]Crisil data '!E:I,5,0)</f>
        <v>Computer consultancy</v>
      </c>
      <c r="E34" s="12">
        <f>SUMIFS('[1]Crisil data '!L:L,'[1]Crisil data '!AI:AI,$D$3,'[1]Crisil data '!E:E,Table13456762345[[#This Row],[ISIN No.]])</f>
        <v>2512</v>
      </c>
      <c r="F34" s="11">
        <f>SUMIFS('[1]Crisil data '!M:M,'[1]Crisil data '!AI:AI,$D$3,'[1]Crisil data '!E:E,Table13456762345[[#This Row],[ISIN No.]])</f>
        <v>8066408.7999999998</v>
      </c>
      <c r="G34" s="13">
        <f t="shared" si="0"/>
        <v>3.8761035862950495E-2</v>
      </c>
      <c r="H34" s="14">
        <f>IFERROR(VLOOKUP(Table13456762345[[#This Row],[ISIN No.]],'[1]Crisil data '!E:AJ,32,0),0)</f>
        <v>0</v>
      </c>
    </row>
    <row r="35" spans="1:8" x14ac:dyDescent="0.35">
      <c r="A35" s="9"/>
      <c r="B35" s="10" t="s">
        <v>40</v>
      </c>
      <c r="C35" s="11" t="str">
        <f>VLOOKUP(Table13456762345[[#This Row],[ISIN No.]],'[1]Crisil data '!E:F,2,0)</f>
        <v>DIVI'S LABORATORIES LTD</v>
      </c>
      <c r="D35" s="11" t="str">
        <f>VLOOKUP(Table13456762345[[#This Row],[ISIN No.]],'[1]Crisil data '!E:I,5,0)</f>
        <v>Manufacture of allopathic pharmaceutical preparations</v>
      </c>
      <c r="E35" s="12">
        <f>SUMIFS('[1]Crisil data '!L:L,'[1]Crisil data '!AI:AI,$D$3,'[1]Crisil data '!E:E,Table13456762345[[#This Row],[ISIN No.]])</f>
        <v>274</v>
      </c>
      <c r="F35" s="11">
        <f>SUMIFS('[1]Crisil data '!M:M,'[1]Crisil data '!AI:AI,$D$3,'[1]Crisil data '!E:E,Table13456762345[[#This Row],[ISIN No.]])</f>
        <v>993756.9</v>
      </c>
      <c r="G35" s="13">
        <f t="shared" si="0"/>
        <v>4.7752411010900551E-3</v>
      </c>
      <c r="H35" s="14">
        <f>IFERROR(VLOOKUP(Table13456762345[[#This Row],[ISIN No.]],'[1]Crisil data '!E:AJ,32,0),0)</f>
        <v>0</v>
      </c>
    </row>
    <row r="36" spans="1:8" x14ac:dyDescent="0.35">
      <c r="A36" s="9"/>
      <c r="B36" s="10" t="s">
        <v>41</v>
      </c>
      <c r="C36" s="11" t="str">
        <f>VLOOKUP(Table13456762345[[#This Row],[ISIN No.]],'[1]Crisil data '!E:F,2,0)</f>
        <v>AXIS BANK</v>
      </c>
      <c r="D36" s="11" t="str">
        <f>VLOOKUP(Table13456762345[[#This Row],[ISIN No.]],'[1]Crisil data '!E:I,5,0)</f>
        <v>Monetary intermediation of commercial banks, saving banks. postal savings</v>
      </c>
      <c r="E36" s="12">
        <f>SUMIFS('[1]Crisil data '!L:L,'[1]Crisil data '!AI:AI,$D$3,'[1]Crisil data '!E:E,Table13456762345[[#This Row],[ISIN No.]])</f>
        <v>6920</v>
      </c>
      <c r="F36" s="11">
        <f>SUMIFS('[1]Crisil data '!M:M,'[1]Crisil data '!AI:AI,$D$3,'[1]Crisil data '!E:E,Table13456762345[[#This Row],[ISIN No.]])</f>
        <v>5200380</v>
      </c>
      <c r="G36" s="13">
        <f t="shared" si="0"/>
        <v>2.4989077627824974E-2</v>
      </c>
      <c r="H36" s="14">
        <f>IFERROR(VLOOKUP(Table13456762345[[#This Row],[ISIN No.]],'[1]Crisil data '!E:AJ,32,0),0)</f>
        <v>0</v>
      </c>
    </row>
    <row r="37" spans="1:8" x14ac:dyDescent="0.35">
      <c r="A37" s="9"/>
      <c r="B37" s="10" t="s">
        <v>42</v>
      </c>
      <c r="C37" s="11" t="str">
        <f>VLOOKUP(Table13456762345[[#This Row],[ISIN No.]],'[1]Crisil data '!E:F,2,0)</f>
        <v>NESTLE INDIA LTD</v>
      </c>
      <c r="D37" s="11" t="str">
        <f>VLOOKUP(Table13456762345[[#This Row],[ISIN No.]],'[1]Crisil data '!E:I,5,0)</f>
        <v>Manufacture of milk-powder, ice-cream powder and condensed milk except</v>
      </c>
      <c r="E37" s="12">
        <f>SUMIFS('[1]Crisil data '!L:L,'[1]Crisil data '!AI:AI,$D$3,'[1]Crisil data '!E:E,Table13456762345[[#This Row],[ISIN No.]])</f>
        <v>96</v>
      </c>
      <c r="F37" s="11">
        <f>SUMIFS('[1]Crisil data '!M:M,'[1]Crisil data '!AI:AI,$D$3,'[1]Crisil data '!E:E,Table13456762345[[#This Row],[ISIN No.]])</f>
        <v>1912881.6</v>
      </c>
      <c r="G37" s="13">
        <f t="shared" si="0"/>
        <v>9.1918565172618236E-3</v>
      </c>
      <c r="H37" s="14">
        <f>IFERROR(VLOOKUP(Table13456762345[[#This Row],[ISIN No.]],'[1]Crisil data '!E:AJ,32,0),0)</f>
        <v>0</v>
      </c>
    </row>
    <row r="38" spans="1:8" x14ac:dyDescent="0.35">
      <c r="A38" s="9"/>
      <c r="B38" s="10" t="s">
        <v>43</v>
      </c>
      <c r="C38" s="11" t="str">
        <f>VLOOKUP(Table13456762345[[#This Row],[ISIN No.]],'[1]Crisil data '!E:F,2,0)</f>
        <v>United Breweries Limited</v>
      </c>
      <c r="D38" s="11" t="str">
        <f>VLOOKUP(Table13456762345[[#This Row],[ISIN No.]],'[1]Crisil data '!E:I,5,0)</f>
        <v>Manufacture of beer</v>
      </c>
      <c r="E38" s="12">
        <f>SUMIFS('[1]Crisil data '!L:L,'[1]Crisil data '!AI:AI,$D$3,'[1]Crisil data '!E:E,Table13456762345[[#This Row],[ISIN No.]])</f>
        <v>375</v>
      </c>
      <c r="F38" s="11">
        <f>SUMIFS('[1]Crisil data '!M:M,'[1]Crisil data '!AI:AI,$D$3,'[1]Crisil data '!E:E,Table13456762345[[#This Row],[ISIN No.]])</f>
        <v>615618.75</v>
      </c>
      <c r="G38" s="13">
        <f t="shared" si="0"/>
        <v>2.9581962727521019E-3</v>
      </c>
      <c r="H38" s="14">
        <f>IFERROR(VLOOKUP(Table13456762345[[#This Row],[ISIN No.]],'[1]Crisil data '!E:AJ,32,0),0)</f>
        <v>0</v>
      </c>
    </row>
    <row r="39" spans="1:8" x14ac:dyDescent="0.35">
      <c r="A39" s="9"/>
      <c r="B39" s="10" t="s">
        <v>44</v>
      </c>
      <c r="C39" s="11" t="str">
        <f>VLOOKUP(Table13456762345[[#This Row],[ISIN No.]],'[1]Crisil data '!E:F,2,0)</f>
        <v>ICICI LOMBARD GENERAL INSURANCE CO LTD</v>
      </c>
      <c r="D39" s="11" t="str">
        <f>VLOOKUP(Table13456762345[[#This Row],[ISIN No.]],'[1]Crisil data '!E:I,5,0)</f>
        <v>Non-life insurance</v>
      </c>
      <c r="E39" s="12">
        <f>SUMIFS('[1]Crisil data '!L:L,'[1]Crisil data '!AI:AI,$D$3,'[1]Crisil data '!E:E,Table13456762345[[#This Row],[ISIN No.]])</f>
        <v>1230</v>
      </c>
      <c r="F39" s="11">
        <f>SUMIFS('[1]Crisil data '!M:M,'[1]Crisil data '!AI:AI,$D$3,'[1]Crisil data '!E:E,Table13456762345[[#This Row],[ISIN No.]])</f>
        <v>1584609</v>
      </c>
      <c r="G39" s="13">
        <f t="shared" si="0"/>
        <v>7.6144276592768423E-3</v>
      </c>
      <c r="H39" s="14">
        <f>IFERROR(VLOOKUP(Table13456762345[[#This Row],[ISIN No.]],'[1]Crisil data '!E:AJ,32,0),0)</f>
        <v>0</v>
      </c>
    </row>
    <row r="40" spans="1:8" x14ac:dyDescent="0.35">
      <c r="A40" s="9"/>
      <c r="B40" s="10" t="s">
        <v>45</v>
      </c>
      <c r="C40" s="11" t="str">
        <f>VLOOKUP(Table13456762345[[#This Row],[ISIN No.]],'[1]Crisil data '!E:F,2,0)</f>
        <v>IndusInd Bank Limited</v>
      </c>
      <c r="D40" s="11" t="str">
        <f>VLOOKUP(Table13456762345[[#This Row],[ISIN No.]],'[1]Crisil data '!E:I,5,0)</f>
        <v>Monetary intermediation of commercial banks, saving banks. postal savings</v>
      </c>
      <c r="E40" s="12">
        <f>SUMIFS('[1]Crisil data '!L:L,'[1]Crisil data '!AI:AI,$D$3,'[1]Crisil data '!E:E,Table13456762345[[#This Row],[ISIN No.]])</f>
        <v>1008</v>
      </c>
      <c r="F40" s="11">
        <f>SUMIFS('[1]Crisil data '!M:M,'[1]Crisil data '!AI:AI,$D$3,'[1]Crisil data '!E:E,Table13456762345[[#This Row],[ISIN No.]])</f>
        <v>1116309.6000000001</v>
      </c>
      <c r="G40" s="13">
        <f t="shared" si="0"/>
        <v>5.364136322939141E-3</v>
      </c>
      <c r="H40" s="14">
        <f>IFERROR(VLOOKUP(Table13456762345[[#This Row],[ISIN No.]],'[1]Crisil data '!E:AJ,32,0),0)</f>
        <v>0</v>
      </c>
    </row>
    <row r="41" spans="1:8" x14ac:dyDescent="0.35">
      <c r="A41" s="9"/>
      <c r="B41" s="10" t="s">
        <v>46</v>
      </c>
      <c r="C41" s="11" t="str">
        <f>VLOOKUP(Table13456762345[[#This Row],[ISIN No.]],'[1]Crisil data '!E:F,2,0)</f>
        <v>TRENT LTD</v>
      </c>
      <c r="D41" s="11" t="str">
        <f>VLOOKUP(Table13456762345[[#This Row],[ISIN No.]],'[1]Crisil data '!E:I,5,0)</f>
        <v>Retail sale of readymade garments, hosiery goods, other articles</v>
      </c>
      <c r="E41" s="12">
        <f>SUMIFS('[1]Crisil data '!L:L,'[1]Crisil data '!AI:AI,$D$3,'[1]Crisil data '!E:E,Table13456762345[[#This Row],[ISIN No.]])</f>
        <v>785</v>
      </c>
      <c r="F41" s="11">
        <f>SUMIFS('[1]Crisil data '!M:M,'[1]Crisil data '!AI:AI,$D$3,'[1]Crisil data '!E:E,Table13456762345[[#This Row],[ISIN No.]])</f>
        <v>1104691.25</v>
      </c>
      <c r="G41" s="13">
        <f t="shared" si="0"/>
        <v>5.3083073546604303E-3</v>
      </c>
      <c r="H41" s="14">
        <f>IFERROR(VLOOKUP(Table13456762345[[#This Row],[ISIN No.]],'[1]Crisil data '!E:AJ,32,0),0)</f>
        <v>0</v>
      </c>
    </row>
    <row r="42" spans="1:8" x14ac:dyDescent="0.35">
      <c r="A42" s="9"/>
      <c r="B42" s="10" t="s">
        <v>47</v>
      </c>
      <c r="C42" s="11" t="str">
        <f>VLOOKUP(Table13456762345[[#This Row],[ISIN No.]],'[1]Crisil data '!E:F,2,0)</f>
        <v>CIPLA LIMITED</v>
      </c>
      <c r="D42" s="11" t="str">
        <f>VLOOKUP(Table13456762345[[#This Row],[ISIN No.]],'[1]Crisil data '!E:I,5,0)</f>
        <v>Manufacture of medicinal substances used in the manufacture of pharmaceuticals:</v>
      </c>
      <c r="E42" s="12">
        <f>SUMIFS('[1]Crisil data '!L:L,'[1]Crisil data '!AI:AI,$D$3,'[1]Crisil data '!E:E,Table13456762345[[#This Row],[ISIN No.]])</f>
        <v>1525</v>
      </c>
      <c r="F42" s="11">
        <f>SUMIFS('[1]Crisil data '!M:M,'[1]Crisil data '!AI:AI,$D$3,'[1]Crisil data '!E:E,Table13456762345[[#This Row],[ISIN No.]])</f>
        <v>1583636.25</v>
      </c>
      <c r="G42" s="13">
        <f t="shared" si="0"/>
        <v>7.6097533613865989E-3</v>
      </c>
      <c r="H42" s="14">
        <f>IFERROR(VLOOKUP(Table13456762345[[#This Row],[ISIN No.]],'[1]Crisil data '!E:AJ,32,0),0)</f>
        <v>0</v>
      </c>
    </row>
    <row r="43" spans="1:8" x14ac:dyDescent="0.35">
      <c r="A43" s="9"/>
      <c r="B43" s="10" t="s">
        <v>48</v>
      </c>
      <c r="C43" s="11" t="str">
        <f>VLOOKUP(Table13456762345[[#This Row],[ISIN No.]],'[1]Crisil data '!E:F,2,0)</f>
        <v>Bharat Petroleum Corporation Limited</v>
      </c>
      <c r="D43" s="11" t="str">
        <f>VLOOKUP(Table13456762345[[#This Row],[ISIN No.]],'[1]Crisil data '!E:I,5,0)</f>
        <v>Production of liquid and gaseous fuels, illuminating oils, lubricating</v>
      </c>
      <c r="E43" s="12">
        <f>SUMIFS('[1]Crisil data '!L:L,'[1]Crisil data '!AI:AI,$D$3,'[1]Crisil data '!E:E,Table13456762345[[#This Row],[ISIN No.]])</f>
        <v>6065</v>
      </c>
      <c r="F43" s="11">
        <f>SUMIFS('[1]Crisil data '!M:M,'[1]Crisil data '!AI:AI,$D$3,'[1]Crisil data '!E:E,Table13456762345[[#This Row],[ISIN No.]])</f>
        <v>1993262.25</v>
      </c>
      <c r="G43" s="13">
        <f t="shared" si="0"/>
        <v>9.5781048880780005E-3</v>
      </c>
      <c r="H43" s="14">
        <f>IFERROR(VLOOKUP(Table13456762345[[#This Row],[ISIN No.]],'[1]Crisil data '!E:AJ,32,0),0)</f>
        <v>0</v>
      </c>
    </row>
    <row r="44" spans="1:8" ht="13.5" customHeight="1" x14ac:dyDescent="0.35">
      <c r="A44" s="9"/>
      <c r="B44" s="10" t="s">
        <v>49</v>
      </c>
      <c r="C44" s="11" t="str">
        <f>VLOOKUP(Table13456762345[[#This Row],[ISIN No.]],'[1]Crisil data '!E:F,2,0)</f>
        <v>NTPC LIMITED</v>
      </c>
      <c r="D44" s="11" t="str">
        <f>VLOOKUP(Table13456762345[[#This Row],[ISIN No.]],'[1]Crisil data '!E:I,5,0)</f>
        <v>Electric power generation by coal based thermal power plants</v>
      </c>
      <c r="E44" s="12">
        <f>SUMIFS('[1]Crisil data '!L:L,'[1]Crisil data '!AI:AI,$D$3,'[1]Crisil data '!E:E,Table13456762345[[#This Row],[ISIN No.]])</f>
        <v>15600</v>
      </c>
      <c r="F44" s="11">
        <f>SUMIFS('[1]Crisil data '!M:M,'[1]Crisil data '!AI:AI,$D$3,'[1]Crisil data '!E:E,Table13456762345[[#This Row],[ISIN No.]])</f>
        <v>2558400</v>
      </c>
      <c r="G44" s="13">
        <f t="shared" si="0"/>
        <v>1.2293727805088746E-2</v>
      </c>
      <c r="H44" s="14">
        <f>IFERROR(VLOOKUP(Table13456762345[[#This Row],[ISIN No.]],'[1]Crisil data '!E:AJ,32,0),0)</f>
        <v>0</v>
      </c>
    </row>
    <row r="45" spans="1:8" x14ac:dyDescent="0.35">
      <c r="A45" s="9"/>
      <c r="B45" s="10" t="s">
        <v>50</v>
      </c>
      <c r="C45" s="11" t="str">
        <f>VLOOKUP(Table13456762345[[#This Row],[ISIN No.]],'[1]Crisil data '!E:F,2,0)</f>
        <v>TATA POWER COMPANY LIMITED</v>
      </c>
      <c r="D45" s="11" t="str">
        <f>VLOOKUP(Table13456762345[[#This Row],[ISIN No.]],'[1]Crisil data '!E:I,5,0)</f>
        <v>Electric power generation by coal based thermal power plants</v>
      </c>
      <c r="E45" s="12">
        <f>SUMIFS('[1]Crisil data '!L:L,'[1]Crisil data '!AI:AI,$D$3,'[1]Crisil data '!E:E,Table13456762345[[#This Row],[ISIN No.]])</f>
        <v>3915</v>
      </c>
      <c r="F45" s="11">
        <f>SUMIFS('[1]Crisil data '!M:M,'[1]Crisil data '!AI:AI,$D$3,'[1]Crisil data '!E:E,Table13456762345[[#This Row],[ISIN No.]])</f>
        <v>927659.25</v>
      </c>
      <c r="G45" s="13">
        <f t="shared" si="0"/>
        <v>4.4576259831819783E-3</v>
      </c>
      <c r="H45" s="14">
        <f>IFERROR(VLOOKUP(Table13456762345[[#This Row],[ISIN No.]],'[1]Crisil data '!E:AJ,32,0),0)</f>
        <v>0</v>
      </c>
    </row>
    <row r="46" spans="1:8" x14ac:dyDescent="0.35">
      <c r="A46" s="9"/>
      <c r="B46" s="10" t="s">
        <v>51</v>
      </c>
      <c r="C46" s="11" t="str">
        <f>VLOOKUP(Table13456762345[[#This Row],[ISIN No.]],'[1]Crisil data '!E:F,2,0)</f>
        <v>TECH MAHINDRA LIMITED</v>
      </c>
      <c r="D46" s="11" t="str">
        <f>VLOOKUP(Table13456762345[[#This Row],[ISIN No.]],'[1]Crisil data '!E:I,5,0)</f>
        <v>Computer consultancy</v>
      </c>
      <c r="E46" s="12">
        <f>SUMIFS('[1]Crisil data '!L:L,'[1]Crisil data '!AI:AI,$D$3,'[1]Crisil data '!E:E,Table13456762345[[#This Row],[ISIN No.]])</f>
        <v>1945</v>
      </c>
      <c r="F46" s="11">
        <f>SUMIFS('[1]Crisil data '!M:M,'[1]Crisil data '!AI:AI,$D$3,'[1]Crisil data '!E:E,Table13456762345[[#This Row],[ISIN No.]])</f>
        <v>2093014.5</v>
      </c>
      <c r="G46" s="13">
        <f t="shared" si="0"/>
        <v>1.0057438459624734E-2</v>
      </c>
      <c r="H46" s="14">
        <f>IFERROR(VLOOKUP(Table13456762345[[#This Row],[ISIN No.]],'[1]Crisil data '!E:AJ,32,0),0)</f>
        <v>0</v>
      </c>
    </row>
    <row r="47" spans="1:8" x14ac:dyDescent="0.35">
      <c r="A47" s="9"/>
      <c r="B47" s="10" t="s">
        <v>52</v>
      </c>
      <c r="C47" s="11" t="str">
        <f>VLOOKUP(Table13456762345[[#This Row],[ISIN No.]],'[1]Crisil data '!E:F,2,0)</f>
        <v>Container Corporation of India Limited</v>
      </c>
      <c r="D47" s="11" t="str">
        <f>VLOOKUP(Table13456762345[[#This Row],[ISIN No.]],'[1]Crisil data '!E:I,5,0)</f>
        <v>Freight rail transport</v>
      </c>
      <c r="E47" s="12">
        <f>SUMIFS('[1]Crisil data '!L:L,'[1]Crisil data '!AI:AI,$D$3,'[1]Crisil data '!E:E,Table13456762345[[#This Row],[ISIN No.]])</f>
        <v>1430</v>
      </c>
      <c r="F47" s="11">
        <f>SUMIFS('[1]Crisil data '!M:M,'[1]Crisil data '!AI:AI,$D$3,'[1]Crisil data '!E:E,Table13456762345[[#This Row],[ISIN No.]])</f>
        <v>996066.5</v>
      </c>
      <c r="G47" s="13">
        <f t="shared" si="0"/>
        <v>4.7863392850091583E-3</v>
      </c>
      <c r="H47" s="14">
        <f>IFERROR(VLOOKUP(Table13456762345[[#This Row],[ISIN No.]],'[1]Crisil data '!E:AJ,32,0),0)</f>
        <v>0</v>
      </c>
    </row>
    <row r="48" spans="1:8" x14ac:dyDescent="0.35">
      <c r="A48" s="9"/>
      <c r="B48" s="10" t="s">
        <v>53</v>
      </c>
      <c r="C48" s="11" t="str">
        <f>VLOOKUP(Table13456762345[[#This Row],[ISIN No.]],'[1]Crisil data '!E:F,2,0)</f>
        <v>HCL Technologies Limited</v>
      </c>
      <c r="D48" s="11" t="str">
        <f>VLOOKUP(Table13456762345[[#This Row],[ISIN No.]],'[1]Crisil data '!E:I,5,0)</f>
        <v>Writing , modifying, testing of computer program</v>
      </c>
      <c r="E48" s="12">
        <f>SUMIFS('[1]Crisil data '!L:L,'[1]Crisil data '!AI:AI,$D$3,'[1]Crisil data '!E:E,Table13456762345[[#This Row],[ISIN No.]])</f>
        <v>2070</v>
      </c>
      <c r="F48" s="11">
        <f>SUMIFS('[1]Crisil data '!M:M,'[1]Crisil data '!AI:AI,$D$3,'[1]Crisil data '!E:E,Table13456762345[[#This Row],[ISIN No.]])</f>
        <v>1943626.5</v>
      </c>
      <c r="G48" s="13">
        <f t="shared" si="0"/>
        <v>9.3395931620377272E-3</v>
      </c>
      <c r="H48" s="14">
        <f>IFERROR(VLOOKUP(Table13456762345[[#This Row],[ISIN No.]],'[1]Crisil data '!E:AJ,32,0),0)</f>
        <v>0</v>
      </c>
    </row>
    <row r="49" spans="1:8" x14ac:dyDescent="0.35">
      <c r="A49" s="9"/>
      <c r="B49" s="10" t="s">
        <v>54</v>
      </c>
      <c r="C49" s="11" t="str">
        <f>VLOOKUP(Table13456762345[[#This Row],[ISIN No.]],'[1]Crisil data '!E:F,2,0)</f>
        <v>Bajaj Auto Limited</v>
      </c>
      <c r="D49" s="11" t="str">
        <f>VLOOKUP(Table13456762345[[#This Row],[ISIN No.]],'[1]Crisil data '!E:I,5,0)</f>
        <v>Manufacture of motorcycles, scooters, mopeds etc. and their</v>
      </c>
      <c r="E49" s="12">
        <f>SUMIFS('[1]Crisil data '!L:L,'[1]Crisil data '!AI:AI,$D$3,'[1]Crisil data '!E:E,Table13456762345[[#This Row],[ISIN No.]])</f>
        <v>297</v>
      </c>
      <c r="F49" s="11">
        <f>SUMIFS('[1]Crisil data '!M:M,'[1]Crisil data '!AI:AI,$D$3,'[1]Crisil data '!E:E,Table13456762345[[#This Row],[ISIN No.]])</f>
        <v>1213200.45</v>
      </c>
      <c r="G49" s="13">
        <f t="shared" si="0"/>
        <v>5.8297201787488977E-3</v>
      </c>
      <c r="H49" s="14">
        <f>IFERROR(VLOOKUP(Table13456762345[[#This Row],[ISIN No.]],'[1]Crisil data '!E:AJ,32,0),0)</f>
        <v>0</v>
      </c>
    </row>
    <row r="50" spans="1:8" x14ac:dyDescent="0.35">
      <c r="A50" s="9"/>
      <c r="B50" s="10" t="s">
        <v>55</v>
      </c>
      <c r="C50" s="11" t="str">
        <f>VLOOKUP(Table13456762345[[#This Row],[ISIN No.]],'[1]Crisil data '!E:F,2,0)</f>
        <v>SBI CARDS AND PAYMENT SERVICES LIMITED</v>
      </c>
      <c r="D50" s="11" t="str">
        <f>VLOOKUP(Table13456762345[[#This Row],[ISIN No.]],'[1]Crisil data '!E:I,5,0)</f>
        <v>Other credit granting</v>
      </c>
      <c r="E50" s="12">
        <f>SUMIFS('[1]Crisil data '!L:L,'[1]Crisil data '!AI:AI,$D$3,'[1]Crisil data '!E:E,Table13456762345[[#This Row],[ISIN No.]])</f>
        <v>800</v>
      </c>
      <c r="F50" s="11">
        <f>SUMIFS('[1]Crisil data '!M:M,'[1]Crisil data '!AI:AI,$D$3,'[1]Crisil data '!E:E,Table13456762345[[#This Row],[ISIN No.]])</f>
        <v>737760</v>
      </c>
      <c r="G50" s="13">
        <f t="shared" si="0"/>
        <v>3.5451143783154604E-3</v>
      </c>
      <c r="H50" s="14">
        <f>IFERROR(VLOOKUP(Table13456762345[[#This Row],[ISIN No.]],'[1]Crisil data '!E:AJ,32,0),0)</f>
        <v>0</v>
      </c>
    </row>
    <row r="51" spans="1:8" x14ac:dyDescent="0.35">
      <c r="A51" s="9"/>
      <c r="B51" s="10" t="s">
        <v>56</v>
      </c>
      <c r="C51" s="11" t="str">
        <f>VLOOKUP(Table13456762345[[#This Row],[ISIN No.]],'[1]Crisil data '!E:F,2,0)</f>
        <v>INFOSYS LTD EQ</v>
      </c>
      <c r="D51" s="11" t="str">
        <f>VLOOKUP(Table13456762345[[#This Row],[ISIN No.]],'[1]Crisil data '!E:I,5,0)</f>
        <v>Writing , modifying, testing of computer program</v>
      </c>
      <c r="E51" s="12">
        <f>SUMIFS('[1]Crisil data '!L:L,'[1]Crisil data '!AI:AI,$D$3,'[1]Crisil data '!E:E,Table13456762345[[#This Row],[ISIN No.]])</f>
        <v>10217</v>
      </c>
      <c r="F51" s="11">
        <f>SUMIFS('[1]Crisil data '!M:M,'[1]Crisil data '!AI:AI,$D$3,'[1]Crisil data '!E:E,Table13456762345[[#This Row],[ISIN No.]])</f>
        <v>15253470.15</v>
      </c>
      <c r="G51" s="13">
        <f t="shared" si="0"/>
        <v>7.3296595570335452E-2</v>
      </c>
      <c r="H51" s="14">
        <f>IFERROR(VLOOKUP(Table13456762345[[#This Row],[ISIN No.]],'[1]Crisil data '!E:AJ,32,0),0)</f>
        <v>0</v>
      </c>
    </row>
    <row r="52" spans="1:8" x14ac:dyDescent="0.35">
      <c r="A52" s="9"/>
      <c r="B52" s="10" t="s">
        <v>57</v>
      </c>
      <c r="C52" s="11" t="str">
        <f>VLOOKUP(Table13456762345[[#This Row],[ISIN No.]],'[1]Crisil data '!E:F,2,0)</f>
        <v>HDFC LIFE INSURANCE COMPANY LTD</v>
      </c>
      <c r="D52" s="11" t="str">
        <f>VLOOKUP(Table13456762345[[#This Row],[ISIN No.]],'[1]Crisil data '!E:I,5,0)</f>
        <v>Life insurance</v>
      </c>
      <c r="E52" s="12">
        <f>SUMIFS('[1]Crisil data '!L:L,'[1]Crisil data '!AI:AI,$D$3,'[1]Crisil data '!E:E,Table13456762345[[#This Row],[ISIN No.]])</f>
        <v>2145</v>
      </c>
      <c r="F52" s="11">
        <f>SUMIFS('[1]Crisil data '!M:M,'[1]Crisil data '!AI:AI,$D$3,'[1]Crisil data '!E:E,Table13456762345[[#This Row],[ISIN No.]])</f>
        <v>1233804</v>
      </c>
      <c r="G52" s="13">
        <f t="shared" si="0"/>
        <v>5.9287251957589569E-3</v>
      </c>
      <c r="H52" s="14">
        <f>IFERROR(VLOOKUP(Table13456762345[[#This Row],[ISIN No.]],'[1]Crisil data '!E:AJ,32,0),0)</f>
        <v>0</v>
      </c>
    </row>
    <row r="53" spans="1:8" x14ac:dyDescent="0.35">
      <c r="A53" s="9"/>
      <c r="B53" s="10" t="s">
        <v>58</v>
      </c>
      <c r="C53" s="11" t="str">
        <f>VLOOKUP(Table13456762345[[#This Row],[ISIN No.]],'[1]Crisil data '!E:F,2,0)</f>
        <v>HDFC BANK LTD</v>
      </c>
      <c r="D53" s="11" t="str">
        <f>VLOOKUP(Table13456762345[[#This Row],[ISIN No.]],'[1]Crisil data '!E:I,5,0)</f>
        <v>Monetary intermediation of commercial banks, saving banks. postal savings</v>
      </c>
      <c r="E53" s="12">
        <f>SUMIFS('[1]Crisil data '!L:L,'[1]Crisil data '!AI:AI,$D$3,'[1]Crisil data '!E:E,Table13456762345[[#This Row],[ISIN No.]])</f>
        <v>10715</v>
      </c>
      <c r="F53" s="11">
        <f>SUMIFS('[1]Crisil data '!M:M,'[1]Crisil data '!AI:AI,$D$3,'[1]Crisil data '!E:E,Table13456762345[[#This Row],[ISIN No.]])</f>
        <v>15923561.5</v>
      </c>
      <c r="G53" s="13">
        <f t="shared" si="0"/>
        <v>7.6516545797604238E-2</v>
      </c>
      <c r="H53" s="14">
        <f>IFERROR(VLOOKUP(Table13456762345[[#This Row],[ISIN No.]],'[1]Crisil data '!E:AJ,32,0),0)</f>
        <v>0</v>
      </c>
    </row>
    <row r="54" spans="1:8" x14ac:dyDescent="0.35">
      <c r="A54" s="9"/>
      <c r="B54" s="10" t="s">
        <v>59</v>
      </c>
      <c r="C54" s="11" t="str">
        <f>VLOOKUP(Table13456762345[[#This Row],[ISIN No.]],'[1]Crisil data '!E:F,2,0)</f>
        <v>ACC Limited.</v>
      </c>
      <c r="D54" s="11" t="str">
        <f>VLOOKUP(Table13456762345[[#This Row],[ISIN No.]],'[1]Crisil data '!E:I,5,0)</f>
        <v>Manufacture of clinkers and cement</v>
      </c>
      <c r="E54" s="12">
        <f>SUMIFS('[1]Crisil data '!L:L,'[1]Crisil data '!AI:AI,$D$3,'[1]Crisil data '!E:E,Table13456762345[[#This Row],[ISIN No.]])</f>
        <v>200</v>
      </c>
      <c r="F54" s="11">
        <f>SUMIFS('[1]Crisil data '!M:M,'[1]Crisil data '!AI:AI,$D$3,'[1]Crisil data '!E:E,Table13456762345[[#This Row],[ISIN No.]])</f>
        <v>459940</v>
      </c>
      <c r="G54" s="13">
        <f t="shared" si="0"/>
        <v>2.2101224072359751E-3</v>
      </c>
      <c r="H54" s="14">
        <f>IFERROR(VLOOKUP(Table13456762345[[#This Row],[ISIN No.]],'[1]Crisil data '!E:AJ,32,0),0)</f>
        <v>0</v>
      </c>
    </row>
    <row r="55" spans="1:8" x14ac:dyDescent="0.35">
      <c r="A55" s="9"/>
      <c r="B55" s="10" t="s">
        <v>60</v>
      </c>
      <c r="C55" s="11" t="str">
        <f>VLOOKUP(Table13456762345[[#This Row],[ISIN No.]],'[1]Crisil data '!E:F,2,0)</f>
        <v>SIEMENS LIMITED</v>
      </c>
      <c r="D55" s="11" t="str">
        <f>VLOOKUP(Table13456762345[[#This Row],[ISIN No.]],'[1]Crisil data '!E:I,5,0)</f>
        <v>Manufacture of other electrical equipment</v>
      </c>
      <c r="E55" s="12">
        <f>SUMIFS('[1]Crisil data '!L:L,'[1]Crisil data '!AI:AI,$D$3,'[1]Crisil data '!E:E,Table13456762345[[#This Row],[ISIN No.]])</f>
        <v>145</v>
      </c>
      <c r="F55" s="11">
        <f>SUMIFS('[1]Crisil data '!M:M,'[1]Crisil data '!AI:AI,$D$3,'[1]Crisil data '!E:E,Table13456762345[[#This Row],[ISIN No.]])</f>
        <v>418122</v>
      </c>
      <c r="G55" s="13">
        <f t="shared" si="0"/>
        <v>2.0091768516726535E-3</v>
      </c>
      <c r="H55" s="14">
        <f>IFERROR(VLOOKUP(Table13456762345[[#This Row],[ISIN No.]],'[1]Crisil data '!E:AJ,32,0),0)</f>
        <v>0</v>
      </c>
    </row>
    <row r="56" spans="1:8" x14ac:dyDescent="0.35">
      <c r="A56" s="9"/>
      <c r="B56" s="10" t="s">
        <v>61</v>
      </c>
      <c r="C56" s="11" t="str">
        <f>VLOOKUP(Table13456762345[[#This Row],[ISIN No.]],'[1]Crisil data '!E:F,2,0)</f>
        <v>HINDALCO INDUSTRIES LTD.</v>
      </c>
      <c r="D56" s="11" t="str">
        <f>VLOOKUP(Table13456762345[[#This Row],[ISIN No.]],'[1]Crisil data '!E:I,5,0)</f>
        <v>Manufacture of Aluminium from alumina and by other methods and products</v>
      </c>
      <c r="E56" s="12">
        <f>SUMIFS('[1]Crisil data '!L:L,'[1]Crisil data '!AI:AI,$D$3,'[1]Crisil data '!E:E,Table13456762345[[#This Row],[ISIN No.]])</f>
        <v>2800</v>
      </c>
      <c r="F56" s="11">
        <f>SUMIFS('[1]Crisil data '!M:M,'[1]Crisil data '!AI:AI,$D$3,'[1]Crisil data '!E:E,Table13456762345[[#This Row],[ISIN No.]])</f>
        <v>1229200</v>
      </c>
      <c r="G56" s="13">
        <f t="shared" si="0"/>
        <v>5.9066018675793808E-3</v>
      </c>
      <c r="H56" s="14">
        <f>IFERROR(VLOOKUP(Table13456762345[[#This Row],[ISIN No.]],'[1]Crisil data '!E:AJ,32,0),0)</f>
        <v>0</v>
      </c>
    </row>
    <row r="57" spans="1:8" x14ac:dyDescent="0.35">
      <c r="A57" s="9"/>
      <c r="B57" s="10" t="s">
        <v>62</v>
      </c>
      <c r="C57" s="11" t="str">
        <f>VLOOKUP(Table13456762345[[#This Row],[ISIN No.]],'[1]Crisil data '!E:F,2,0)</f>
        <v>TATA STEEL LIMITED.</v>
      </c>
      <c r="D57" s="11" t="str">
        <f>VLOOKUP(Table13456762345[[#This Row],[ISIN No.]],'[1]Crisil data '!E:I,5,0)</f>
        <v>Manufacture of other iron and steel casting and products thereof</v>
      </c>
      <c r="E57" s="12">
        <f>SUMIFS('[1]Crisil data '!L:L,'[1]Crisil data '!AI:AI,$D$3,'[1]Crisil data '!E:E,Table13456762345[[#This Row],[ISIN No.]])</f>
        <v>21280</v>
      </c>
      <c r="F57" s="11">
        <f>SUMIFS('[1]Crisil data '!M:M,'[1]Crisil data '!AI:AI,$D$3,'[1]Crisil data '!E:E,Table13456762345[[#This Row],[ISIN No.]])</f>
        <v>2304624</v>
      </c>
      <c r="G57" s="13">
        <f t="shared" si="0"/>
        <v>1.1074273041383228E-2</v>
      </c>
      <c r="H57" s="14">
        <f>IFERROR(VLOOKUP(Table13456762345[[#This Row],[ISIN No.]],'[1]Crisil data '!E:AJ,32,0),0)</f>
        <v>0</v>
      </c>
    </row>
    <row r="58" spans="1:8" x14ac:dyDescent="0.35">
      <c r="A58" s="9"/>
      <c r="B58" s="10" t="s">
        <v>63</v>
      </c>
      <c r="C58" s="11" t="str">
        <f>VLOOKUP(Table13456762345[[#This Row],[ISIN No.]],'[1]Crisil data '!E:F,2,0)</f>
        <v>United Spirits Limited</v>
      </c>
      <c r="D58" s="11" t="str">
        <f>VLOOKUP(Table13456762345[[#This Row],[ISIN No.]],'[1]Crisil data '!E:I,5,0)</f>
        <v>Manufacture of distilled, potable, alcoholic beverages</v>
      </c>
      <c r="E58" s="12">
        <f>SUMIFS('[1]Crisil data '!L:L,'[1]Crisil data '!AI:AI,$D$3,'[1]Crisil data '!E:E,Table13456762345[[#This Row],[ISIN No.]])</f>
        <v>1210</v>
      </c>
      <c r="F58" s="11">
        <f>SUMIFS('[1]Crisil data '!M:M,'[1]Crisil data '!AI:AI,$D$3,'[1]Crisil data '!E:E,Table13456762345[[#This Row],[ISIN No.]])</f>
        <v>982338.5</v>
      </c>
      <c r="G58" s="13">
        <f t="shared" si="0"/>
        <v>4.7203729406891694E-3</v>
      </c>
      <c r="H58" s="14">
        <f>IFERROR(VLOOKUP(Table13456762345[[#This Row],[ISIN No.]],'[1]Crisil data '!E:AJ,32,0),0)</f>
        <v>0</v>
      </c>
    </row>
    <row r="59" spans="1:8" x14ac:dyDescent="0.35">
      <c r="A59" s="9"/>
      <c r="B59" s="10" t="s">
        <v>64</v>
      </c>
      <c r="C59" s="11" t="str">
        <f>VLOOKUP(Table13456762345[[#This Row],[ISIN No.]],'[1]Crisil data '!E:F,2,0)</f>
        <v>ABB India Limited</v>
      </c>
      <c r="D59" s="11" t="str">
        <f>VLOOKUP(Table13456762345[[#This Row],[ISIN No.]],'[1]Crisil data '!E:I,5,0)</f>
        <v>Manufacture of other electrical equipment</v>
      </c>
      <c r="E59" s="12">
        <f>SUMIFS('[1]Crisil data '!L:L,'[1]Crisil data '!AI:AI,$D$3,'[1]Crisil data '!E:E,Table13456762345[[#This Row],[ISIN No.]])</f>
        <v>75</v>
      </c>
      <c r="F59" s="11">
        <f>SUMIFS('[1]Crisil data '!M:M,'[1]Crisil data '!AI:AI,$D$3,'[1]Crisil data '!E:E,Table13456762345[[#This Row],[ISIN No.]])</f>
        <v>244706.25</v>
      </c>
      <c r="G59" s="13">
        <f t="shared" si="0"/>
        <v>1.175872431873045E-3</v>
      </c>
      <c r="H59" s="14">
        <f>IFERROR(VLOOKUP(Table13456762345[[#This Row],[ISIN No.]],'[1]Crisil data '!E:AJ,32,0),0)</f>
        <v>0</v>
      </c>
    </row>
    <row r="60" spans="1:8" x14ac:dyDescent="0.35">
      <c r="A60" s="9"/>
      <c r="B60" s="10" t="s">
        <v>65</v>
      </c>
      <c r="C60" s="11" t="str">
        <f>VLOOKUP(Table13456762345[[#This Row],[ISIN No.]],'[1]Crisil data '!E:F,2,0)</f>
        <v>STATE BANK OF INDIA</v>
      </c>
      <c r="D60" s="11" t="str">
        <f>VLOOKUP(Table13456762345[[#This Row],[ISIN No.]],'[1]Crisil data '!E:I,5,0)</f>
        <v>Monetary intermediation of commercial banks, saving banks. postal savings</v>
      </c>
      <c r="E60" s="12">
        <f>SUMIFS('[1]Crisil data '!L:L,'[1]Crisil data '!AI:AI,$D$3,'[1]Crisil data '!E:E,Table13456762345[[#This Row],[ISIN No.]])</f>
        <v>13168</v>
      </c>
      <c r="F60" s="11">
        <f>SUMIFS('[1]Crisil data '!M:M,'[1]Crisil data '!AI:AI,$D$3,'[1]Crisil data '!E:E,Table13456762345[[#This Row],[ISIN No.]])</f>
        <v>6995500</v>
      </c>
      <c r="G60" s="13">
        <f t="shared" si="0"/>
        <v>3.3615061311952132E-2</v>
      </c>
      <c r="H60" s="14">
        <f>IFERROR(VLOOKUP(Table13456762345[[#This Row],[ISIN No.]],'[1]Crisil data '!E:AJ,32,0),0)</f>
        <v>0</v>
      </c>
    </row>
    <row r="61" spans="1:8" x14ac:dyDescent="0.35">
      <c r="A61" s="9"/>
      <c r="B61" s="10" t="s">
        <v>66</v>
      </c>
      <c r="C61" s="11" t="str">
        <f>VLOOKUP(Table13456762345[[#This Row],[ISIN No.]],'[1]Crisil data '!E:F,2,0)</f>
        <v>ASIAN PAINTS LTD.</v>
      </c>
      <c r="D61" s="11" t="str">
        <f>VLOOKUP(Table13456762345[[#This Row],[ISIN No.]],'[1]Crisil data '!E:I,5,0)</f>
        <v>Manufacture of paints and varnishes, enamels or lacquers</v>
      </c>
      <c r="E61" s="12">
        <f>SUMIFS('[1]Crisil data '!L:L,'[1]Crisil data '!AI:AI,$D$3,'[1]Crisil data '!E:E,Table13456762345[[#This Row],[ISIN No.]])</f>
        <v>783</v>
      </c>
      <c r="F61" s="11">
        <f>SUMIFS('[1]Crisil data '!M:M,'[1]Crisil data '!AI:AI,$D$3,'[1]Crisil data '!E:E,Table13456762345[[#This Row],[ISIN No.]])</f>
        <v>2655622.7999999998</v>
      </c>
      <c r="G61" s="13">
        <f t="shared" si="0"/>
        <v>1.2760906760548635E-2</v>
      </c>
      <c r="H61" s="14">
        <f>IFERROR(VLOOKUP(Table13456762345[[#This Row],[ISIN No.]],'[1]Crisil data '!E:AJ,32,0),0)</f>
        <v>0</v>
      </c>
    </row>
    <row r="62" spans="1:8" x14ac:dyDescent="0.35">
      <c r="A62" s="9"/>
      <c r="B62" s="10" t="s">
        <v>67</v>
      </c>
      <c r="C62" s="11" t="str">
        <f>VLOOKUP(Table13456762345[[#This Row],[ISIN No.]],'[1]Crisil data '!E:F,2,0)</f>
        <v>HINDUSTAN UNILEVER LIMITED</v>
      </c>
      <c r="D62" s="11" t="str">
        <f>VLOOKUP(Table13456762345[[#This Row],[ISIN No.]],'[1]Crisil data '!E:I,5,0)</f>
        <v>Manufacture of soap all forms</v>
      </c>
      <c r="E62" s="12">
        <f>SUMIFS('[1]Crisil data '!L:L,'[1]Crisil data '!AI:AI,$D$3,'[1]Crisil data '!E:E,Table13456762345[[#This Row],[ISIN No.]])</f>
        <v>2154</v>
      </c>
      <c r="F62" s="11">
        <f>SUMIFS('[1]Crisil data '!M:M,'[1]Crisil data '!AI:AI,$D$3,'[1]Crisil data '!E:E,Table13456762345[[#This Row],[ISIN No.]])</f>
        <v>5729316.9000000004</v>
      </c>
      <c r="G62" s="13">
        <f t="shared" si="0"/>
        <v>2.7530746747066473E-2</v>
      </c>
      <c r="H62" s="14">
        <f>IFERROR(VLOOKUP(Table13456762345[[#This Row],[ISIN No.]],'[1]Crisil data '!E:AJ,32,0),0)</f>
        <v>0</v>
      </c>
    </row>
    <row r="63" spans="1:8" x14ac:dyDescent="0.35">
      <c r="A63" s="9"/>
      <c r="B63" s="10" t="s">
        <v>68</v>
      </c>
      <c r="C63" s="11" t="str">
        <f>VLOOKUP(Table13456762345[[#This Row],[ISIN No.]],'[1]Crisil data '!E:F,2,0)</f>
        <v>KOTAK MAHINDRA BANK LIMITED</v>
      </c>
      <c r="D63" s="11" t="str">
        <f>VLOOKUP(Table13456762345[[#This Row],[ISIN No.]],'[1]Crisil data '!E:I,5,0)</f>
        <v>Monetary intermediation of commercial banks, saving banks. postal savings</v>
      </c>
      <c r="E63" s="12">
        <f>SUMIFS('[1]Crisil data '!L:L,'[1]Crisil data '!AI:AI,$D$3,'[1]Crisil data '!E:E,Table13456762345[[#This Row],[ISIN No.]])</f>
        <v>3079</v>
      </c>
      <c r="F63" s="11">
        <f>SUMIFS('[1]Crisil data '!M:M,'[1]Crisil data '!AI:AI,$D$3,'[1]Crisil data '!E:E,Table13456762345[[#This Row],[ISIN No.]])</f>
        <v>5897670.5499999998</v>
      </c>
      <c r="G63" s="13">
        <f t="shared" si="0"/>
        <v>2.8339726557922156E-2</v>
      </c>
      <c r="H63" s="14">
        <f>IFERROR(VLOOKUP(Table13456762345[[#This Row],[ISIN No.]],'[1]Crisil data '!E:AJ,32,0),0)</f>
        <v>0</v>
      </c>
    </row>
    <row r="64" spans="1:8" x14ac:dyDescent="0.35">
      <c r="A64" s="9"/>
      <c r="B64" s="10" t="s">
        <v>69</v>
      </c>
      <c r="C64" s="11" t="str">
        <f>VLOOKUP(Table13456762345[[#This Row],[ISIN No.]],'[1]Crisil data '!E:F,2,0)</f>
        <v>Abbott India Ltd</v>
      </c>
      <c r="D64" s="11" t="str">
        <f>VLOOKUP(Table13456762345[[#This Row],[ISIN No.]],'[1]Crisil data '!E:I,5,0)</f>
        <v>Manufacture of other pharmaceutical and botanical products n.e.c. like Hina powder etc</v>
      </c>
      <c r="E64" s="12">
        <f>SUMIFS('[1]Crisil data '!L:L,'[1]Crisil data '!AI:AI,$D$3,'[1]Crisil data '!E:E,Table13456762345[[#This Row],[ISIN No.]])</f>
        <v>55</v>
      </c>
      <c r="F64" s="11">
        <f>SUMIFS('[1]Crisil data '!M:M,'[1]Crisil data '!AI:AI,$D$3,'[1]Crisil data '!E:E,Table13456762345[[#This Row],[ISIN No.]])</f>
        <v>1030686.25</v>
      </c>
      <c r="G64" s="13">
        <f t="shared" si="0"/>
        <v>4.9526955167087444E-3</v>
      </c>
      <c r="H64" s="14">
        <f>IFERROR(VLOOKUP(Table13456762345[[#This Row],[ISIN No.]],'[1]Crisil data '!E:AJ,32,0),0)</f>
        <v>0</v>
      </c>
    </row>
    <row r="65" spans="1:8" x14ac:dyDescent="0.35">
      <c r="A65" s="9"/>
      <c r="B65" s="10" t="s">
        <v>70</v>
      </c>
      <c r="C65" s="11" t="str">
        <f>VLOOKUP(Table13456762345[[#This Row],[ISIN No.]],'[1]Crisil data '!E:F,2,0)</f>
        <v>MARUTI SUZUKI INDIA LTD.</v>
      </c>
      <c r="D65" s="11" t="str">
        <f>VLOOKUP(Table13456762345[[#This Row],[ISIN No.]],'[1]Crisil data '!E:I,5,0)</f>
        <v>Manufacture of passenger cars</v>
      </c>
      <c r="E65" s="12">
        <f>SUMIFS('[1]Crisil data '!L:L,'[1]Crisil data '!AI:AI,$D$3,'[1]Crisil data '!E:E,Table13456762345[[#This Row],[ISIN No.]])</f>
        <v>347</v>
      </c>
      <c r="F65" s="11">
        <f>SUMIFS('[1]Crisil data '!M:M,'[1]Crisil data '!AI:AI,$D$3,'[1]Crisil data '!E:E,Table13456762345[[#This Row],[ISIN No.]])</f>
        <v>3151540.75</v>
      </c>
      <c r="G65" s="13">
        <f t="shared" si="0"/>
        <v>1.5143911877401987E-2</v>
      </c>
      <c r="H65" s="14">
        <f>IFERROR(VLOOKUP(Table13456762345[[#This Row],[ISIN No.]],'[1]Crisil data '!E:AJ,32,0),0)</f>
        <v>0</v>
      </c>
    </row>
    <row r="66" spans="1:8" x14ac:dyDescent="0.35">
      <c r="A66" s="9"/>
      <c r="B66" s="10" t="s">
        <v>71</v>
      </c>
      <c r="C66" s="11" t="str">
        <f>VLOOKUP(Table13456762345[[#This Row],[ISIN No.]],'[1]Crisil data '!E:F,2,0)</f>
        <v>RELIANCE INDUSTRIES LIMITED</v>
      </c>
      <c r="D66" s="11" t="str">
        <f>VLOOKUP(Table13456762345[[#This Row],[ISIN No.]],'[1]Crisil data '!E:I,5,0)</f>
        <v>Manufacture of other petroleum n.e.c.</v>
      </c>
      <c r="E66" s="12">
        <f>SUMIFS('[1]Crisil data '!L:L,'[1]Crisil data '!AI:AI,$D$3,'[1]Crisil data '!E:E,Table13456762345[[#This Row],[ISIN No.]])</f>
        <v>7557</v>
      </c>
      <c r="F66" s="11">
        <f>SUMIFS('[1]Crisil data '!M:M,'[1]Crisil data '!AI:AI,$D$3,'[1]Crisil data '!E:E,Table13456762345[[#This Row],[ISIN No.]])</f>
        <v>19934988.149999999</v>
      </c>
      <c r="G66" s="13">
        <f t="shared" si="0"/>
        <v>9.57924163984403E-2</v>
      </c>
      <c r="H66" s="14">
        <f>IFERROR(VLOOKUP(Table13456762345[[#This Row],[ISIN No.]],'[1]Crisil data '!E:AJ,32,0),0)</f>
        <v>0</v>
      </c>
    </row>
    <row r="67" spans="1:8" x14ac:dyDescent="0.35">
      <c r="A67" s="9"/>
      <c r="B67" s="10" t="s">
        <v>72</v>
      </c>
      <c r="C67" s="11" t="str">
        <f>VLOOKUP(Table13456762345[[#This Row],[ISIN No.]],'[1]Crisil data '!E:F,2,0)</f>
        <v>Larsen &amp; Toubro Infotech Limited</v>
      </c>
      <c r="D67" s="11" t="str">
        <f>VLOOKUP(Table13456762345[[#This Row],[ISIN No.]],'[1]Crisil data '!E:I,5,0)</f>
        <v>Other information technology and computer service activities</v>
      </c>
      <c r="E67" s="12">
        <f>SUMIFS('[1]Crisil data '!L:L,'[1]Crisil data '!AI:AI,$D$3,'[1]Crisil data '!E:E,Table13456762345[[#This Row],[ISIN No.]])</f>
        <v>170</v>
      </c>
      <c r="F67" s="11">
        <f>SUMIFS('[1]Crisil data '!M:M,'[1]Crisil data '!AI:AI,$D$3,'[1]Crisil data '!E:E,Table13456762345[[#This Row],[ISIN No.]])</f>
        <v>789089</v>
      </c>
      <c r="G67" s="13">
        <f t="shared" si="0"/>
        <v>3.7917625781698225E-3</v>
      </c>
      <c r="H67" s="14">
        <f>IFERROR(VLOOKUP(Table13456762345[[#This Row],[ISIN No.]],'[1]Crisil data '!E:AJ,32,0),0)</f>
        <v>0</v>
      </c>
    </row>
    <row r="68" spans="1:8" x14ac:dyDescent="0.35">
      <c r="A68" s="9"/>
      <c r="B68" s="10" t="s">
        <v>73</v>
      </c>
      <c r="C68" s="11" t="str">
        <f>VLOOKUP(Table13456762345[[#This Row],[ISIN No.]],'[1]Crisil data '!E:F,2,0)</f>
        <v>AMBUJA CEMENTS LTD</v>
      </c>
      <c r="D68" s="11" t="str">
        <f>VLOOKUP(Table13456762345[[#This Row],[ISIN No.]],'[1]Crisil data '!E:I,5,0)</f>
        <v>Manufacture of clinkers and cement</v>
      </c>
      <c r="E68" s="12">
        <f>SUMIFS('[1]Crisil data '!L:L,'[1]Crisil data '!AI:AI,$D$3,'[1]Crisil data '!E:E,Table13456762345[[#This Row],[ISIN No.]])</f>
        <v>3060</v>
      </c>
      <c r="F68" s="11">
        <f>SUMIFS('[1]Crisil data '!M:M,'[1]Crisil data '!AI:AI,$D$3,'[1]Crisil data '!E:E,Table13456762345[[#This Row],[ISIN No.]])</f>
        <v>1258425</v>
      </c>
      <c r="G68" s="13">
        <f t="shared" si="0"/>
        <v>6.0470350270164187E-3</v>
      </c>
      <c r="H68" s="14">
        <f>IFERROR(VLOOKUP(Table13456762345[[#This Row],[ISIN No.]],'[1]Crisil data '!E:AJ,32,0),0)</f>
        <v>0</v>
      </c>
    </row>
    <row r="69" spans="1:8" x14ac:dyDescent="0.35">
      <c r="A69" s="9"/>
      <c r="B69" s="10" t="s">
        <v>74</v>
      </c>
      <c r="C69" s="11" t="str">
        <f>VLOOKUP(Table13456762345[[#This Row],[ISIN No.]],'[1]Crisil data '!E:F,2,0)</f>
        <v>BHARTI AIRTEL LTD</v>
      </c>
      <c r="D69" s="11" t="str">
        <f>VLOOKUP(Table13456762345[[#This Row],[ISIN No.]],'[1]Crisil data '!E:I,5,0)</f>
        <v>Activities of maintaining and operating pageing</v>
      </c>
      <c r="E69" s="12">
        <f>SUMIFS('[1]Crisil data '!L:L,'[1]Crisil data '!AI:AI,$D$3,'[1]Crisil data '!E:E,Table13456762345[[#This Row],[ISIN No.]])</f>
        <v>6753</v>
      </c>
      <c r="F69" s="11">
        <f>SUMIFS('[1]Crisil data '!M:M,'[1]Crisil data '!AI:AI,$D$3,'[1]Crisil data '!E:E,Table13456762345[[#This Row],[ISIN No.]])</f>
        <v>4906729.8</v>
      </c>
      <c r="G69" s="13">
        <f t="shared" si="0"/>
        <v>2.3578017735427434E-2</v>
      </c>
      <c r="H69" s="14">
        <f>IFERROR(VLOOKUP(Table13456762345[[#This Row],[ISIN No.]],'[1]Crisil data '!E:AJ,32,0),0)</f>
        <v>0</v>
      </c>
    </row>
    <row r="70" spans="1:8" x14ac:dyDescent="0.35">
      <c r="A70" s="9"/>
      <c r="B70" s="10" t="s">
        <v>75</v>
      </c>
      <c r="C70" s="11" t="str">
        <f>VLOOKUP(Table13456762345[[#This Row],[ISIN No.]],'[1]Crisil data '!E:F,2,0)</f>
        <v>Sona BLW Precision Forgings Limited</v>
      </c>
      <c r="D70" s="11" t="str">
        <f>VLOOKUP(Table13456762345[[#This Row],[ISIN No.]],'[1]Crisil data '!E:I,5,0)</f>
        <v>Manufacture of bearings, gears, gearing and driving elements</v>
      </c>
      <c r="E70" s="12">
        <f>SUMIFS('[1]Crisil data '!L:L,'[1]Crisil data '!AI:AI,$D$3,'[1]Crisil data '!E:E,Table13456762345[[#This Row],[ISIN No.]])</f>
        <v>1931</v>
      </c>
      <c r="F70" s="11">
        <f>SUMIFS('[1]Crisil data '!M:M,'[1]Crisil data '!AI:AI,$D$3,'[1]Crisil data '!E:E,Table13456762345[[#This Row],[ISIN No.]])</f>
        <v>1007982</v>
      </c>
      <c r="G70" s="13">
        <f t="shared" si="0"/>
        <v>4.843596130561666E-3</v>
      </c>
      <c r="H70" s="14">
        <f>IFERROR(VLOOKUP(Table13456762345[[#This Row],[ISIN No.]],'[1]Crisil data '!E:AJ,32,0),0)</f>
        <v>0</v>
      </c>
    </row>
    <row r="71" spans="1:8" x14ac:dyDescent="0.35">
      <c r="A71" s="9"/>
      <c r="B71" s="10" t="s">
        <v>76</v>
      </c>
      <c r="C71" s="11" t="str">
        <f>VLOOKUP(Table13456762345[[#This Row],[ISIN No.]],'[1]Crisil data '!E:F,2,0)</f>
        <v>EICHER MOTORS LTD</v>
      </c>
      <c r="D71" s="11" t="str">
        <f>VLOOKUP(Table13456762345[[#This Row],[ISIN No.]],'[1]Crisil data '!E:I,5,0)</f>
        <v>Manufacture of motorcycles, scooters, mopeds etc. and their</v>
      </c>
      <c r="E71" s="12">
        <f>SUMIFS('[1]Crisil data '!L:L,'[1]Crisil data '!AI:AI,$D$3,'[1]Crisil data '!E:E,Table13456762345[[#This Row],[ISIN No.]])</f>
        <v>285</v>
      </c>
      <c r="F71" s="11">
        <f>SUMIFS('[1]Crisil data '!M:M,'[1]Crisil data '!AI:AI,$D$3,'[1]Crisil data '!E:E,Table13456762345[[#This Row],[ISIN No.]])</f>
        <v>957243.75</v>
      </c>
      <c r="G71" s="13">
        <f t="shared" ref="G71:G82" si="1">+F71/$F$170</f>
        <v>4.5997866266504145E-3</v>
      </c>
      <c r="H71" s="14">
        <f>IFERROR(VLOOKUP(Table13456762345[[#This Row],[ISIN No.]],'[1]Crisil data '!E:AJ,32,0),0)</f>
        <v>0</v>
      </c>
    </row>
    <row r="72" spans="1:8" x14ac:dyDescent="0.35">
      <c r="A72" s="9"/>
      <c r="B72" s="10" t="s">
        <v>77</v>
      </c>
      <c r="C72" s="11" t="str">
        <f>VLOOKUP(Table13456762345[[#This Row],[ISIN No.]],'[1]Crisil data '!E:F,2,0)</f>
        <v>GAIL (INDIA) LIMITED</v>
      </c>
      <c r="D72" s="11" t="str">
        <f>VLOOKUP(Table13456762345[[#This Row],[ISIN No.]],'[1]Crisil data '!E:I,5,0)</f>
        <v>Disrtibution and sale of gaseous fuels through mains</v>
      </c>
      <c r="E72" s="12">
        <f>SUMIFS('[1]Crisil data '!L:L,'[1]Crisil data '!AI:AI,$D$3,'[1]Crisil data '!E:E,Table13456762345[[#This Row],[ISIN No.]])</f>
        <v>2948</v>
      </c>
      <c r="F72" s="11">
        <f>SUMIFS('[1]Crisil data '!M:M,'[1]Crisil data '!AI:AI,$D$3,'[1]Crisil data '!E:E,Table13456762345[[#This Row],[ISIN No.]])</f>
        <v>401222.8</v>
      </c>
      <c r="G72" s="13">
        <f t="shared" si="1"/>
        <v>1.9279721280470454E-3</v>
      </c>
      <c r="H72" s="14"/>
    </row>
    <row r="73" spans="1:8" x14ac:dyDescent="0.35">
      <c r="A73" s="9"/>
      <c r="B73" s="10" t="s">
        <v>78</v>
      </c>
      <c r="C73" s="11" t="str">
        <f>VLOOKUP(Table13456762345[[#This Row],[ISIN No.]],'[1]Crisil data '!E:F,2,0)</f>
        <v>DLF Ltd</v>
      </c>
      <c r="D73" s="11" t="str">
        <f>VLOOKUP(Table13456762345[[#This Row],[ISIN No.]],'[1]Crisil data '!E:I,5,0)</f>
        <v>Real estate activities with own or leased property</v>
      </c>
      <c r="E73" s="12">
        <f>SUMIFS('[1]Crisil data '!L:L,'[1]Crisil data '!AI:AI,$D$3,'[1]Crisil data '!E:E,Table13456762345[[#This Row],[ISIN No.]])</f>
        <v>3040</v>
      </c>
      <c r="F73" s="11">
        <f>SUMIFS('[1]Crisil data '!M:M,'[1]Crisil data '!AI:AI,$D$3,'[1]Crisil data '!E:E,Table13456762345[[#This Row],[ISIN No.]])</f>
        <v>1185600</v>
      </c>
      <c r="G73" s="13">
        <f t="shared" si="1"/>
        <v>5.6970933730899074E-3</v>
      </c>
      <c r="H73" s="14"/>
    </row>
    <row r="74" spans="1:8" x14ac:dyDescent="0.35">
      <c r="A74" s="9"/>
      <c r="B74" s="10" t="s">
        <v>79</v>
      </c>
      <c r="C74" s="11" t="str">
        <f>VLOOKUP(Table13456762345[[#This Row],[ISIN No.]],'[1]Crisil data '!E:F,2,0)</f>
        <v>ICICI BANK LTD</v>
      </c>
      <c r="D74" s="11" t="str">
        <f>VLOOKUP(Table13456762345[[#This Row],[ISIN No.]],'[1]Crisil data '!E:I,5,0)</f>
        <v>Monetary intermediation of commercial banks, saving banks. postal savings</v>
      </c>
      <c r="E74" s="12">
        <f>SUMIFS('[1]Crisil data '!L:L,'[1]Crisil data '!AI:AI,$D$3,'[1]Crisil data '!E:E,Table13456762345[[#This Row],[ISIN No.]])</f>
        <v>17282</v>
      </c>
      <c r="F74" s="11">
        <f>SUMIFS('[1]Crisil data '!M:M,'[1]Crisil data '!AI:AI,$D$3,'[1]Crisil data '!E:E,Table13456762345[[#This Row],[ISIN No.]])</f>
        <v>15334318.6</v>
      </c>
      <c r="G74" s="13">
        <f t="shared" si="1"/>
        <v>7.3685091832750765E-2</v>
      </c>
      <c r="H74" s="14"/>
    </row>
    <row r="75" spans="1:8" x14ac:dyDescent="0.35">
      <c r="A75" s="9"/>
      <c r="B75" s="11"/>
      <c r="C75" s="11"/>
      <c r="D75" s="11"/>
      <c r="E75" s="12"/>
      <c r="F75" s="11"/>
      <c r="G75" s="13"/>
      <c r="H75" s="14"/>
    </row>
    <row r="76" spans="1:8" x14ac:dyDescent="0.35">
      <c r="A76" s="9"/>
      <c r="B76" s="11"/>
      <c r="C76" s="11"/>
      <c r="D76" s="11"/>
      <c r="E76" s="12"/>
      <c r="F76" s="11"/>
      <c r="G76" s="13"/>
      <c r="H76" s="14"/>
    </row>
    <row r="77" spans="1:8" hidden="1" outlineLevel="2" x14ac:dyDescent="0.35">
      <c r="A77" s="9"/>
      <c r="B77" s="11"/>
      <c r="C77" s="11"/>
      <c r="D77" s="11"/>
      <c r="E77" s="12"/>
      <c r="F77" s="11"/>
      <c r="G77" s="13"/>
      <c r="H77" s="14"/>
    </row>
    <row r="78" spans="1:8" hidden="1" outlineLevel="2" x14ac:dyDescent="0.35">
      <c r="A78" s="9"/>
      <c r="B78" s="11"/>
      <c r="C78" s="11"/>
      <c r="D78" s="11"/>
      <c r="E78" s="12"/>
      <c r="F78" s="11"/>
      <c r="G78" s="13"/>
      <c r="H78" s="14"/>
    </row>
    <row r="79" spans="1:8" hidden="1" outlineLevel="1" x14ac:dyDescent="0.35">
      <c r="A79" s="9"/>
      <c r="B79" s="11"/>
      <c r="C79" s="11"/>
      <c r="D79" s="11"/>
      <c r="E79" s="12"/>
      <c r="F79" s="11"/>
      <c r="G79" s="13"/>
      <c r="H79" s="14"/>
    </row>
    <row r="80" spans="1:8" hidden="1" outlineLevel="1" x14ac:dyDescent="0.35">
      <c r="A80" s="9"/>
      <c r="B80" s="11"/>
      <c r="C80" s="11"/>
      <c r="D80" s="11"/>
      <c r="E80" s="12"/>
      <c r="F80" s="11"/>
      <c r="G80" s="13"/>
      <c r="H80" s="14"/>
    </row>
    <row r="81" spans="1:8" hidden="1" outlineLevel="1" x14ac:dyDescent="0.35">
      <c r="A81" s="9"/>
      <c r="B81" s="11"/>
      <c r="C81" s="11"/>
      <c r="D81" s="11"/>
      <c r="E81" s="12"/>
      <c r="F81" s="11"/>
      <c r="G81" s="13"/>
      <c r="H81" s="14"/>
    </row>
    <row r="82" spans="1:8" hidden="1" outlineLevel="1" x14ac:dyDescent="0.35">
      <c r="A82" s="9"/>
      <c r="B82" s="11"/>
      <c r="C82" s="11"/>
      <c r="D82" s="11"/>
      <c r="E82" s="12"/>
      <c r="F82" s="11"/>
      <c r="G82" s="13"/>
      <c r="H82" s="14"/>
    </row>
    <row r="83" spans="1:8" hidden="1" outlineLevel="1" x14ac:dyDescent="0.35">
      <c r="A83" s="9"/>
      <c r="B83" s="11"/>
      <c r="C83" s="11"/>
      <c r="D83" s="11"/>
      <c r="E83" s="12"/>
      <c r="F83" s="11"/>
      <c r="G83" s="13"/>
      <c r="H83" s="14"/>
    </row>
    <row r="84" spans="1:8" hidden="1" outlineLevel="1" x14ac:dyDescent="0.35">
      <c r="A84" s="9"/>
      <c r="B84" s="11"/>
      <c r="C84" s="11"/>
      <c r="D84" s="11"/>
      <c r="E84" s="12"/>
      <c r="F84" s="11"/>
      <c r="G84" s="13"/>
      <c r="H84" s="14"/>
    </row>
    <row r="85" spans="1:8" hidden="1" outlineLevel="1" x14ac:dyDescent="0.35">
      <c r="A85" s="9"/>
      <c r="B85" s="11"/>
      <c r="C85" s="11"/>
      <c r="D85" s="11"/>
      <c r="E85" s="12"/>
      <c r="F85" s="11"/>
      <c r="G85" s="13"/>
      <c r="H85" s="14"/>
    </row>
    <row r="86" spans="1:8" hidden="1" outlineLevel="1" x14ac:dyDescent="0.35">
      <c r="A86" s="9"/>
      <c r="B86" s="11"/>
      <c r="C86" s="11"/>
      <c r="D86" s="11"/>
      <c r="E86" s="12"/>
      <c r="F86" s="11"/>
      <c r="G86" s="13"/>
      <c r="H86" s="14"/>
    </row>
    <row r="87" spans="1:8" hidden="1" outlineLevel="1" x14ac:dyDescent="0.35">
      <c r="A87" s="9"/>
      <c r="B87" s="11"/>
      <c r="C87" s="11"/>
      <c r="D87" s="11"/>
      <c r="E87" s="12"/>
      <c r="F87" s="11"/>
      <c r="G87" s="13"/>
      <c r="H87" s="14"/>
    </row>
    <row r="88" spans="1:8" hidden="1" outlineLevel="1" x14ac:dyDescent="0.35">
      <c r="A88" s="9"/>
      <c r="B88" s="11"/>
      <c r="C88" s="11"/>
      <c r="D88" s="11"/>
      <c r="E88" s="12"/>
      <c r="F88" s="11"/>
      <c r="G88" s="13"/>
      <c r="H88" s="14"/>
    </row>
    <row r="89" spans="1:8" hidden="1" outlineLevel="1" x14ac:dyDescent="0.35">
      <c r="A89" s="9"/>
      <c r="B89" s="11"/>
      <c r="C89" s="11"/>
      <c r="D89" s="11"/>
      <c r="E89" s="12"/>
      <c r="F89" s="11"/>
      <c r="G89" s="13"/>
      <c r="H89" s="14"/>
    </row>
    <row r="90" spans="1:8" hidden="1" outlineLevel="1" x14ac:dyDescent="0.35">
      <c r="A90" s="9"/>
      <c r="B90" s="15"/>
      <c r="C90" s="11"/>
      <c r="D90" s="11"/>
      <c r="E90" s="12"/>
      <c r="F90" s="11"/>
      <c r="G90" s="13"/>
      <c r="H90" s="14"/>
    </row>
    <row r="91" spans="1:8" hidden="1" outlineLevel="1" x14ac:dyDescent="0.35">
      <c r="A91" s="9"/>
      <c r="B91" s="15"/>
      <c r="C91" s="11"/>
      <c r="D91" s="11"/>
      <c r="E91" s="12"/>
      <c r="F91" s="11"/>
      <c r="G91" s="13"/>
      <c r="H91" s="14"/>
    </row>
    <row r="92" spans="1:8" hidden="1" outlineLevel="1" x14ac:dyDescent="0.35">
      <c r="A92" s="9"/>
      <c r="B92" s="15"/>
      <c r="C92" s="11"/>
      <c r="D92" s="11"/>
      <c r="E92" s="12"/>
      <c r="F92" s="11"/>
      <c r="G92" s="13"/>
      <c r="H92" s="14"/>
    </row>
    <row r="93" spans="1:8" hidden="1" outlineLevel="1" x14ac:dyDescent="0.35">
      <c r="A93" s="9"/>
      <c r="B93" s="15"/>
      <c r="C93" s="11"/>
      <c r="D93" s="11"/>
      <c r="E93" s="12"/>
      <c r="F93" s="11"/>
      <c r="G93" s="13"/>
      <c r="H93" s="14"/>
    </row>
    <row r="94" spans="1:8" hidden="1" outlineLevel="1" x14ac:dyDescent="0.35">
      <c r="A94" s="9"/>
      <c r="B94" s="15"/>
      <c r="C94" s="11"/>
      <c r="D94" s="11"/>
      <c r="E94" s="12"/>
      <c r="F94" s="11"/>
      <c r="G94" s="13"/>
      <c r="H94" s="14"/>
    </row>
    <row r="95" spans="1:8" hidden="1" outlineLevel="1" x14ac:dyDescent="0.35">
      <c r="A95" s="9"/>
      <c r="B95" s="15"/>
      <c r="C95" s="11"/>
      <c r="D95" s="11"/>
      <c r="E95" s="12"/>
      <c r="F95" s="11"/>
      <c r="G95" s="13"/>
      <c r="H95" s="14"/>
    </row>
    <row r="96" spans="1:8" hidden="1" outlineLevel="1" x14ac:dyDescent="0.35">
      <c r="A96" s="9"/>
      <c r="B96" s="15"/>
      <c r="C96" s="11"/>
      <c r="D96" s="11"/>
      <c r="E96" s="12"/>
      <c r="F96" s="11"/>
      <c r="G96" s="13"/>
      <c r="H96" s="14"/>
    </row>
    <row r="97" spans="1:8" hidden="1" outlineLevel="1" x14ac:dyDescent="0.35">
      <c r="A97" s="9"/>
      <c r="B97" s="15"/>
      <c r="C97" s="11"/>
      <c r="D97" s="11"/>
      <c r="E97" s="12"/>
      <c r="F97" s="11"/>
      <c r="G97" s="13"/>
      <c r="H97" s="14"/>
    </row>
    <row r="98" spans="1:8" hidden="1" outlineLevel="1" x14ac:dyDescent="0.35">
      <c r="A98" s="9"/>
      <c r="B98" s="15"/>
      <c r="C98" s="11"/>
      <c r="D98" s="11"/>
      <c r="E98" s="12"/>
      <c r="F98" s="11"/>
      <c r="G98" s="13"/>
      <c r="H98" s="14"/>
    </row>
    <row r="99" spans="1:8" hidden="1" outlineLevel="1" x14ac:dyDescent="0.35">
      <c r="A99" s="9"/>
      <c r="B99" s="15"/>
      <c r="C99" s="11"/>
      <c r="D99" s="11"/>
      <c r="E99" s="12"/>
      <c r="F99" s="11"/>
      <c r="G99" s="13"/>
      <c r="H99" s="14"/>
    </row>
    <row r="100" spans="1:8" hidden="1" outlineLevel="1" x14ac:dyDescent="0.35">
      <c r="A100" s="9"/>
      <c r="B100" s="15"/>
      <c r="C100" s="11"/>
      <c r="D100" s="11"/>
      <c r="E100" s="12"/>
      <c r="F100" s="11"/>
      <c r="G100" s="13"/>
      <c r="H100" s="14"/>
    </row>
    <row r="101" spans="1:8" hidden="1" outlineLevel="1" x14ac:dyDescent="0.35">
      <c r="A101" s="9"/>
      <c r="B101" s="15"/>
      <c r="C101" s="11"/>
      <c r="D101" s="11"/>
      <c r="E101" s="12"/>
      <c r="F101" s="11"/>
      <c r="G101" s="13"/>
      <c r="H101" s="14"/>
    </row>
    <row r="102" spans="1:8" hidden="1" outlineLevel="1" x14ac:dyDescent="0.35">
      <c r="A102" s="9"/>
      <c r="B102" s="15"/>
      <c r="C102" s="11"/>
      <c r="D102" s="11"/>
      <c r="E102" s="12"/>
      <c r="F102" s="11"/>
      <c r="G102" s="13"/>
      <c r="H102" s="14"/>
    </row>
    <row r="103" spans="1:8" hidden="1" outlineLevel="1" x14ac:dyDescent="0.35">
      <c r="A103" s="9"/>
      <c r="B103" s="15"/>
      <c r="C103" s="11"/>
      <c r="D103" s="11"/>
      <c r="E103" s="12"/>
      <c r="F103" s="11"/>
      <c r="G103" s="13"/>
      <c r="H103" s="14"/>
    </row>
    <row r="104" spans="1:8" hidden="1" outlineLevel="1" x14ac:dyDescent="0.35">
      <c r="A104" s="9"/>
      <c r="B104" s="15"/>
      <c r="C104" s="11"/>
      <c r="D104" s="11"/>
      <c r="E104" s="12"/>
      <c r="F104" s="11"/>
      <c r="G104" s="13"/>
      <c r="H104" s="14"/>
    </row>
    <row r="105" spans="1:8" hidden="1" outlineLevel="1" x14ac:dyDescent="0.35">
      <c r="A105" s="9"/>
      <c r="B105" s="15"/>
      <c r="C105" s="11"/>
      <c r="D105" s="11"/>
      <c r="E105" s="12"/>
      <c r="F105" s="11"/>
      <c r="G105" s="13"/>
      <c r="H105" s="14"/>
    </row>
    <row r="106" spans="1:8" hidden="1" outlineLevel="1" x14ac:dyDescent="0.35">
      <c r="A106" s="9"/>
      <c r="B106" s="15"/>
      <c r="C106" s="11"/>
      <c r="D106" s="11"/>
      <c r="E106" s="12"/>
      <c r="F106" s="11"/>
      <c r="G106" s="13"/>
      <c r="H106" s="14"/>
    </row>
    <row r="107" spans="1:8" hidden="1" outlineLevel="1" x14ac:dyDescent="0.35">
      <c r="A107" s="9"/>
      <c r="B107" s="15"/>
      <c r="C107" s="11"/>
      <c r="D107" s="11"/>
      <c r="E107" s="12"/>
      <c r="F107" s="11"/>
      <c r="G107" s="13"/>
      <c r="H107" s="14"/>
    </row>
    <row r="108" spans="1:8" hidden="1" outlineLevel="1" x14ac:dyDescent="0.35">
      <c r="A108" s="9"/>
      <c r="B108" s="15"/>
      <c r="C108" s="11"/>
      <c r="D108" s="11"/>
      <c r="E108" s="12"/>
      <c r="F108" s="11"/>
      <c r="G108" s="13"/>
      <c r="H108" s="14"/>
    </row>
    <row r="109" spans="1:8" hidden="1" outlineLevel="1" x14ac:dyDescent="0.35">
      <c r="A109" s="9"/>
      <c r="B109" s="15"/>
      <c r="C109" s="11"/>
      <c r="D109" s="11"/>
      <c r="E109" s="12"/>
      <c r="F109" s="11"/>
      <c r="G109" s="13"/>
      <c r="H109" s="14"/>
    </row>
    <row r="110" spans="1:8" hidden="1" outlineLevel="1" x14ac:dyDescent="0.35">
      <c r="A110" s="9"/>
      <c r="B110" s="15"/>
      <c r="C110" s="11"/>
      <c r="D110" s="11"/>
      <c r="E110" s="12"/>
      <c r="F110" s="11"/>
      <c r="G110" s="13"/>
      <c r="H110" s="14"/>
    </row>
    <row r="111" spans="1:8" hidden="1" outlineLevel="1" x14ac:dyDescent="0.35">
      <c r="A111" s="9"/>
      <c r="B111" s="15"/>
      <c r="C111" s="11"/>
      <c r="D111" s="11"/>
      <c r="E111" s="12"/>
      <c r="F111" s="11"/>
      <c r="G111" s="13"/>
      <c r="H111" s="14"/>
    </row>
    <row r="112" spans="1:8" hidden="1" outlineLevel="1" x14ac:dyDescent="0.35">
      <c r="A112" s="9"/>
      <c r="B112" s="15"/>
      <c r="C112" s="11"/>
      <c r="D112" s="11"/>
      <c r="E112" s="12"/>
      <c r="F112" s="11"/>
      <c r="G112" s="13"/>
      <c r="H112" s="14"/>
    </row>
    <row r="113" spans="1:8" hidden="1" outlineLevel="1" x14ac:dyDescent="0.35">
      <c r="A113" s="9"/>
      <c r="B113" s="15"/>
      <c r="C113" s="11"/>
      <c r="D113" s="11"/>
      <c r="E113" s="12"/>
      <c r="F113" s="11"/>
      <c r="G113" s="13"/>
      <c r="H113" s="14"/>
    </row>
    <row r="114" spans="1:8" hidden="1" outlineLevel="1" x14ac:dyDescent="0.35">
      <c r="A114" s="9"/>
      <c r="B114" s="15"/>
      <c r="C114" s="11"/>
      <c r="D114" s="11"/>
      <c r="E114" s="12"/>
      <c r="F114" s="11"/>
      <c r="G114" s="13"/>
      <c r="H114" s="14"/>
    </row>
    <row r="115" spans="1:8" hidden="1" outlineLevel="1" x14ac:dyDescent="0.35">
      <c r="A115" s="9"/>
      <c r="B115" s="15"/>
      <c r="C115" s="11"/>
      <c r="D115" s="11"/>
      <c r="E115" s="12"/>
      <c r="F115" s="11"/>
      <c r="G115" s="13"/>
      <c r="H115" s="14"/>
    </row>
    <row r="116" spans="1:8" hidden="1" outlineLevel="1" x14ac:dyDescent="0.35">
      <c r="A116" s="9"/>
      <c r="B116" s="15"/>
      <c r="C116" s="11"/>
      <c r="D116" s="11"/>
      <c r="E116" s="12"/>
      <c r="F116" s="11"/>
      <c r="G116" s="13"/>
      <c r="H116" s="14"/>
    </row>
    <row r="117" spans="1:8" hidden="1" outlineLevel="1" x14ac:dyDescent="0.35">
      <c r="A117" s="9"/>
      <c r="B117" s="15"/>
      <c r="C117" s="11"/>
      <c r="D117" s="11"/>
      <c r="E117" s="12"/>
      <c r="F117" s="11"/>
      <c r="G117" s="13"/>
      <c r="H117" s="14"/>
    </row>
    <row r="118" spans="1:8" hidden="1" outlineLevel="1" x14ac:dyDescent="0.35">
      <c r="A118" s="9"/>
      <c r="B118" s="15"/>
      <c r="C118" s="11"/>
      <c r="D118" s="11"/>
      <c r="E118" s="12"/>
      <c r="F118" s="11"/>
      <c r="G118" s="13"/>
      <c r="H118" s="14"/>
    </row>
    <row r="119" spans="1:8" hidden="1" outlineLevel="1" x14ac:dyDescent="0.35">
      <c r="A119" s="9"/>
      <c r="B119" s="15"/>
      <c r="C119" s="11"/>
      <c r="D119" s="11"/>
      <c r="E119" s="12"/>
      <c r="F119" s="11"/>
      <c r="G119" s="13"/>
      <c r="H119" s="14"/>
    </row>
    <row r="120" spans="1:8" hidden="1" outlineLevel="1" x14ac:dyDescent="0.35">
      <c r="A120" s="9"/>
      <c r="B120" s="15"/>
      <c r="C120" s="11"/>
      <c r="D120" s="11"/>
      <c r="E120" s="12"/>
      <c r="F120" s="11"/>
      <c r="G120" s="13"/>
      <c r="H120" s="14"/>
    </row>
    <row r="121" spans="1:8" hidden="1" outlineLevel="1" x14ac:dyDescent="0.35">
      <c r="A121" s="9"/>
      <c r="B121" s="15"/>
      <c r="C121" s="11"/>
      <c r="D121" s="11"/>
      <c r="E121" s="12"/>
      <c r="F121" s="11"/>
      <c r="G121" s="13"/>
      <c r="H121" s="14"/>
    </row>
    <row r="122" spans="1:8" hidden="1" outlineLevel="1" x14ac:dyDescent="0.35">
      <c r="A122" s="9"/>
      <c r="B122" s="15"/>
      <c r="C122" s="11"/>
      <c r="D122" s="11"/>
      <c r="E122" s="12"/>
      <c r="F122" s="11"/>
      <c r="G122" s="13"/>
      <c r="H122" s="14"/>
    </row>
    <row r="123" spans="1:8" hidden="1" outlineLevel="1" x14ac:dyDescent="0.35">
      <c r="A123" s="9"/>
      <c r="B123" s="15"/>
      <c r="C123" s="11"/>
      <c r="D123" s="11"/>
      <c r="E123" s="12"/>
      <c r="F123" s="11"/>
      <c r="G123" s="13"/>
      <c r="H123" s="14"/>
    </row>
    <row r="124" spans="1:8" hidden="1" outlineLevel="1" x14ac:dyDescent="0.35">
      <c r="A124" s="9"/>
      <c r="B124" s="15"/>
      <c r="C124" s="11"/>
      <c r="D124" s="11"/>
      <c r="E124" s="12"/>
      <c r="F124" s="11"/>
      <c r="G124" s="13"/>
      <c r="H124" s="14"/>
    </row>
    <row r="125" spans="1:8" hidden="1" outlineLevel="1" x14ac:dyDescent="0.35">
      <c r="A125" s="9"/>
      <c r="B125" s="15"/>
      <c r="C125" s="11"/>
      <c r="D125" s="11"/>
      <c r="E125" s="12"/>
      <c r="F125" s="11"/>
      <c r="G125" s="13"/>
      <c r="H125" s="14"/>
    </row>
    <row r="126" spans="1:8" hidden="1" outlineLevel="1" x14ac:dyDescent="0.35">
      <c r="A126" s="9"/>
      <c r="B126" s="15"/>
      <c r="C126" s="11"/>
      <c r="D126" s="11"/>
      <c r="E126" s="12"/>
      <c r="F126" s="11"/>
      <c r="G126" s="13"/>
      <c r="H126" s="14"/>
    </row>
    <row r="127" spans="1:8" hidden="1" outlineLevel="1" x14ac:dyDescent="0.35">
      <c r="A127" s="9"/>
      <c r="B127" s="15"/>
      <c r="C127" s="11"/>
      <c r="D127" s="11"/>
      <c r="E127" s="12"/>
      <c r="F127" s="11"/>
      <c r="G127" s="13"/>
      <c r="H127" s="14"/>
    </row>
    <row r="128" spans="1:8" hidden="1" outlineLevel="1" x14ac:dyDescent="0.35">
      <c r="A128" s="9"/>
      <c r="B128" s="15"/>
      <c r="C128" s="11"/>
      <c r="D128" s="11"/>
      <c r="E128" s="12"/>
      <c r="F128" s="11"/>
      <c r="G128" s="13"/>
      <c r="H128" s="14"/>
    </row>
    <row r="129" spans="1:8" hidden="1" outlineLevel="1" x14ac:dyDescent="0.35">
      <c r="A129" s="9"/>
      <c r="B129" s="15"/>
      <c r="C129" s="11"/>
      <c r="D129" s="11"/>
      <c r="E129" s="12"/>
      <c r="F129" s="11"/>
      <c r="G129" s="13"/>
      <c r="H129" s="14"/>
    </row>
    <row r="130" spans="1:8" hidden="1" outlineLevel="1" x14ac:dyDescent="0.35">
      <c r="A130" s="9"/>
      <c r="B130" s="15"/>
      <c r="C130" s="11"/>
      <c r="D130" s="11"/>
      <c r="E130" s="12"/>
      <c r="F130" s="11"/>
      <c r="G130" s="13"/>
      <c r="H130" s="14"/>
    </row>
    <row r="131" spans="1:8" hidden="1" outlineLevel="1" x14ac:dyDescent="0.35">
      <c r="A131" s="9"/>
      <c r="B131" s="15"/>
      <c r="C131" s="11"/>
      <c r="D131" s="11"/>
      <c r="E131" s="12"/>
      <c r="F131" s="11"/>
      <c r="G131" s="13"/>
      <c r="H131" s="14"/>
    </row>
    <row r="132" spans="1:8" hidden="1" outlineLevel="1" x14ac:dyDescent="0.35">
      <c r="A132" s="9"/>
      <c r="B132" s="15"/>
      <c r="C132" s="11"/>
      <c r="D132" s="11"/>
      <c r="E132" s="12"/>
      <c r="F132" s="11"/>
      <c r="G132" s="13"/>
      <c r="H132" s="14"/>
    </row>
    <row r="133" spans="1:8" hidden="1" outlineLevel="1" x14ac:dyDescent="0.35">
      <c r="A133" s="9"/>
      <c r="B133" s="15"/>
      <c r="C133" s="11"/>
      <c r="D133" s="11"/>
      <c r="E133" s="12"/>
      <c r="F133" s="11"/>
      <c r="G133" s="13"/>
      <c r="H133" s="14"/>
    </row>
    <row r="134" spans="1:8" hidden="1" outlineLevel="1" x14ac:dyDescent="0.35">
      <c r="A134" s="9"/>
      <c r="B134" s="15"/>
      <c r="C134" s="11"/>
      <c r="D134" s="11"/>
      <c r="E134" s="12"/>
      <c r="F134" s="11"/>
      <c r="G134" s="13"/>
      <c r="H134" s="14"/>
    </row>
    <row r="135" spans="1:8" hidden="1" outlineLevel="1" x14ac:dyDescent="0.35">
      <c r="A135" s="9"/>
      <c r="B135" s="15"/>
      <c r="C135" s="11"/>
      <c r="D135" s="11"/>
      <c r="E135" s="12"/>
      <c r="F135" s="11"/>
      <c r="G135" s="13"/>
      <c r="H135" s="14"/>
    </row>
    <row r="136" spans="1:8" hidden="1" outlineLevel="1" x14ac:dyDescent="0.35">
      <c r="A136" s="9"/>
      <c r="B136" s="15"/>
      <c r="C136" s="11"/>
      <c r="D136" s="11"/>
      <c r="E136" s="12"/>
      <c r="F136" s="11"/>
      <c r="G136" s="13"/>
      <c r="H136" s="14"/>
    </row>
    <row r="137" spans="1:8" hidden="1" outlineLevel="1" x14ac:dyDescent="0.35">
      <c r="A137" s="9"/>
      <c r="B137" s="15"/>
      <c r="C137" s="11"/>
      <c r="D137" s="11"/>
      <c r="E137" s="12"/>
      <c r="F137" s="11"/>
      <c r="G137" s="13"/>
      <c r="H137" s="14"/>
    </row>
    <row r="138" spans="1:8" hidden="1" outlineLevel="1" x14ac:dyDescent="0.35">
      <c r="A138" s="9"/>
      <c r="B138" s="15"/>
      <c r="C138" s="11"/>
      <c r="D138" s="11"/>
      <c r="E138" s="12"/>
      <c r="F138" s="11"/>
      <c r="G138" s="13"/>
      <c r="H138" s="14"/>
    </row>
    <row r="139" spans="1:8" hidden="1" outlineLevel="1" x14ac:dyDescent="0.35">
      <c r="A139" s="9"/>
      <c r="B139" s="15"/>
      <c r="C139" s="11"/>
      <c r="D139" s="11"/>
      <c r="E139" s="12"/>
      <c r="F139" s="11"/>
      <c r="G139" s="13"/>
      <c r="H139" s="14"/>
    </row>
    <row r="140" spans="1:8" hidden="1" outlineLevel="1" x14ac:dyDescent="0.35">
      <c r="A140" s="9"/>
      <c r="B140" s="15"/>
      <c r="C140" s="11"/>
      <c r="D140" s="11"/>
      <c r="E140" s="12"/>
      <c r="F140" s="11"/>
      <c r="G140" s="13"/>
      <c r="H140" s="14"/>
    </row>
    <row r="141" spans="1:8" hidden="1" outlineLevel="1" x14ac:dyDescent="0.35">
      <c r="A141" s="9"/>
      <c r="B141" s="15"/>
      <c r="C141" s="11"/>
      <c r="D141" s="11"/>
      <c r="E141" s="12"/>
      <c r="F141" s="11"/>
      <c r="G141" s="13"/>
      <c r="H141" s="14"/>
    </row>
    <row r="142" spans="1:8" hidden="1" outlineLevel="1" x14ac:dyDescent="0.35">
      <c r="A142" s="9"/>
      <c r="B142" s="15"/>
      <c r="C142" s="11"/>
      <c r="D142" s="11"/>
      <c r="E142" s="12"/>
      <c r="F142" s="11"/>
      <c r="G142" s="13"/>
      <c r="H142" s="14"/>
    </row>
    <row r="143" spans="1:8" hidden="1" outlineLevel="1" x14ac:dyDescent="0.35">
      <c r="A143" s="9"/>
      <c r="B143" s="15"/>
      <c r="C143" s="11"/>
      <c r="D143" s="11"/>
      <c r="E143" s="12"/>
      <c r="F143" s="11"/>
      <c r="G143" s="13"/>
      <c r="H143" s="14"/>
    </row>
    <row r="144" spans="1:8" hidden="1" outlineLevel="2" x14ac:dyDescent="0.35">
      <c r="A144" s="9"/>
      <c r="B144" s="11"/>
      <c r="C144" s="11"/>
      <c r="D144" s="11"/>
      <c r="E144" s="12"/>
      <c r="F144" s="11"/>
      <c r="G144" s="13"/>
      <c r="H144" s="14"/>
    </row>
    <row r="145" spans="1:8" hidden="1" outlineLevel="2" x14ac:dyDescent="0.35">
      <c r="A145" s="9"/>
      <c r="B145" s="11"/>
      <c r="C145" s="11"/>
      <c r="D145" s="11"/>
      <c r="E145" s="12"/>
      <c r="F145" s="11"/>
      <c r="G145" s="13"/>
      <c r="H145" s="14"/>
    </row>
    <row r="146" spans="1:8" hidden="1" outlineLevel="2" x14ac:dyDescent="0.35">
      <c r="A146" s="9"/>
      <c r="B146" s="11"/>
      <c r="C146" s="11"/>
      <c r="D146" s="11"/>
      <c r="E146" s="12"/>
      <c r="F146" s="11"/>
      <c r="G146" s="13"/>
      <c r="H146" s="14"/>
    </row>
    <row r="147" spans="1:8" hidden="1" outlineLevel="2" x14ac:dyDescent="0.35">
      <c r="A147" s="9"/>
      <c r="B147" s="11"/>
      <c r="C147" s="11"/>
      <c r="D147" s="11"/>
      <c r="E147" s="12"/>
      <c r="F147" s="11"/>
      <c r="G147" s="13"/>
      <c r="H147" s="14"/>
    </row>
    <row r="148" spans="1:8" hidden="1" outlineLevel="2" x14ac:dyDescent="0.35">
      <c r="A148" s="9"/>
      <c r="B148" s="11"/>
      <c r="C148" s="11"/>
      <c r="D148" s="11"/>
      <c r="E148" s="12"/>
      <c r="F148" s="11"/>
      <c r="G148" s="13"/>
      <c r="H148" s="14"/>
    </row>
    <row r="149" spans="1:8" hidden="1" outlineLevel="2" x14ac:dyDescent="0.35">
      <c r="A149" s="9"/>
      <c r="B149" s="11"/>
      <c r="C149" s="11"/>
      <c r="D149" s="11"/>
      <c r="E149" s="12"/>
      <c r="F149" s="11"/>
      <c r="G149" s="13"/>
      <c r="H149" s="14"/>
    </row>
    <row r="150" spans="1:8" hidden="1" outlineLevel="2" x14ac:dyDescent="0.35">
      <c r="A150" s="9"/>
      <c r="B150" s="11"/>
      <c r="C150" s="11"/>
      <c r="D150" s="11"/>
      <c r="E150" s="12"/>
      <c r="F150" s="11"/>
      <c r="G150" s="13"/>
      <c r="H150" s="14"/>
    </row>
    <row r="151" spans="1:8" hidden="1" outlineLevel="2" x14ac:dyDescent="0.35">
      <c r="A151" s="9"/>
      <c r="B151" s="11"/>
      <c r="C151" s="11"/>
      <c r="D151" s="11"/>
      <c r="E151" s="12"/>
      <c r="F151" s="11"/>
      <c r="G151" s="13"/>
      <c r="H151" s="14"/>
    </row>
    <row r="152" spans="1:8" hidden="1" outlineLevel="2" x14ac:dyDescent="0.35">
      <c r="A152" s="9"/>
      <c r="B152" s="11"/>
      <c r="C152" s="11"/>
      <c r="D152" s="11"/>
      <c r="E152" s="12"/>
      <c r="F152" s="11"/>
      <c r="G152" s="13"/>
      <c r="H152" s="14"/>
    </row>
    <row r="153" spans="1:8" hidden="1" outlineLevel="2" x14ac:dyDescent="0.35">
      <c r="A153" s="9"/>
      <c r="B153" s="11"/>
      <c r="C153" s="11"/>
      <c r="D153" s="11"/>
      <c r="E153" s="12"/>
      <c r="F153" s="11"/>
      <c r="G153" s="13"/>
      <c r="H153" s="14"/>
    </row>
    <row r="154" spans="1:8" hidden="1" outlineLevel="2" x14ac:dyDescent="0.35">
      <c r="A154" s="9"/>
      <c r="B154" s="11"/>
      <c r="C154" s="11"/>
      <c r="D154" s="11"/>
      <c r="E154" s="12"/>
      <c r="F154" s="11"/>
      <c r="G154" s="13"/>
      <c r="H154" s="14"/>
    </row>
    <row r="155" spans="1:8" hidden="1" outlineLevel="2" x14ac:dyDescent="0.35">
      <c r="A155" s="9"/>
      <c r="B155" s="11"/>
      <c r="C155" s="11"/>
      <c r="D155" s="11"/>
      <c r="E155" s="12"/>
      <c r="F155" s="11"/>
      <c r="G155" s="13"/>
      <c r="H155" s="14"/>
    </row>
    <row r="156" spans="1:8" hidden="1" outlineLevel="2" x14ac:dyDescent="0.35">
      <c r="A156" s="9"/>
      <c r="B156" s="11"/>
      <c r="C156" s="11"/>
      <c r="D156" s="11"/>
      <c r="E156" s="12"/>
      <c r="F156" s="11"/>
      <c r="G156" s="13"/>
      <c r="H156" s="14"/>
    </row>
    <row r="157" spans="1:8" hidden="1" outlineLevel="1" x14ac:dyDescent="0.35">
      <c r="A157" s="9"/>
      <c r="B157" s="11"/>
      <c r="C157" s="16"/>
      <c r="D157" s="16"/>
      <c r="E157" s="17"/>
      <c r="F157" s="11">
        <f>SUMIFS('[1]Crisil data '!M:M,'[1]Crisil data '!AI:AI,$D$3,'[1]Crisil data '!E:E,Table13456762345[[#This Row],[ISIN No.]])</f>
        <v>0</v>
      </c>
      <c r="G157" s="18">
        <f>+F157/$F$170</f>
        <v>0</v>
      </c>
      <c r="H157" s="19"/>
    </row>
    <row r="158" spans="1:8" collapsed="1" x14ac:dyDescent="0.35">
      <c r="B158" s="16"/>
      <c r="C158" s="16" t="s">
        <v>80</v>
      </c>
      <c r="D158" s="16"/>
      <c r="E158" s="20"/>
      <c r="F158" s="21">
        <f>SUM(F7:F157)</f>
        <v>199916192.40000007</v>
      </c>
      <c r="G158" s="22">
        <f>+F158/$F$170</f>
        <v>0.96064542416954046</v>
      </c>
      <c r="H158" s="23"/>
    </row>
    <row r="160" spans="1:8" x14ac:dyDescent="0.35">
      <c r="B160" s="24"/>
      <c r="C160" s="24" t="s">
        <v>81</v>
      </c>
      <c r="D160" s="24"/>
      <c r="E160" s="24"/>
      <c r="F160" s="24" t="s">
        <v>9</v>
      </c>
      <c r="G160" s="24" t="s">
        <v>10</v>
      </c>
      <c r="H160" s="24" t="s">
        <v>11</v>
      </c>
    </row>
    <row r="161" spans="1:8" x14ac:dyDescent="0.35">
      <c r="B161" s="25"/>
      <c r="C161" s="16" t="s">
        <v>82</v>
      </c>
      <c r="D161" s="11"/>
      <c r="E161" s="26"/>
      <c r="F161" s="27" t="s">
        <v>83</v>
      </c>
      <c r="G161" s="26">
        <v>0</v>
      </c>
      <c r="H161" s="11"/>
    </row>
    <row r="162" spans="1:8" x14ac:dyDescent="0.35">
      <c r="A162" s="11" t="s">
        <v>84</v>
      </c>
      <c r="B162" s="25" t="s">
        <v>85</v>
      </c>
      <c r="C162" s="16" t="s">
        <v>86</v>
      </c>
      <c r="D162" s="16"/>
      <c r="E162" s="20"/>
      <c r="F162" s="11">
        <f>SUMIFS('[1]Crisil data '!M:M,'[1]Crisil data '!AI:AI,'E-TIER II'!$D$3,'[1]Crisil data '!K:K,A162)</f>
        <v>9939503.1300000008</v>
      </c>
      <c r="G162" s="22">
        <f>+F162/$F$170</f>
        <v>4.776170497109429E-2</v>
      </c>
      <c r="H162" s="11"/>
    </row>
    <row r="163" spans="1:8" x14ac:dyDescent="0.35">
      <c r="B163" s="25"/>
      <c r="C163" s="16" t="s">
        <v>87</v>
      </c>
      <c r="D163" s="11"/>
      <c r="E163" s="26"/>
      <c r="F163" s="20" t="s">
        <v>83</v>
      </c>
      <c r="G163" s="26">
        <v>0</v>
      </c>
      <c r="H163" s="11"/>
    </row>
    <row r="164" spans="1:8" x14ac:dyDescent="0.35">
      <c r="B164" s="25"/>
      <c r="C164" s="16" t="s">
        <v>88</v>
      </c>
      <c r="D164" s="11"/>
      <c r="E164" s="26"/>
      <c r="F164" s="20" t="s">
        <v>83</v>
      </c>
      <c r="G164" s="26">
        <v>0</v>
      </c>
      <c r="H164" s="11"/>
    </row>
    <row r="165" spans="1:8" x14ac:dyDescent="0.35">
      <c r="B165" s="25"/>
      <c r="C165" s="16" t="s">
        <v>89</v>
      </c>
      <c r="D165" s="11"/>
      <c r="E165" s="26"/>
      <c r="F165" s="20" t="s">
        <v>83</v>
      </c>
      <c r="G165" s="26">
        <v>0</v>
      </c>
      <c r="H165" s="11"/>
    </row>
    <row r="166" spans="1:8" x14ac:dyDescent="0.35">
      <c r="A166" s="28" t="s">
        <v>90</v>
      </c>
      <c r="B166" s="11" t="s">
        <v>90</v>
      </c>
      <c r="C166" s="11" t="s">
        <v>91</v>
      </c>
      <c r="D166" s="11"/>
      <c r="E166" s="26"/>
      <c r="F166" s="11">
        <f>SUMIFS('[1]Crisil data '!M:M,'[1]Crisil data '!AI:AI,'E-TIER II'!$D$3,'[1]Crisil data '!K:K,A166)</f>
        <v>-1749575.03</v>
      </c>
      <c r="G166" s="22">
        <f>+F166/$F$170</f>
        <v>-8.4071291406347635E-3</v>
      </c>
      <c r="H166" s="11"/>
    </row>
    <row r="167" spans="1:8" x14ac:dyDescent="0.35">
      <c r="B167" s="25"/>
      <c r="C167" s="11"/>
      <c r="D167" s="11"/>
      <c r="E167" s="26"/>
      <c r="F167" s="27"/>
      <c r="G167" s="22"/>
      <c r="H167" s="11"/>
    </row>
    <row r="168" spans="1:8" x14ac:dyDescent="0.35">
      <c r="B168" s="25"/>
      <c r="C168" s="11" t="s">
        <v>92</v>
      </c>
      <c r="D168" s="11"/>
      <c r="E168" s="26"/>
      <c r="F168" s="29">
        <f>SUM(F161:F167)</f>
        <v>8189928.1000000006</v>
      </c>
      <c r="G168" s="22">
        <f>+F168/$F$170</f>
        <v>3.935457583045953E-2</v>
      </c>
      <c r="H168" s="11"/>
    </row>
    <row r="169" spans="1:8" x14ac:dyDescent="0.35">
      <c r="B169" s="25"/>
      <c r="C169" s="11"/>
      <c r="D169" s="11"/>
      <c r="E169" s="26"/>
      <c r="F169" s="29"/>
      <c r="G169" s="30"/>
      <c r="H169" s="11"/>
    </row>
    <row r="170" spans="1:8" x14ac:dyDescent="0.35">
      <c r="B170" s="31"/>
      <c r="C170" s="32" t="s">
        <v>93</v>
      </c>
      <c r="D170" s="33"/>
      <c r="E170" s="34"/>
      <c r="F170" s="35">
        <f>+F168+F158</f>
        <v>208106120.50000006</v>
      </c>
      <c r="G170" s="36">
        <v>1</v>
      </c>
      <c r="H170" s="11"/>
    </row>
    <row r="171" spans="1:8" x14ac:dyDescent="0.35">
      <c r="F171" s="37">
        <f>+GETPIVOTDATA("Market Value (Rs)",[1]Sheet5!$A$3,"Scheme Name","Scheme E","Tier I / Tier II","TIER II")-F170</f>
        <v>0</v>
      </c>
    </row>
    <row r="172" spans="1:8" hidden="1" outlineLevel="1" x14ac:dyDescent="0.35">
      <c r="C172" s="16" t="s">
        <v>94</v>
      </c>
      <c r="D172" s="38"/>
      <c r="F172" s="3"/>
    </row>
    <row r="173" spans="1:8" hidden="1" outlineLevel="1" x14ac:dyDescent="0.35">
      <c r="C173" s="16" t="s">
        <v>95</v>
      </c>
      <c r="D173" s="38"/>
    </row>
    <row r="174" spans="1:8" hidden="1" outlineLevel="1" x14ac:dyDescent="0.35">
      <c r="C174" s="16" t="s">
        <v>96</v>
      </c>
      <c r="D174" s="39"/>
    </row>
    <row r="175" spans="1:8" collapsed="1" x14ac:dyDescent="0.35">
      <c r="C175" s="16" t="s">
        <v>97</v>
      </c>
      <c r="D175" s="40">
        <v>18.9939</v>
      </c>
    </row>
    <row r="176" spans="1:8" x14ac:dyDescent="0.35">
      <c r="C176" s="16" t="s">
        <v>98</v>
      </c>
      <c r="D176" s="40">
        <v>18.3432</v>
      </c>
    </row>
    <row r="177" spans="1:8" x14ac:dyDescent="0.35">
      <c r="A177" s="41" t="s">
        <v>99</v>
      </c>
      <c r="C177" s="16" t="s">
        <v>100</v>
      </c>
      <c r="D177" s="42">
        <v>0</v>
      </c>
    </row>
    <row r="178" spans="1:8" x14ac:dyDescent="0.35">
      <c r="C178" s="16" t="s">
        <v>101</v>
      </c>
      <c r="D178" s="38">
        <v>0</v>
      </c>
    </row>
    <row r="179" spans="1:8" x14ac:dyDescent="0.35">
      <c r="C179" s="16" t="s">
        <v>102</v>
      </c>
      <c r="D179" s="38">
        <v>0</v>
      </c>
      <c r="F179" s="37"/>
      <c r="G179" s="43"/>
    </row>
    <row r="180" spans="1:8" x14ac:dyDescent="0.35">
      <c r="B180" s="44"/>
      <c r="C180" s="9"/>
    </row>
    <row r="181" spans="1:8" x14ac:dyDescent="0.35">
      <c r="F181" s="3">
        <f>+F158-SUM(F184:F189)</f>
        <v>199916192.40000007</v>
      </c>
    </row>
    <row r="182" spans="1:8" x14ac:dyDescent="0.35">
      <c r="C182" s="24" t="s">
        <v>103</v>
      </c>
      <c r="D182" s="24"/>
      <c r="E182" s="24"/>
      <c r="F182" s="24"/>
      <c r="G182" s="24"/>
      <c r="H182" s="24"/>
    </row>
    <row r="183" spans="1:8" x14ac:dyDescent="0.35">
      <c r="C183" s="24" t="s">
        <v>104</v>
      </c>
      <c r="D183" s="24"/>
      <c r="E183" s="24"/>
      <c r="F183" s="24" t="s">
        <v>9</v>
      </c>
      <c r="G183" s="24" t="s">
        <v>10</v>
      </c>
      <c r="H183" s="24" t="s">
        <v>11</v>
      </c>
    </row>
    <row r="184" spans="1:8" x14ac:dyDescent="0.35">
      <c r="A184" t="s">
        <v>105</v>
      </c>
      <c r="C184" s="16" t="s">
        <v>106</v>
      </c>
      <c r="D184" s="11"/>
      <c r="E184" s="26"/>
      <c r="F184" s="45">
        <f t="shared" ref="F184:F188" si="2">SUMIF($E$198:$E$207,C184,$H$198:$H$207)</f>
        <v>0</v>
      </c>
      <c r="G184" s="46">
        <f>+F184/$F$170</f>
        <v>0</v>
      </c>
      <c r="H184" s="11"/>
    </row>
    <row r="185" spans="1:8" x14ac:dyDescent="0.35">
      <c r="A185" s="11" t="s">
        <v>107</v>
      </c>
      <c r="C185" s="11" t="s">
        <v>108</v>
      </c>
      <c r="D185" s="11"/>
      <c r="E185" s="26"/>
      <c r="F185" s="45">
        <f t="shared" si="2"/>
        <v>0</v>
      </c>
      <c r="G185" s="46">
        <f t="shared" ref="G185" si="3">+F185/$F$170</f>
        <v>0</v>
      </c>
      <c r="H185" s="11"/>
    </row>
    <row r="186" spans="1:8" x14ac:dyDescent="0.35">
      <c r="C186" s="11" t="s">
        <v>109</v>
      </c>
      <c r="D186" s="11"/>
      <c r="E186" s="26"/>
      <c r="F186" s="45">
        <f t="shared" si="2"/>
        <v>0</v>
      </c>
      <c r="G186" s="46">
        <f>+F186/$F$170</f>
        <v>0</v>
      </c>
      <c r="H186" s="11"/>
    </row>
    <row r="187" spans="1:8" x14ac:dyDescent="0.35">
      <c r="C187" s="11" t="s">
        <v>110</v>
      </c>
      <c r="D187" s="11"/>
      <c r="E187" s="26"/>
      <c r="F187" s="45">
        <f t="shared" si="2"/>
        <v>0</v>
      </c>
      <c r="G187" s="46">
        <f t="shared" ref="G187:G195" si="4">+F187/$F$170</f>
        <v>0</v>
      </c>
      <c r="H187" s="11"/>
    </row>
    <row r="188" spans="1:8" x14ac:dyDescent="0.35">
      <c r="C188" s="11" t="s">
        <v>111</v>
      </c>
      <c r="D188" s="11"/>
      <c r="E188" s="26"/>
      <c r="F188" s="45">
        <f t="shared" si="2"/>
        <v>0</v>
      </c>
      <c r="G188" s="46">
        <f t="shared" si="4"/>
        <v>0</v>
      </c>
      <c r="H188" s="11"/>
    </row>
    <row r="189" spans="1:8" x14ac:dyDescent="0.35">
      <c r="C189" s="11" t="s">
        <v>112</v>
      </c>
      <c r="D189" s="11"/>
      <c r="E189" s="26"/>
      <c r="F189" s="45">
        <f>SUMIF($E$198:$E$207,C189,$H$198:$H$207)</f>
        <v>0</v>
      </c>
      <c r="G189" s="46">
        <f t="shared" si="4"/>
        <v>0</v>
      </c>
      <c r="H189" s="11"/>
    </row>
    <row r="190" spans="1:8" x14ac:dyDescent="0.35">
      <c r="C190" s="11" t="s">
        <v>113</v>
      </c>
      <c r="D190" s="11"/>
      <c r="E190" s="26"/>
      <c r="F190" s="45">
        <f ca="1">SUMIF($E$198:$E$206,C190,H206:H211)</f>
        <v>0</v>
      </c>
      <c r="G190" s="46">
        <f t="shared" ca="1" si="4"/>
        <v>0</v>
      </c>
      <c r="H190" s="11"/>
    </row>
    <row r="191" spans="1:8" x14ac:dyDescent="0.35">
      <c r="C191" s="11" t="s">
        <v>114</v>
      </c>
      <c r="D191" s="11"/>
      <c r="E191" s="26"/>
      <c r="F191" s="45">
        <f ca="1">SUMIF($E$198:$E$206,C191,H208:H212)</f>
        <v>0</v>
      </c>
      <c r="G191" s="46">
        <f t="shared" ca="1" si="4"/>
        <v>0</v>
      </c>
      <c r="H191" s="11"/>
    </row>
    <row r="192" spans="1:8" x14ac:dyDescent="0.35">
      <c r="C192" s="11" t="s">
        <v>115</v>
      </c>
      <c r="D192" s="11"/>
      <c r="E192" s="26"/>
      <c r="F192" s="45">
        <f>SUMIF($E$198:$E$206,C192,H202:H213)</f>
        <v>0</v>
      </c>
      <c r="G192" s="46">
        <f t="shared" si="4"/>
        <v>0</v>
      </c>
      <c r="H192" s="11"/>
    </row>
    <row r="193" spans="3:8" x14ac:dyDescent="0.35">
      <c r="C193" s="11" t="s">
        <v>116</v>
      </c>
      <c r="D193" s="11"/>
      <c r="E193" s="26"/>
      <c r="F193" s="45">
        <f>SUMIF($E$198:$E$206,C193,H200:H214)</f>
        <v>0</v>
      </c>
      <c r="G193" s="46">
        <f t="shared" si="4"/>
        <v>0</v>
      </c>
      <c r="H193" s="11"/>
    </row>
    <row r="194" spans="3:8" x14ac:dyDescent="0.35">
      <c r="C194" s="11" t="s">
        <v>117</v>
      </c>
      <c r="D194" s="11"/>
      <c r="E194" s="26"/>
      <c r="F194" s="45">
        <f ca="1">SUMIF($E$198:$E$206,C194,H208:H215)</f>
        <v>0</v>
      </c>
      <c r="G194" s="46">
        <f t="shared" ca="1" si="4"/>
        <v>0</v>
      </c>
      <c r="H194" s="11"/>
    </row>
    <row r="195" spans="3:8" x14ac:dyDescent="0.35">
      <c r="C195" s="11" t="s">
        <v>118</v>
      </c>
      <c r="D195" s="11"/>
      <c r="E195" s="26"/>
      <c r="F195" s="45">
        <f ca="1">SUMIF($E$198:$E$206,C195,H209:H216)</f>
        <v>0</v>
      </c>
      <c r="G195" s="46">
        <f t="shared" ca="1" si="4"/>
        <v>0</v>
      </c>
      <c r="H195" s="11"/>
    </row>
    <row r="198" spans="3:8" x14ac:dyDescent="0.35">
      <c r="E198" s="11" t="s">
        <v>109</v>
      </c>
      <c r="F198" s="47" t="s">
        <v>119</v>
      </c>
      <c r="G198" s="11">
        <f>SUMIF($H$7:$H$89,F198,$E$7:$E$157)</f>
        <v>0</v>
      </c>
      <c r="H198" s="11">
        <f>SUMIF($H$7:$H$89,F198,$F$7:$F$89)</f>
        <v>0</v>
      </c>
    </row>
    <row r="199" spans="3:8" x14ac:dyDescent="0.35">
      <c r="E199" s="11" t="s">
        <v>111</v>
      </c>
      <c r="F199" s="47" t="s">
        <v>120</v>
      </c>
      <c r="G199" s="11">
        <f t="shared" ref="G199:G207" si="5">SUMIF($H$7:$H$89,F199,$E$7:$E$157)</f>
        <v>0</v>
      </c>
      <c r="H199" s="11">
        <f t="shared" ref="H199:H207" si="6">SUMIF($H$7:$H$89,F199,$F$7:$F$89)</f>
        <v>0</v>
      </c>
    </row>
    <row r="200" spans="3:8" x14ac:dyDescent="0.35">
      <c r="E200" s="11" t="s">
        <v>109</v>
      </c>
      <c r="F200" s="11" t="s">
        <v>121</v>
      </c>
      <c r="G200" s="11">
        <f t="shared" si="5"/>
        <v>0</v>
      </c>
      <c r="H200" s="11">
        <f t="shared" si="6"/>
        <v>0</v>
      </c>
    </row>
    <row r="201" spans="3:8" x14ac:dyDescent="0.35">
      <c r="E201" s="11" t="s">
        <v>109</v>
      </c>
      <c r="F201" s="47" t="s">
        <v>122</v>
      </c>
      <c r="G201" s="11">
        <f t="shared" si="5"/>
        <v>0</v>
      </c>
      <c r="H201" s="11">
        <f t="shared" si="6"/>
        <v>0</v>
      </c>
    </row>
    <row r="202" spans="3:8" x14ac:dyDescent="0.35">
      <c r="E202" s="11" t="s">
        <v>112</v>
      </c>
      <c r="F202" s="11" t="s">
        <v>123</v>
      </c>
      <c r="G202" s="11">
        <f t="shared" si="5"/>
        <v>0</v>
      </c>
      <c r="H202" s="11">
        <f t="shared" si="6"/>
        <v>0</v>
      </c>
    </row>
    <row r="203" spans="3:8" x14ac:dyDescent="0.35">
      <c r="E203" s="11" t="s">
        <v>109</v>
      </c>
      <c r="F203" s="47" t="s">
        <v>124</v>
      </c>
      <c r="G203" s="11">
        <f t="shared" si="5"/>
        <v>0</v>
      </c>
      <c r="H203" s="11">
        <f t="shared" si="6"/>
        <v>0</v>
      </c>
    </row>
    <row r="204" spans="3:8" x14ac:dyDescent="0.35">
      <c r="E204" s="11" t="s">
        <v>111</v>
      </c>
      <c r="F204" s="47" t="s">
        <v>125</v>
      </c>
      <c r="G204" s="11">
        <f t="shared" si="5"/>
        <v>0</v>
      </c>
      <c r="H204" s="11">
        <f t="shared" si="6"/>
        <v>0</v>
      </c>
    </row>
    <row r="205" spans="3:8" x14ac:dyDescent="0.35">
      <c r="E205" s="11" t="s">
        <v>109</v>
      </c>
      <c r="F205" s="47" t="s">
        <v>126</v>
      </c>
      <c r="G205" s="11">
        <f t="shared" si="5"/>
        <v>0</v>
      </c>
      <c r="H205" s="11">
        <f t="shared" si="6"/>
        <v>0</v>
      </c>
    </row>
    <row r="206" spans="3:8" x14ac:dyDescent="0.35">
      <c r="E206" s="11" t="s">
        <v>112</v>
      </c>
      <c r="F206" s="11" t="s">
        <v>127</v>
      </c>
      <c r="G206" s="11">
        <f t="shared" si="5"/>
        <v>0</v>
      </c>
      <c r="H206" s="11">
        <f t="shared" si="6"/>
        <v>0</v>
      </c>
    </row>
    <row r="207" spans="3:8" x14ac:dyDescent="0.35">
      <c r="E207" s="11" t="s">
        <v>112</v>
      </c>
      <c r="F207" s="47" t="s">
        <v>128</v>
      </c>
      <c r="G207" s="11">
        <f t="shared" si="5"/>
        <v>0</v>
      </c>
      <c r="H207" s="11">
        <f t="shared" si="6"/>
        <v>0</v>
      </c>
    </row>
    <row r="208" spans="3:8" x14ac:dyDescent="0.35">
      <c r="G208">
        <f>SUM(G198:G207)</f>
        <v>0</v>
      </c>
      <c r="H208">
        <f>SUM(H198:H207)</f>
        <v>0</v>
      </c>
    </row>
    <row r="211" spans="5:5" x14ac:dyDescent="0.35">
      <c r="E211" s="48"/>
    </row>
    <row r="212" spans="5:5" x14ac:dyDescent="0.35">
      <c r="E212" s="48"/>
    </row>
    <row r="213" spans="5:5" x14ac:dyDescent="0.35">
      <c r="E213" s="49"/>
    </row>
    <row r="214" spans="5:5" x14ac:dyDescent="0.35">
      <c r="E214" s="49"/>
    </row>
    <row r="215" spans="5:5" x14ac:dyDescent="0.35">
      <c r="E215" s="49"/>
    </row>
    <row r="216" spans="5:5" x14ac:dyDescent="0.35">
      <c r="E216" s="49"/>
    </row>
    <row r="217" spans="5:5" x14ac:dyDescent="0.35">
      <c r="E217" s="49"/>
    </row>
    <row r="218" spans="5:5" x14ac:dyDescent="0.35">
      <c r="E218" s="49"/>
    </row>
    <row r="219" spans="5:5" x14ac:dyDescent="0.35">
      <c r="E219" s="49"/>
    </row>
    <row r="220" spans="5:5" x14ac:dyDescent="0.35">
      <c r="E220"/>
    </row>
    <row r="221" spans="5:5" x14ac:dyDescent="0.35">
      <c r="E221" s="48"/>
    </row>
    <row r="222" spans="5:5" x14ac:dyDescent="0.35">
      <c r="E222" s="48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II</vt:lpstr>
      <vt:lpstr>'E-TIER II'!Print_Area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2022-09-09T10:26:24Z</dcterms:created>
  <dcterms:modified xsi:type="dcterms:W3CDTF">2022-09-09T10:26:38Z</dcterms:modified>
</cp:coreProperties>
</file>