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314862\Desktop\Jan and Feb 2022\Feb 2022\Portfolio\"/>
    </mc:Choice>
  </mc:AlternateContent>
  <xr:revisionPtr revIDLastSave="0" documentId="8_{16DE290F-C644-44B0-B7BA-654D663AD2D4}" xr6:coauthVersionLast="47" xr6:coauthVersionMax="47" xr10:uidLastSave="{00000000-0000-0000-0000-000000000000}"/>
  <bookViews>
    <workbookView xWindow="-120" yWindow="-120" windowWidth="20730" windowHeight="11160" xr2:uid="{4D3A9F1E-7F00-4320-98AB-B17353BF5EF2}"/>
  </bookViews>
  <sheets>
    <sheet name="G-TIER I" sheetId="1" r:id="rId1"/>
  </sheets>
  <externalReferences>
    <externalReference r:id="rId2"/>
  </externalReferences>
  <definedNames>
    <definedName name="_xlnm._FilterDatabase" localSheetId="0" hidden="1">'G-TIER I'!$C$6:$H$74</definedName>
    <definedName name="_xlnm.Print_Area" localSheetId="0">'G-TIER I'!$B$2:$H$104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21" i="1" l="1"/>
  <c r="G119" i="1"/>
  <c r="G117" i="1"/>
  <c r="G115" i="1"/>
  <c r="F112" i="1"/>
  <c r="F111" i="1"/>
  <c r="F110" i="1"/>
  <c r="F109" i="1"/>
  <c r="F108" i="1"/>
  <c r="F107" i="1"/>
  <c r="F104" i="1"/>
  <c r="F83" i="1"/>
  <c r="F79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H57" i="1"/>
  <c r="F57" i="1"/>
  <c r="E57" i="1"/>
  <c r="D57" i="1"/>
  <c r="C57" i="1"/>
  <c r="H56" i="1"/>
  <c r="F56" i="1"/>
  <c r="E56" i="1"/>
  <c r="D56" i="1"/>
  <c r="C56" i="1"/>
  <c r="H55" i="1"/>
  <c r="F55" i="1"/>
  <c r="E55" i="1"/>
  <c r="D55" i="1"/>
  <c r="C55" i="1"/>
  <c r="H54" i="1"/>
  <c r="F54" i="1"/>
  <c r="E54" i="1"/>
  <c r="D54" i="1"/>
  <c r="C54" i="1"/>
  <c r="H53" i="1"/>
  <c r="F53" i="1"/>
  <c r="E53" i="1"/>
  <c r="D53" i="1"/>
  <c r="C53" i="1"/>
  <c r="H52" i="1"/>
  <c r="F52" i="1"/>
  <c r="E52" i="1"/>
  <c r="D52" i="1"/>
  <c r="C52" i="1"/>
  <c r="H51" i="1"/>
  <c r="F51" i="1"/>
  <c r="E51" i="1"/>
  <c r="D51" i="1"/>
  <c r="C51" i="1"/>
  <c r="H50" i="1"/>
  <c r="F50" i="1"/>
  <c r="E50" i="1"/>
  <c r="D50" i="1"/>
  <c r="C50" i="1"/>
  <c r="H49" i="1"/>
  <c r="F49" i="1"/>
  <c r="E49" i="1"/>
  <c r="D49" i="1"/>
  <c r="C49" i="1"/>
  <c r="H48" i="1"/>
  <c r="F48" i="1"/>
  <c r="E48" i="1"/>
  <c r="D48" i="1"/>
  <c r="C48" i="1"/>
  <c r="H47" i="1"/>
  <c r="F47" i="1"/>
  <c r="E47" i="1"/>
  <c r="D47" i="1"/>
  <c r="C47" i="1"/>
  <c r="H46" i="1"/>
  <c r="F46" i="1"/>
  <c r="E46" i="1"/>
  <c r="D46" i="1"/>
  <c r="C46" i="1"/>
  <c r="H45" i="1"/>
  <c r="F45" i="1"/>
  <c r="E45" i="1"/>
  <c r="D45" i="1"/>
  <c r="C45" i="1"/>
  <c r="H44" i="1"/>
  <c r="F44" i="1"/>
  <c r="E44" i="1"/>
  <c r="D44" i="1"/>
  <c r="C44" i="1"/>
  <c r="H43" i="1"/>
  <c r="F43" i="1"/>
  <c r="E43" i="1"/>
  <c r="D43" i="1"/>
  <c r="C43" i="1"/>
  <c r="H42" i="1"/>
  <c r="F42" i="1"/>
  <c r="E42" i="1"/>
  <c r="D42" i="1"/>
  <c r="C42" i="1"/>
  <c r="H41" i="1"/>
  <c r="F41" i="1"/>
  <c r="E41" i="1"/>
  <c r="D41" i="1"/>
  <c r="C41" i="1"/>
  <c r="H40" i="1"/>
  <c r="F40" i="1"/>
  <c r="E40" i="1"/>
  <c r="D40" i="1"/>
  <c r="C40" i="1"/>
  <c r="H39" i="1"/>
  <c r="F39" i="1"/>
  <c r="E39" i="1"/>
  <c r="D39" i="1"/>
  <c r="C39" i="1"/>
  <c r="H38" i="1"/>
  <c r="F38" i="1"/>
  <c r="E38" i="1"/>
  <c r="D38" i="1"/>
  <c r="C38" i="1"/>
  <c r="H37" i="1"/>
  <c r="F37" i="1"/>
  <c r="E37" i="1"/>
  <c r="D37" i="1"/>
  <c r="C37" i="1"/>
  <c r="H36" i="1"/>
  <c r="F36" i="1"/>
  <c r="E36" i="1"/>
  <c r="D36" i="1"/>
  <c r="C36" i="1"/>
  <c r="H35" i="1"/>
  <c r="F35" i="1"/>
  <c r="E35" i="1"/>
  <c r="D35" i="1"/>
  <c r="C35" i="1"/>
  <c r="H34" i="1"/>
  <c r="F34" i="1"/>
  <c r="E34" i="1"/>
  <c r="D34" i="1"/>
  <c r="C34" i="1"/>
  <c r="H33" i="1"/>
  <c r="F33" i="1"/>
  <c r="E33" i="1"/>
  <c r="D33" i="1"/>
  <c r="C33" i="1"/>
  <c r="H32" i="1"/>
  <c r="F32" i="1"/>
  <c r="E32" i="1"/>
  <c r="D32" i="1"/>
  <c r="C32" i="1"/>
  <c r="H31" i="1"/>
  <c r="F31" i="1"/>
  <c r="E31" i="1"/>
  <c r="D31" i="1"/>
  <c r="C31" i="1"/>
  <c r="H30" i="1"/>
  <c r="F30" i="1"/>
  <c r="E30" i="1"/>
  <c r="D30" i="1"/>
  <c r="C30" i="1"/>
  <c r="H29" i="1"/>
  <c r="F29" i="1"/>
  <c r="E29" i="1"/>
  <c r="D29" i="1"/>
  <c r="C29" i="1"/>
  <c r="H28" i="1"/>
  <c r="F28" i="1"/>
  <c r="E28" i="1"/>
  <c r="D28" i="1"/>
  <c r="C28" i="1"/>
  <c r="H27" i="1"/>
  <c r="F27" i="1"/>
  <c r="E27" i="1"/>
  <c r="D27" i="1"/>
  <c r="C27" i="1"/>
  <c r="H26" i="1"/>
  <c r="F26" i="1"/>
  <c r="E26" i="1"/>
  <c r="D26" i="1"/>
  <c r="C26" i="1"/>
  <c r="H25" i="1"/>
  <c r="F25" i="1"/>
  <c r="E25" i="1"/>
  <c r="D25" i="1"/>
  <c r="C25" i="1"/>
  <c r="H24" i="1"/>
  <c r="F24" i="1"/>
  <c r="E24" i="1"/>
  <c r="D24" i="1"/>
  <c r="C24" i="1"/>
  <c r="H23" i="1"/>
  <c r="F23" i="1"/>
  <c r="E23" i="1"/>
  <c r="D23" i="1"/>
  <c r="C23" i="1"/>
  <c r="H22" i="1"/>
  <c r="F22" i="1"/>
  <c r="E22" i="1"/>
  <c r="D22" i="1"/>
  <c r="C22" i="1"/>
  <c r="H21" i="1"/>
  <c r="F21" i="1"/>
  <c r="E21" i="1"/>
  <c r="D21" i="1"/>
  <c r="C21" i="1"/>
  <c r="H20" i="1"/>
  <c r="F20" i="1"/>
  <c r="E20" i="1"/>
  <c r="D20" i="1"/>
  <c r="C20" i="1"/>
  <c r="H19" i="1"/>
  <c r="F19" i="1"/>
  <c r="E19" i="1"/>
  <c r="D19" i="1"/>
  <c r="C19" i="1"/>
  <c r="H18" i="1"/>
  <c r="F18" i="1"/>
  <c r="E18" i="1"/>
  <c r="D18" i="1"/>
  <c r="C18" i="1"/>
  <c r="H17" i="1"/>
  <c r="F17" i="1"/>
  <c r="E17" i="1"/>
  <c r="D17" i="1"/>
  <c r="C17" i="1"/>
  <c r="H16" i="1"/>
  <c r="F16" i="1"/>
  <c r="E16" i="1"/>
  <c r="D16" i="1"/>
  <c r="C16" i="1"/>
  <c r="H15" i="1"/>
  <c r="F15" i="1"/>
  <c r="E15" i="1"/>
  <c r="D15" i="1"/>
  <c r="C15" i="1"/>
  <c r="H14" i="1"/>
  <c r="F14" i="1"/>
  <c r="E14" i="1"/>
  <c r="D14" i="1"/>
  <c r="C14" i="1"/>
  <c r="H13" i="1"/>
  <c r="F13" i="1"/>
  <c r="E13" i="1"/>
  <c r="D13" i="1"/>
  <c r="C13" i="1"/>
  <c r="H12" i="1"/>
  <c r="F12" i="1"/>
  <c r="E12" i="1"/>
  <c r="D12" i="1"/>
  <c r="C12" i="1"/>
  <c r="H11" i="1"/>
  <c r="F11" i="1"/>
  <c r="E11" i="1"/>
  <c r="D11" i="1"/>
  <c r="C11" i="1"/>
  <c r="H10" i="1"/>
  <c r="F10" i="1"/>
  <c r="E10" i="1"/>
  <c r="D10" i="1"/>
  <c r="C10" i="1"/>
  <c r="H9" i="1"/>
  <c r="F9" i="1"/>
  <c r="E9" i="1"/>
  <c r="D9" i="1"/>
  <c r="C9" i="1"/>
  <c r="H8" i="1"/>
  <c r="F8" i="1"/>
  <c r="F101" i="1" s="1"/>
  <c r="E8" i="1"/>
  <c r="D8" i="1"/>
  <c r="C8" i="1"/>
  <c r="H7" i="1"/>
  <c r="H122" i="1" s="1"/>
  <c r="F106" i="1" s="1"/>
  <c r="F7" i="1"/>
  <c r="F75" i="1" s="1"/>
  <c r="E7" i="1"/>
  <c r="D7" i="1"/>
  <c r="F102" i="1" s="1"/>
  <c r="C7" i="1"/>
  <c r="D4" i="1"/>
  <c r="F85" i="1" l="1"/>
  <c r="H115" i="1"/>
  <c r="H117" i="1"/>
  <c r="H119" i="1"/>
  <c r="H121" i="1"/>
  <c r="G116" i="1"/>
  <c r="G118" i="1"/>
  <c r="G120" i="1"/>
  <c r="G122" i="1"/>
  <c r="H116" i="1"/>
  <c r="H118" i="1"/>
  <c r="H120" i="1"/>
  <c r="F105" i="1" s="1"/>
  <c r="F103" i="1" l="1"/>
  <c r="F87" i="1"/>
  <c r="G39" i="1" l="1"/>
  <c r="G37" i="1"/>
  <c r="G35" i="1"/>
  <c r="G31" i="1"/>
  <c r="G29" i="1"/>
  <c r="G27" i="1"/>
  <c r="G25" i="1"/>
  <c r="G7" i="1"/>
  <c r="G56" i="1"/>
  <c r="G54" i="1"/>
  <c r="G52" i="1"/>
  <c r="G50" i="1"/>
  <c r="G48" i="1"/>
  <c r="G46" i="1"/>
  <c r="G44" i="1"/>
  <c r="G42" i="1"/>
  <c r="G40" i="1"/>
  <c r="G38" i="1"/>
  <c r="G36" i="1"/>
  <c r="G34" i="1"/>
  <c r="G32" i="1"/>
  <c r="G30" i="1"/>
  <c r="G28" i="1"/>
  <c r="G55" i="1"/>
  <c r="G53" i="1"/>
  <c r="G43" i="1"/>
  <c r="G21" i="1"/>
  <c r="G19" i="1"/>
  <c r="G17" i="1"/>
  <c r="G15" i="1"/>
  <c r="G57" i="1"/>
  <c r="G51" i="1"/>
  <c r="G47" i="1"/>
  <c r="G45" i="1"/>
  <c r="G23" i="1"/>
  <c r="G13" i="1"/>
  <c r="G11" i="1"/>
  <c r="G9" i="1"/>
  <c r="G49" i="1"/>
  <c r="G41" i="1"/>
  <c r="G33" i="1"/>
  <c r="G106" i="1"/>
  <c r="G70" i="1"/>
  <c r="G18" i="1"/>
  <c r="G68" i="1"/>
  <c r="G101" i="1"/>
  <c r="G74" i="1"/>
  <c r="G61" i="1"/>
  <c r="G104" i="1"/>
  <c r="G67" i="1"/>
  <c r="G112" i="1"/>
  <c r="G14" i="1"/>
  <c r="G66" i="1"/>
  <c r="G73" i="1"/>
  <c r="G63" i="1"/>
  <c r="G12" i="1"/>
  <c r="G107" i="1"/>
  <c r="G22" i="1"/>
  <c r="G72" i="1"/>
  <c r="G16" i="1"/>
  <c r="G111" i="1"/>
  <c r="G65" i="1"/>
  <c r="G110" i="1"/>
  <c r="G71" i="1"/>
  <c r="G64" i="1"/>
  <c r="G20" i="1"/>
  <c r="G10" i="1"/>
  <c r="G26" i="1"/>
  <c r="G83" i="1"/>
  <c r="G24" i="1"/>
  <c r="G69" i="1"/>
  <c r="G102" i="1"/>
  <c r="G79" i="1"/>
  <c r="G8" i="1"/>
  <c r="G62" i="1"/>
  <c r="G109" i="1"/>
  <c r="G75" i="1"/>
  <c r="G108" i="1"/>
  <c r="G105" i="1"/>
  <c r="G85" i="1"/>
  <c r="G103" i="1"/>
  <c r="F98" i="1"/>
</calcChain>
</file>

<file path=xl/sharedStrings.xml><?xml version="1.0" encoding="utf-8"?>
<sst xmlns="http://schemas.openxmlformats.org/spreadsheetml/2006/main" count="130" uniqueCount="111">
  <si>
    <t>NAME OF PENSION FUND</t>
  </si>
  <si>
    <t>ADITYA BIRLA SUN LIFE PENSION MANAGEMENT LIMITED</t>
  </si>
  <si>
    <t>SCHEME NAME</t>
  </si>
  <si>
    <t>Scheme G TIER I</t>
  </si>
  <si>
    <t>MONTH</t>
  </si>
  <si>
    <t>ISIN No.</t>
  </si>
  <si>
    <t>Name of the Instrument</t>
  </si>
  <si>
    <t xml:space="preserve">Industry </t>
  </si>
  <si>
    <t>Quantity</t>
  </si>
  <si>
    <t>Market Value</t>
  </si>
  <si>
    <t>% of Portfolio</t>
  </si>
  <si>
    <t>Ratings</t>
  </si>
  <si>
    <t>INE261F08AJ5</t>
  </si>
  <si>
    <t>IN0020190024</t>
  </si>
  <si>
    <t>IN0020190040</t>
  </si>
  <si>
    <t>IN0020020106</t>
  </si>
  <si>
    <t>IN0020060078</t>
  </si>
  <si>
    <t>IN0020170174</t>
  </si>
  <si>
    <t>IN0020200153</t>
  </si>
  <si>
    <t>IN0020200245</t>
  </si>
  <si>
    <t>IN0020160092</t>
  </si>
  <si>
    <t>IN0020140011</t>
  </si>
  <si>
    <t>IN0020020247</t>
  </si>
  <si>
    <t>IN3120180184</t>
  </si>
  <si>
    <t>IN0020210020</t>
  </si>
  <si>
    <t>IN1920190056</t>
  </si>
  <si>
    <t>IN1520180200</t>
  </si>
  <si>
    <t>IN2020180021</t>
  </si>
  <si>
    <t>IN1520170243</t>
  </si>
  <si>
    <t>IN1520170169</t>
  </si>
  <si>
    <t>IN0020210152</t>
  </si>
  <si>
    <t>IN1920190098</t>
  </si>
  <si>
    <t>IN2220150196</t>
  </si>
  <si>
    <t>IN0020210244</t>
  </si>
  <si>
    <t>IN2220200264</t>
  </si>
  <si>
    <t>IN3120150203</t>
  </si>
  <si>
    <t>IN1520130072</t>
  </si>
  <si>
    <t>IN2220200017</t>
  </si>
  <si>
    <t>IN4520180204</t>
  </si>
  <si>
    <t>IN1920170157</t>
  </si>
  <si>
    <t>IN2020170147</t>
  </si>
  <si>
    <t>IN1020180411</t>
  </si>
  <si>
    <t>IN1920180156</t>
  </si>
  <si>
    <t>IN3120180010</t>
  </si>
  <si>
    <t>IN2020180039</t>
  </si>
  <si>
    <t>IN0020160100</t>
  </si>
  <si>
    <t>IN0020160118</t>
  </si>
  <si>
    <t>IN0020150051</t>
  </si>
  <si>
    <t>IN0020070036</t>
  </si>
  <si>
    <t>IN0020160019</t>
  </si>
  <si>
    <t>IN0020070069</t>
  </si>
  <si>
    <t>IN0020030014</t>
  </si>
  <si>
    <t>IN0020150069</t>
  </si>
  <si>
    <t>IN0020060086</t>
  </si>
  <si>
    <t>IN0020150028</t>
  </si>
  <si>
    <t>IN0020060045</t>
  </si>
  <si>
    <t>IN0020160068</t>
  </si>
  <si>
    <t>IN0020050012</t>
  </si>
  <si>
    <t>IN0020150010</t>
  </si>
  <si>
    <t>IN0020140078</t>
  </si>
  <si>
    <t>IN0020040039</t>
  </si>
  <si>
    <t>IN0020110063</t>
  </si>
  <si>
    <t>IN0020150077</t>
  </si>
  <si>
    <t xml:space="preserve">Subtotal A </t>
  </si>
  <si>
    <t>Money Market Instruments:-</t>
  </si>
  <si>
    <t xml:space="preserve">  - Treasury Bills</t>
  </si>
  <si>
    <t>Nil</t>
  </si>
  <si>
    <t>MF</t>
  </si>
  <si>
    <t>Mutual Funds</t>
  </si>
  <si>
    <t xml:space="preserve">  - Money Market Mutual Funds</t>
  </si>
  <si>
    <t xml:space="preserve">  - Certificate of Deposits / Commercial Papers</t>
  </si>
  <si>
    <t xml:space="preserve">  - Application Pending Allotment </t>
  </si>
  <si>
    <t xml:space="preserve">  - Bank Fixed Deposits (&lt; 1 Year)</t>
  </si>
  <si>
    <t>NCA</t>
  </si>
  <si>
    <t>Net Current assets</t>
  </si>
  <si>
    <t xml:space="preserve">Sub Total B </t>
  </si>
  <si>
    <t>GRAND TOTAL (sub total A + sub total B)</t>
  </si>
  <si>
    <t>Average Maturity of Portfolio (in yrs)</t>
  </si>
  <si>
    <t>Modified Duration (in yrs)</t>
  </si>
  <si>
    <t>Yield to Maturity (%) (annualised)(at market price</t>
  </si>
  <si>
    <t>Net Asset Value</t>
  </si>
  <si>
    <t xml:space="preserve">Net asset value last month </t>
  </si>
  <si>
    <t>Infra</t>
  </si>
  <si>
    <t xml:space="preserve">Total investment in Infrastructure </t>
  </si>
  <si>
    <t xml:space="preserve">Total outstanding exposure to derivatives </t>
  </si>
  <si>
    <t>Total NPA provided for</t>
  </si>
  <si>
    <t>CREDIT RATING EXPOSURE</t>
  </si>
  <si>
    <t xml:space="preserve">Securities </t>
  </si>
  <si>
    <t>GOI</t>
  </si>
  <si>
    <t>Central Govt. Securities</t>
  </si>
  <si>
    <t>SDL</t>
  </si>
  <si>
    <t>State Development Loans</t>
  </si>
  <si>
    <t>AAA / Equivalent</t>
  </si>
  <si>
    <t>A1+ (For Commercial Paper)</t>
  </si>
  <si>
    <t>AA+ / Equivalent</t>
  </si>
  <si>
    <t>AA / Equivalent</t>
  </si>
  <si>
    <t>AA- / Equivalent</t>
  </si>
  <si>
    <t>A+ / Equivalent</t>
  </si>
  <si>
    <t>A / Equivalent</t>
  </si>
  <si>
    <t>A- / Equivalent</t>
  </si>
  <si>
    <t>BBB+ / Equivalent</t>
  </si>
  <si>
    <t>BBB / Equivalent</t>
  </si>
  <si>
    <t>[ICRA]AAA</t>
  </si>
  <si>
    <t>CARE AAA (CE)</t>
  </si>
  <si>
    <t>CRISIL AAA</t>
  </si>
  <si>
    <t>[ICRA]AA+</t>
  </si>
  <si>
    <t>CRISIL AA</t>
  </si>
  <si>
    <t>IND AAA</t>
  </si>
  <si>
    <t>CARE AA</t>
  </si>
  <si>
    <t>CARE AAA</t>
  </si>
  <si>
    <t xml:space="preserve">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</si>
</sst>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#,##0.0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7">
    <xf numFmtId="0" fontId="0" fillId="0" borderId="0" xfId="0"/>
    <xf numFmtId="0" fontId="4" fillId="0" borderId="0" xfId="0" applyFont="1"/>
    <xf numFmtId="0" fontId="4" fillId="0" borderId="0" xfId="0" applyFont="1" applyAlignment="1">
      <alignment horizontal="left"/>
    </xf>
    <xf numFmtId="43" fontId="0" fillId="0" borderId="0" xfId="1" applyFont="1"/>
    <xf numFmtId="17" fontId="4" fillId="0" borderId="0" xfId="0" applyNumberFormat="1" applyFont="1" applyAlignment="1">
      <alignment horizontal="left"/>
    </xf>
    <xf numFmtId="0" fontId="4" fillId="2" borderId="1" xfId="0" applyFont="1" applyFill="1" applyBorder="1"/>
    <xf numFmtId="0" fontId="4" fillId="2" borderId="2" xfId="0" applyFont="1" applyFill="1" applyBorder="1"/>
    <xf numFmtId="43" fontId="4" fillId="2" borderId="2" xfId="1" applyFont="1" applyFill="1" applyBorder="1"/>
    <xf numFmtId="0" fontId="4" fillId="2" borderId="3" xfId="0" applyFont="1" applyFill="1" applyBorder="1"/>
    <xf numFmtId="0" fontId="0" fillId="0" borderId="0" xfId="0" applyAlignment="1">
      <alignment vertical="top"/>
    </xf>
    <xf numFmtId="0" fontId="0" fillId="0" borderId="4" xfId="0" applyBorder="1"/>
    <xf numFmtId="164" fontId="0" fillId="0" borderId="4" xfId="1" applyNumberFormat="1" applyFont="1" applyBorder="1"/>
    <xf numFmtId="10" fontId="0" fillId="0" borderId="4" xfId="2" applyNumberFormat="1" applyFont="1" applyFill="1" applyBorder="1"/>
    <xf numFmtId="43" fontId="0" fillId="0" borderId="5" xfId="1" quotePrefix="1" applyFont="1" applyFill="1" applyBorder="1"/>
    <xf numFmtId="164" fontId="0" fillId="0" borderId="4" xfId="2" applyNumberFormat="1" applyFont="1" applyFill="1" applyBorder="1"/>
    <xf numFmtId="0" fontId="0" fillId="0" borderId="5" xfId="0" quotePrefix="1" applyBorder="1"/>
    <xf numFmtId="43" fontId="0" fillId="0" borderId="4" xfId="1" applyFont="1" applyBorder="1"/>
    <xf numFmtId="164" fontId="0" fillId="0" borderId="6" xfId="2" applyNumberFormat="1" applyFont="1" applyFill="1" applyBorder="1"/>
    <xf numFmtId="0" fontId="0" fillId="0" borderId="7" xfId="0" quotePrefix="1" applyBorder="1"/>
    <xf numFmtId="0" fontId="0" fillId="0" borderId="4" xfId="0" applyBorder="1" applyAlignment="1">
      <alignment vertical="top"/>
    </xf>
    <xf numFmtId="43" fontId="0" fillId="0" borderId="4" xfId="1" applyFont="1" applyFill="1" applyBorder="1" applyAlignment="1">
      <alignment horizontal="right" vertical="top"/>
    </xf>
    <xf numFmtId="43" fontId="0" fillId="0" borderId="4" xfId="1" applyFont="1" applyBorder="1" applyAlignment="1">
      <alignment horizontal="right" vertical="top"/>
    </xf>
    <xf numFmtId="4" fontId="0" fillId="0" borderId="4" xfId="0" applyNumberFormat="1" applyBorder="1" applyAlignment="1">
      <alignment horizontal="right" vertical="top"/>
    </xf>
    <xf numFmtId="10" fontId="0" fillId="0" borderId="4" xfId="2" applyNumberFormat="1" applyFont="1" applyBorder="1"/>
    <xf numFmtId="0" fontId="0" fillId="0" borderId="4" xfId="0" quotePrefix="1" applyBorder="1"/>
    <xf numFmtId="0" fontId="2" fillId="2" borderId="4" xfId="0" applyFont="1" applyFill="1" applyBorder="1"/>
    <xf numFmtId="0" fontId="5" fillId="0" borderId="4" xfId="0" applyFont="1" applyBorder="1"/>
    <xf numFmtId="164" fontId="0" fillId="0" borderId="4" xfId="1" applyNumberFormat="1" applyFont="1" applyBorder="1" applyAlignment="1">
      <alignment horizontal="right" vertical="top"/>
    </xf>
    <xf numFmtId="0" fontId="3" fillId="0" borderId="4" xfId="0" applyFont="1" applyBorder="1"/>
    <xf numFmtId="164" fontId="6" fillId="0" borderId="4" xfId="1" applyNumberFormat="1" applyFont="1" applyFill="1" applyBorder="1" applyAlignment="1">
      <alignment vertical="center" wrapText="1"/>
    </xf>
    <xf numFmtId="9" fontId="0" fillId="0" borderId="4" xfId="2" applyFont="1" applyBorder="1"/>
    <xf numFmtId="0" fontId="2" fillId="0" borderId="4" xfId="0" applyFont="1" applyBorder="1"/>
    <xf numFmtId="0" fontId="4" fillId="0" borderId="4" xfId="0" applyFont="1" applyBorder="1" applyAlignment="1">
      <alignment vertical="top"/>
    </xf>
    <xf numFmtId="0" fontId="4" fillId="0" borderId="4" xfId="0" applyFont="1" applyBorder="1"/>
    <xf numFmtId="43" fontId="4" fillId="0" borderId="4" xfId="1" applyFont="1" applyBorder="1"/>
    <xf numFmtId="164" fontId="4" fillId="0" borderId="4" xfId="1" applyNumberFormat="1" applyFont="1" applyBorder="1"/>
    <xf numFmtId="10" fontId="4" fillId="0" borderId="4" xfId="2" applyNumberFormat="1" applyFont="1" applyBorder="1"/>
    <xf numFmtId="43" fontId="0" fillId="3" borderId="4" xfId="1" applyFont="1" applyFill="1" applyBorder="1" applyAlignment="1">
      <alignment horizontal="right"/>
    </xf>
    <xf numFmtId="10" fontId="0" fillId="3" borderId="4" xfId="2" applyNumberFormat="1" applyFont="1" applyFill="1" applyBorder="1" applyAlignment="1">
      <alignment horizontal="right"/>
    </xf>
    <xf numFmtId="165" fontId="0" fillId="0" borderId="4" xfId="0" applyNumberFormat="1" applyBorder="1" applyAlignment="1">
      <alignment horizontal="right" vertical="top"/>
    </xf>
    <xf numFmtId="0" fontId="0" fillId="0" borderId="4" xfId="0" applyBorder="1" applyAlignment="1">
      <alignment horizontal="right"/>
    </xf>
    <xf numFmtId="43" fontId="7" fillId="0" borderId="4" xfId="1" applyFont="1" applyFill="1" applyBorder="1"/>
    <xf numFmtId="164" fontId="0" fillId="0" borderId="0" xfId="0" applyNumberFormat="1"/>
    <xf numFmtId="10" fontId="0" fillId="0" borderId="0" xfId="2" applyNumberFormat="1" applyFont="1"/>
    <xf numFmtId="10" fontId="0" fillId="3" borderId="0" xfId="2" applyNumberFormat="1" applyFont="1" applyFill="1" applyBorder="1"/>
    <xf numFmtId="164" fontId="0" fillId="0" borderId="4" xfId="1" applyNumberFormat="1" applyFont="1" applyBorder="1" applyAlignment="1">
      <alignment vertical="top"/>
    </xf>
    <xf numFmtId="10" fontId="0" fillId="0" borderId="1" xfId="2" applyNumberFormat="1" applyFont="1" applyBorder="1" applyAlignment="1">
      <alignment vertical="center"/>
    </xf>
  </cellXfs>
  <cellStyles count="3">
    <cellStyle name="Comma" xfId="1" builtinId="3"/>
    <cellStyle name="Normal" xfId="0" builtinId="0"/>
    <cellStyle name="Percent" xfId="2" builtinId="5"/>
  </cellStyles>
  <dxfs count="12">
    <dxf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  <fill>
        <patternFill patternType="none">
          <fgColor indexed="64"/>
          <bgColor auto="1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none">
          <fgColor rgb="FF000000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1" tint="0.34998626667073579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3_ABSLPFM%20NPS%20Portfolio_Feb%20%202022_PSF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x Saver"/>
      <sheetName val="A-TIER I"/>
      <sheetName val="G-TIER II"/>
      <sheetName val="G-TIER I"/>
      <sheetName val="C-TIER I "/>
      <sheetName val="C-TIER II"/>
      <sheetName val="E-TIER I"/>
      <sheetName val="E-TIER II"/>
      <sheetName val="Sheet1"/>
      <sheetName val="Sheet6"/>
      <sheetName val="Sheet5"/>
      <sheetName val="Crisil data "/>
      <sheetName val="Sheet4"/>
      <sheetName val="Sheet2"/>
    </sheetNames>
    <sheetDataSet>
      <sheetData sheetId="0">
        <row r="4">
          <cell r="D4" t="str">
            <v>28th Feb 2022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">
          <cell r="E1" t="str">
            <v>ISIN</v>
          </cell>
          <cell r="F1" t="str">
            <v>Security Name</v>
          </cell>
          <cell r="G1" t="str">
            <v>Issuer Name*</v>
          </cell>
          <cell r="H1" t="str">
            <v>NIC Code</v>
          </cell>
          <cell r="I1" t="str">
            <v>Industry classification</v>
          </cell>
          <cell r="J1" t="str">
            <v>Infrastructure Sub-sector</v>
          </cell>
          <cell r="K1" t="str">
            <v>Security Type**</v>
          </cell>
          <cell r="L1" t="str">
            <v>Units</v>
          </cell>
          <cell r="M1" t="str">
            <v>Market Value (Rs)</v>
          </cell>
          <cell r="N1" t="str">
            <v>% to NAV (total for a scheme should aggregate to 100%)</v>
          </cell>
          <cell r="O1" t="str">
            <v>Coupon Rate (%)</v>
          </cell>
          <cell r="P1" t="str">
            <v>Coupon Payment 
Frequency (1-yearly,
 2-half-yearly,
 4-quarterly,
12-monthly)</v>
          </cell>
          <cell r="Q1" t="str">
            <v>Purchase Price (Rs.)</v>
          </cell>
          <cell r="R1" t="str">
            <v>Amount Invested</v>
          </cell>
          <cell r="S1" t="str">
            <v>Put date</v>
          </cell>
          <cell r="T1" t="str">
            <v>Call Date</v>
          </cell>
          <cell r="U1" t="str">
            <v>Maturity Date</v>
          </cell>
          <cell r="V1" t="str">
            <v>Average Maturity (Years)</v>
          </cell>
          <cell r="W1" t="str">
            <v>Modified Duration(Years)</v>
          </cell>
          <cell r="X1" t="str">
            <v>Purchase  YTM(%) (Annualised)</v>
          </cell>
          <cell r="Y1" t="str">
            <v>YTM as on date of reporting(Annualised)</v>
          </cell>
          <cell r="Z1" t="str">
            <v>NSE Closing Price (Portfolio reporting Date)</v>
          </cell>
          <cell r="AA1" t="str">
            <v>BSE Closing Price (Portfolio reporting Date)</v>
          </cell>
          <cell r="AB1" t="str">
            <v>Crisil Rating</v>
          </cell>
          <cell r="AC1" t="str">
            <v>ICRA Rating</v>
          </cell>
          <cell r="AD1" t="str">
            <v>CARE Rating</v>
          </cell>
          <cell r="AE1" t="str">
            <v>FITCH Rating</v>
          </cell>
          <cell r="AF1" t="str">
            <v>Brickworks Rating</v>
          </cell>
          <cell r="AG1" t="str">
            <v>SMERA Rating</v>
          </cell>
          <cell r="AH1" t="str">
            <v>ACUITE Rating</v>
          </cell>
          <cell r="AI1" t="str">
            <v xml:space="preserve">Portfolio </v>
          </cell>
          <cell r="AJ1" t="str">
            <v xml:space="preserve">Rating </v>
          </cell>
        </row>
        <row r="2">
          <cell r="E2" t="str">
            <v>INE090A08UB4</v>
          </cell>
          <cell r="F2" t="str">
            <v>9.15% ICICI 20-March-2099 BASEL III (CALL OPT 20-JUNE-2023)</v>
          </cell>
          <cell r="G2" t="str">
            <v>ICICI BANK LTD</v>
          </cell>
          <cell r="H2" t="str">
            <v>64191</v>
          </cell>
          <cell r="I2" t="str">
            <v>Monetary intermediation of commercial banks, saving banks. postal savings</v>
          </cell>
          <cell r="J2" t="str">
            <v>Social and
Commercial
Infrastructure</v>
          </cell>
          <cell r="K2" t="str">
            <v>Bonds</v>
          </cell>
          <cell r="L2">
            <v>2</v>
          </cell>
          <cell r="M2">
            <v>2076034</v>
          </cell>
          <cell r="N2">
            <v>0.11310740634050798</v>
          </cell>
          <cell r="O2">
            <v>9.1499999999999998E-2</v>
          </cell>
          <cell r="P2" t="str">
            <v>Yearly</v>
          </cell>
          <cell r="Q2">
            <v>2074949</v>
          </cell>
          <cell r="R2">
            <v>2074949</v>
          </cell>
          <cell r="S2">
            <v>45097</v>
          </cell>
          <cell r="T2">
            <v>0</v>
          </cell>
          <cell r="U2">
            <v>45097</v>
          </cell>
          <cell r="V2">
            <v>77.11</v>
          </cell>
          <cell r="W2">
            <v>1.1558663088395711</v>
          </cell>
          <cell r="X2">
            <v>8.7524999999999992E-2</v>
          </cell>
          <cell r="Y2">
            <v>6.0018974283583049E-2</v>
          </cell>
          <cell r="Z2" t="str">
            <v>-</v>
          </cell>
          <cell r="AA2" t="str">
            <v>-</v>
          </cell>
          <cell r="AB2" t="str">
            <v>AA+</v>
          </cell>
          <cell r="AC2">
            <v>0</v>
          </cell>
          <cell r="AD2">
            <v>0</v>
          </cell>
          <cell r="AE2">
            <v>0</v>
          </cell>
          <cell r="AF2">
            <v>0</v>
          </cell>
          <cell r="AG2">
            <v>0</v>
          </cell>
          <cell r="AH2">
            <v>0</v>
          </cell>
          <cell r="AI2" t="str">
            <v>Scheme A TIER I</v>
          </cell>
          <cell r="AJ2" t="str">
            <v>[ICRA]AA+</v>
          </cell>
        </row>
        <row r="3">
          <cell r="E3" t="str">
            <v>INE062A08199</v>
          </cell>
          <cell r="F3" t="str">
            <v>9.45% SBI 22-March-2099 BASEL III (CALL OPT 22-MARCH-2024)</v>
          </cell>
          <cell r="G3" t="str">
            <v>STATE BANK OF INDIA</v>
          </cell>
          <cell r="H3" t="str">
            <v>64191</v>
          </cell>
          <cell r="I3" t="str">
            <v>Monetary intermediation of commercial banks, saving banks. postal savings</v>
          </cell>
          <cell r="J3" t="str">
            <v>Social and
Commercial
Infrastructure</v>
          </cell>
          <cell r="K3" t="str">
            <v>Bonds</v>
          </cell>
          <cell r="L3">
            <v>1</v>
          </cell>
          <cell r="M3">
            <v>1046926</v>
          </cell>
          <cell r="N3">
            <v>5.7039087264679988E-2</v>
          </cell>
          <cell r="O3">
            <v>9.4499999999999987E-2</v>
          </cell>
          <cell r="P3" t="str">
            <v>Yearly</v>
          </cell>
          <cell r="Q3">
            <v>1055236</v>
          </cell>
          <cell r="R3">
            <v>1055236</v>
          </cell>
          <cell r="S3">
            <v>45373</v>
          </cell>
          <cell r="T3">
            <v>0</v>
          </cell>
          <cell r="U3">
            <v>45373</v>
          </cell>
          <cell r="V3">
            <v>77.11</v>
          </cell>
          <cell r="W3">
            <v>1.6993272606452856</v>
          </cell>
          <cell r="X3">
            <v>8.9403999999999997E-2</v>
          </cell>
          <cell r="Y3">
            <v>6.9247749447431062E-2</v>
          </cell>
          <cell r="Z3" t="str">
            <v>-</v>
          </cell>
          <cell r="AA3" t="str">
            <v>-</v>
          </cell>
          <cell r="AB3">
            <v>0</v>
          </cell>
          <cell r="AC3" t="str">
            <v>AA+</v>
          </cell>
          <cell r="AD3">
            <v>0</v>
          </cell>
          <cell r="AE3">
            <v>0</v>
          </cell>
          <cell r="AF3">
            <v>0</v>
          </cell>
          <cell r="AG3">
            <v>0</v>
          </cell>
          <cell r="AH3">
            <v>0</v>
          </cell>
          <cell r="AI3" t="str">
            <v>Scheme A TIER I</v>
          </cell>
          <cell r="AJ3" t="str">
            <v>CRISIL AA+</v>
          </cell>
        </row>
        <row r="4">
          <cell r="E4" t="str">
            <v>INE062A08249</v>
          </cell>
          <cell r="F4" t="str">
            <v>7.74%SBI Perpetual 09-Sept-2099(call 09.09.2025)</v>
          </cell>
          <cell r="G4" t="str">
            <v>STATE BANK OF INDIA</v>
          </cell>
          <cell r="H4" t="str">
            <v>64191</v>
          </cell>
          <cell r="I4" t="str">
            <v>Monetary intermediation of commercial banks, saving banks. postal savings</v>
          </cell>
          <cell r="J4" t="str">
            <v>Social and
Commercial
Infrastructure</v>
          </cell>
          <cell r="K4" t="str">
            <v>Bonds</v>
          </cell>
          <cell r="L4">
            <v>6</v>
          </cell>
          <cell r="M4">
            <v>6045240</v>
          </cell>
          <cell r="N4">
            <v>0.32935945032975972</v>
          </cell>
          <cell r="O4">
            <v>7.7399999999999997E-2</v>
          </cell>
          <cell r="P4" t="str">
            <v>Yearly</v>
          </cell>
          <cell r="Q4">
            <v>6093336</v>
          </cell>
          <cell r="R4">
            <v>6093336</v>
          </cell>
          <cell r="S4">
            <v>45909</v>
          </cell>
          <cell r="T4">
            <v>0</v>
          </cell>
          <cell r="U4">
            <v>45909</v>
          </cell>
          <cell r="V4">
            <v>77.58</v>
          </cell>
          <cell r="W4">
            <v>2.9032861131991599</v>
          </cell>
          <cell r="X4">
            <v>6.7676E-2</v>
          </cell>
          <cell r="Y4">
            <v>7.466155533348573E-2</v>
          </cell>
          <cell r="Z4" t="str">
            <v>-</v>
          </cell>
          <cell r="AA4" t="str">
            <v>-</v>
          </cell>
          <cell r="AB4">
            <v>0</v>
          </cell>
          <cell r="AC4" t="str">
            <v>AA+</v>
          </cell>
          <cell r="AD4">
            <v>0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 t="str">
            <v>Scheme A TIER I</v>
          </cell>
          <cell r="AJ4" t="str">
            <v>[ICRA]AA+</v>
          </cell>
        </row>
        <row r="5">
          <cell r="E5" t="str">
            <v/>
          </cell>
          <cell r="F5" t="str">
            <v>Net Current Asset</v>
          </cell>
          <cell r="G5" t="str">
            <v/>
          </cell>
          <cell r="H5" t="str">
            <v/>
          </cell>
          <cell r="I5" t="str">
            <v/>
          </cell>
          <cell r="J5">
            <v>0</v>
          </cell>
          <cell r="K5" t="str">
            <v>NCA</v>
          </cell>
          <cell r="L5">
            <v>0</v>
          </cell>
          <cell r="M5">
            <v>441727.89</v>
          </cell>
          <cell r="N5">
            <v>2.406641507131637E-2</v>
          </cell>
          <cell r="O5">
            <v>0</v>
          </cell>
          <cell r="P5" t="str">
            <v/>
          </cell>
          <cell r="Q5">
            <v>0</v>
          </cell>
          <cell r="R5">
            <v>441727.89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 t="str">
            <v>-</v>
          </cell>
          <cell r="X5">
            <v>0</v>
          </cell>
          <cell r="Y5" t="str">
            <v>-</v>
          </cell>
          <cell r="Z5" t="str">
            <v>-</v>
          </cell>
          <cell r="AA5" t="str">
            <v>-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I5" t="str">
            <v>Scheme A TIER I</v>
          </cell>
          <cell r="AJ5" t="e">
            <v>#N/A</v>
          </cell>
        </row>
        <row r="6">
          <cell r="E6" t="str">
            <v>INF846K01N65</v>
          </cell>
          <cell r="F6" t="str">
            <v>AXIS OVERNIGHT FUND - DIRECT PLAN- GROWTH OPTION</v>
          </cell>
          <cell r="G6" t="str">
            <v>AXIS MUTUAL FUND</v>
          </cell>
          <cell r="H6" t="str">
            <v>66301</v>
          </cell>
          <cell r="I6" t="str">
            <v>Management of mutual funds</v>
          </cell>
          <cell r="J6" t="str">
            <v>Social and
Commercial
Infrastructure</v>
          </cell>
          <cell r="K6" t="str">
            <v>MF</v>
          </cell>
          <cell r="L6">
            <v>930.74599999999998</v>
          </cell>
          <cell r="M6">
            <v>1042945.1</v>
          </cell>
          <cell r="N6">
            <v>5.682219810298951E-2</v>
          </cell>
          <cell r="O6">
            <v>0</v>
          </cell>
          <cell r="P6" t="str">
            <v/>
          </cell>
          <cell r="Q6">
            <v>1042011.96</v>
          </cell>
          <cell r="R6">
            <v>1042011.96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 t="str">
            <v>-</v>
          </cell>
          <cell r="X6">
            <v>0</v>
          </cell>
          <cell r="Y6" t="str">
            <v>-</v>
          </cell>
          <cell r="Z6" t="str">
            <v>-</v>
          </cell>
          <cell r="AA6" t="str">
            <v>-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 t="str">
            <v>Scheme A TIER I</v>
          </cell>
          <cell r="AJ6" t="e">
            <v>#N/A</v>
          </cell>
        </row>
        <row r="7">
          <cell r="E7" t="str">
            <v>INE0CCU25019</v>
          </cell>
          <cell r="F7" t="str">
            <v>Mindspace Business Parks REIT</v>
          </cell>
          <cell r="G7" t="str">
            <v>MINDSPACE BUSINESS PARKS REIT</v>
          </cell>
          <cell r="H7" t="str">
            <v>68100</v>
          </cell>
          <cell r="I7" t="str">
            <v>Real estate activities with own or leased property</v>
          </cell>
          <cell r="J7" t="str">
            <v>Social and
Commercial
Infrastructure</v>
          </cell>
          <cell r="K7" t="str">
            <v>REIT</v>
          </cell>
          <cell r="L7">
            <v>5990</v>
          </cell>
          <cell r="M7">
            <v>2137052.2999999998</v>
          </cell>
          <cell r="N7">
            <v>0.11643183245891789</v>
          </cell>
          <cell r="O7">
            <v>0</v>
          </cell>
          <cell r="P7" t="str">
            <v/>
          </cell>
          <cell r="Q7">
            <v>1793637.99</v>
          </cell>
          <cell r="R7">
            <v>1793637.99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 t="str">
            <v/>
          </cell>
          <cell r="Z7">
            <v>356.77</v>
          </cell>
          <cell r="AA7">
            <v>357.08</v>
          </cell>
          <cell r="AB7">
            <v>0</v>
          </cell>
          <cell r="AC7" t="str">
            <v>AAA</v>
          </cell>
          <cell r="AD7" t="str">
            <v>AAA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 t="str">
            <v>Scheme A TIER I</v>
          </cell>
          <cell r="AJ7" t="e">
            <v>#N/A</v>
          </cell>
        </row>
        <row r="8">
          <cell r="E8" t="str">
            <v>INE041025011</v>
          </cell>
          <cell r="F8" t="str">
            <v>Embassy Office Parks REIT</v>
          </cell>
          <cell r="G8" t="str">
            <v>EMBASSY OFFICE PARKS REIT</v>
          </cell>
          <cell r="H8" t="str">
            <v>68100</v>
          </cell>
          <cell r="I8" t="str">
            <v>Real estate activities with own or leased property</v>
          </cell>
          <cell r="J8" t="str">
            <v>Social and
Commercial
Infrastructure</v>
          </cell>
          <cell r="K8" t="str">
            <v>REIT</v>
          </cell>
          <cell r="L8">
            <v>5190</v>
          </cell>
          <cell r="M8">
            <v>1940592.9</v>
          </cell>
          <cell r="N8">
            <v>0.1057282441818413</v>
          </cell>
          <cell r="O8">
            <v>0</v>
          </cell>
          <cell r="P8" t="str">
            <v/>
          </cell>
          <cell r="Q8">
            <v>1831317.45</v>
          </cell>
          <cell r="R8">
            <v>1831317.45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 t="str">
            <v/>
          </cell>
          <cell r="Z8">
            <v>373.91</v>
          </cell>
          <cell r="AA8">
            <v>373.49</v>
          </cell>
          <cell r="AB8" t="str">
            <v>AAA</v>
          </cell>
          <cell r="AC8" t="str">
            <v>AAA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 t="str">
            <v>Scheme A TIER I</v>
          </cell>
          <cell r="AJ8" t="e">
            <v>#N/A</v>
          </cell>
        </row>
        <row r="9">
          <cell r="E9" t="str">
            <v>INE0GGX23010</v>
          </cell>
          <cell r="F9" t="str">
            <v>POWERGRID Infrastructure Investment Trust</v>
          </cell>
          <cell r="G9" t="str">
            <v>POWERGRID INFRASTRUCTURE INVESTMENT</v>
          </cell>
          <cell r="H9" t="str">
            <v>35107</v>
          </cell>
          <cell r="I9" t="str">
            <v>Transmission of electric energy</v>
          </cell>
          <cell r="J9" t="str">
            <v>Social and
Commercial
Infrastructure</v>
          </cell>
          <cell r="K9" t="str">
            <v>InvIT</v>
          </cell>
          <cell r="L9">
            <v>14770</v>
          </cell>
          <cell r="M9">
            <v>1905330</v>
          </cell>
          <cell r="N9">
            <v>0.10380703520402848</v>
          </cell>
          <cell r="O9">
            <v>0</v>
          </cell>
          <cell r="P9" t="str">
            <v/>
          </cell>
          <cell r="Q9">
            <v>1726773.38</v>
          </cell>
          <cell r="R9">
            <v>1726773.38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 t="str">
            <v/>
          </cell>
          <cell r="Z9">
            <v>129</v>
          </cell>
          <cell r="AA9">
            <v>129</v>
          </cell>
          <cell r="AB9">
            <v>0</v>
          </cell>
          <cell r="AC9">
            <v>0</v>
          </cell>
          <cell r="AD9" t="str">
            <v>AAA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 t="str">
            <v>Scheme A TIER I</v>
          </cell>
          <cell r="AJ9" t="e">
            <v>#N/A</v>
          </cell>
        </row>
        <row r="10">
          <cell r="E10" t="str">
            <v>INE219X23014</v>
          </cell>
          <cell r="F10" t="str">
            <v>India Grid Trust - InvITs</v>
          </cell>
          <cell r="G10" t="str">
            <v>INDIA GRID TRUST - INVIT</v>
          </cell>
          <cell r="H10" t="str">
            <v>35107</v>
          </cell>
          <cell r="I10" t="str">
            <v>Transmission of electric energy</v>
          </cell>
          <cell r="J10" t="str">
            <v>Social and
Commercial
Infrastructure</v>
          </cell>
          <cell r="K10" t="str">
            <v>InvIT</v>
          </cell>
          <cell r="L10">
            <v>11601</v>
          </cell>
          <cell r="M10">
            <v>1718688.15</v>
          </cell>
          <cell r="N10">
            <v>9.3638331045958742E-2</v>
          </cell>
          <cell r="O10">
            <v>0</v>
          </cell>
          <cell r="P10" t="str">
            <v/>
          </cell>
          <cell r="Q10">
            <v>1585142.39</v>
          </cell>
          <cell r="R10">
            <v>1585142.39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 t="str">
            <v/>
          </cell>
          <cell r="Z10">
            <v>148.15</v>
          </cell>
          <cell r="AA10">
            <v>148.18</v>
          </cell>
          <cell r="AB10" t="str">
            <v>AAA</v>
          </cell>
          <cell r="AC10" t="str">
            <v>AAA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 t="str">
            <v>Scheme A TIER I</v>
          </cell>
          <cell r="AJ10" t="e">
            <v>#N/A</v>
          </cell>
        </row>
        <row r="11">
          <cell r="E11" t="str">
            <v>INE206D08188</v>
          </cell>
          <cell r="F11" t="str">
            <v>9.18% NPCIL 23.01.2026</v>
          </cell>
          <cell r="G11" t="str">
            <v>NUCLEAR POWER CORPORATION OF INDIA</v>
          </cell>
          <cell r="H11" t="str">
            <v>35107</v>
          </cell>
          <cell r="I11" t="str">
            <v>Transmission of electric energy</v>
          </cell>
          <cell r="J11" t="str">
            <v>Social and
Commercial
Infrastructure</v>
          </cell>
          <cell r="K11" t="str">
            <v>Bonds</v>
          </cell>
          <cell r="L11">
            <v>2</v>
          </cell>
          <cell r="M11">
            <v>2226596</v>
          </cell>
          <cell r="N11">
            <v>2.0578079249488797E-3</v>
          </cell>
          <cell r="O11">
            <v>9.1799999999999993E-2</v>
          </cell>
          <cell r="P11" t="str">
            <v>Half Yly</v>
          </cell>
          <cell r="Q11">
            <v>2181026</v>
          </cell>
          <cell r="R11">
            <v>2181026</v>
          </cell>
          <cell r="S11">
            <v>0</v>
          </cell>
          <cell r="T11">
            <v>0</v>
          </cell>
          <cell r="U11">
            <v>46045</v>
          </cell>
          <cell r="V11">
            <v>9.75</v>
          </cell>
          <cell r="W11">
            <v>3.2734400971381405</v>
          </cell>
          <cell r="X11">
            <v>7.6533000000000005E-4</v>
          </cell>
          <cell r="Y11">
            <v>5.9700000000000003E-2</v>
          </cell>
          <cell r="Z11" t="str">
            <v>-</v>
          </cell>
          <cell r="AA11" t="str">
            <v>-</v>
          </cell>
          <cell r="AB11" t="str">
            <v>AAA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 t="str">
            <v>Scheme C TIER I</v>
          </cell>
          <cell r="AJ11" t="str">
            <v>CRISIL AAA</v>
          </cell>
        </row>
        <row r="12">
          <cell r="E12" t="str">
            <v>INE134E08DB8</v>
          </cell>
          <cell r="F12" t="str">
            <v>8.85% PFC 15.06.2030</v>
          </cell>
          <cell r="G12" t="str">
            <v>POWER FINANCE CORPORATION</v>
          </cell>
          <cell r="H12" t="str">
            <v>64920</v>
          </cell>
          <cell r="I12" t="str">
            <v>Other credit granting</v>
          </cell>
          <cell r="J12" t="str">
            <v>Social and
Commercial
Infrastructure</v>
          </cell>
          <cell r="K12" t="str">
            <v>Bonds</v>
          </cell>
          <cell r="L12">
            <v>1</v>
          </cell>
          <cell r="M12">
            <v>1106274</v>
          </cell>
          <cell r="N12">
            <v>1.0224124198394756E-3</v>
          </cell>
          <cell r="O12">
            <v>8.8499999999999995E-2</v>
          </cell>
          <cell r="P12" t="str">
            <v>Yearly</v>
          </cell>
          <cell r="Q12">
            <v>1083286</v>
          </cell>
          <cell r="R12">
            <v>1083286</v>
          </cell>
          <cell r="S12">
            <v>0</v>
          </cell>
          <cell r="T12">
            <v>0</v>
          </cell>
          <cell r="U12">
            <v>47649</v>
          </cell>
          <cell r="V12">
            <v>5.3</v>
          </cell>
          <cell r="W12">
            <v>5.5988932575383688</v>
          </cell>
          <cell r="X12">
            <v>7.7699999999999991E-4</v>
          </cell>
          <cell r="Y12">
            <v>7.0999999999999994E-2</v>
          </cell>
          <cell r="Z12" t="str">
            <v>-</v>
          </cell>
          <cell r="AA12" t="str">
            <v>-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 t="str">
            <v>Scheme C TIER I</v>
          </cell>
          <cell r="AJ12" t="str">
            <v>[ICRA]AAA</v>
          </cell>
        </row>
        <row r="13">
          <cell r="E13" t="str">
            <v>INE235P07894</v>
          </cell>
          <cell r="F13" t="str">
            <v>9.30% L&amp;T INFRA DEBT FUND 5 July 2024</v>
          </cell>
          <cell r="G13" t="str">
            <v>L&amp;T INFRA DEBT FUND LIMITED</v>
          </cell>
          <cell r="H13" t="str">
            <v>64920</v>
          </cell>
          <cell r="I13" t="str">
            <v>Other credit granting</v>
          </cell>
          <cell r="J13" t="str">
            <v>Social and
Commercial
Infrastructure</v>
          </cell>
          <cell r="K13" t="str">
            <v>Bonds</v>
          </cell>
          <cell r="L13">
            <v>9</v>
          </cell>
          <cell r="M13">
            <v>9458982</v>
          </cell>
          <cell r="N13">
            <v>8.7419397688439232E-3</v>
          </cell>
          <cell r="O13">
            <v>9.3000000000000013E-2</v>
          </cell>
          <cell r="P13" t="str">
            <v>Yearly</v>
          </cell>
          <cell r="Q13">
            <v>9052108</v>
          </cell>
          <cell r="R13">
            <v>9052108</v>
          </cell>
          <cell r="S13">
            <v>0</v>
          </cell>
          <cell r="T13">
            <v>0</v>
          </cell>
          <cell r="U13">
            <v>45478</v>
          </cell>
          <cell r="V13">
            <v>0</v>
          </cell>
          <cell r="W13">
            <v>1.9729696514087234</v>
          </cell>
          <cell r="X13">
            <v>9.1329999999999992E-4</v>
          </cell>
          <cell r="Y13">
            <v>6.8400000000000002E-2</v>
          </cell>
          <cell r="Z13" t="str">
            <v>-</v>
          </cell>
          <cell r="AA13" t="str">
            <v>-</v>
          </cell>
          <cell r="AB13">
            <v>0</v>
          </cell>
          <cell r="AC13" t="str">
            <v>AAA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 t="str">
            <v>Scheme C TIER I</v>
          </cell>
          <cell r="AJ13" t="str">
            <v>[ICRA]AAA</v>
          </cell>
        </row>
        <row r="14">
          <cell r="E14" t="str">
            <v>INE572E09197</v>
          </cell>
          <cell r="F14" t="str">
            <v>9.10% PNB HOUSING FINANCE LTD 21.12.2022</v>
          </cell>
          <cell r="G14" t="str">
            <v>PNB HOUSING FINANCE LTD</v>
          </cell>
          <cell r="H14" t="str">
            <v>64192</v>
          </cell>
          <cell r="I14" t="str">
            <v>Activities of specialized institutions granting credit for house purchases</v>
          </cell>
          <cell r="J14" t="str">
            <v>Social and
Commercial
Infrastructure</v>
          </cell>
          <cell r="K14" t="str">
            <v>Bonds</v>
          </cell>
          <cell r="L14">
            <v>1</v>
          </cell>
          <cell r="M14">
            <v>1006940</v>
          </cell>
          <cell r="N14">
            <v>9.3060847677262722E-4</v>
          </cell>
          <cell r="O14">
            <v>9.0999999999999998E-2</v>
          </cell>
          <cell r="P14" t="str">
            <v>Half Yly</v>
          </cell>
          <cell r="Q14">
            <v>1069000</v>
          </cell>
          <cell r="R14">
            <v>1069000</v>
          </cell>
          <cell r="S14">
            <v>0</v>
          </cell>
          <cell r="T14">
            <v>0</v>
          </cell>
          <cell r="U14">
            <v>44916</v>
          </cell>
          <cell r="V14">
            <v>4.25</v>
          </cell>
          <cell r="W14">
            <v>0.75705032878293976</v>
          </cell>
          <cell r="X14">
            <v>7.4523999999999988E-4</v>
          </cell>
          <cell r="Y14">
            <v>8.3750000000000005E-2</v>
          </cell>
          <cell r="Z14" t="str">
            <v>-</v>
          </cell>
          <cell r="AA14" t="str">
            <v>-</v>
          </cell>
          <cell r="AB14" t="str">
            <v>AA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 t="str">
            <v>Scheme C TIER I</v>
          </cell>
          <cell r="AJ14" t="str">
            <v>CRISIL AA</v>
          </cell>
        </row>
        <row r="15">
          <cell r="E15" t="str">
            <v>INE202E07062</v>
          </cell>
          <cell r="F15" t="str">
            <v>9.02% IREDA 24 Sep 2025</v>
          </cell>
          <cell r="G15" t="str">
            <v>INDIAN RENEWABLE ENERGY DEVELOPMENT</v>
          </cell>
          <cell r="H15" t="str">
            <v>64920</v>
          </cell>
          <cell r="I15" t="str">
            <v>Other credit granting</v>
          </cell>
          <cell r="J15" t="str">
            <v>Social and
Commercial
Infrastructure</v>
          </cell>
          <cell r="K15" t="str">
            <v>Bonds</v>
          </cell>
          <cell r="L15">
            <v>1</v>
          </cell>
          <cell r="M15">
            <v>1077633</v>
          </cell>
          <cell r="N15">
            <v>9.9594256326088616E-4</v>
          </cell>
          <cell r="O15">
            <v>9.0200000000000002E-2</v>
          </cell>
          <cell r="P15" t="str">
            <v>Yearly</v>
          </cell>
          <cell r="Q15">
            <v>1018300</v>
          </cell>
          <cell r="R15">
            <v>1018300</v>
          </cell>
          <cell r="S15">
            <v>0</v>
          </cell>
          <cell r="T15">
            <v>0</v>
          </cell>
          <cell r="U15">
            <v>45924</v>
          </cell>
          <cell r="V15">
            <v>3.82</v>
          </cell>
          <cell r="W15">
            <v>2.9306995329517109</v>
          </cell>
          <cell r="X15">
            <v>8.6499000000000005E-4</v>
          </cell>
          <cell r="Y15">
            <v>6.4899999999999999E-2</v>
          </cell>
          <cell r="Z15" t="str">
            <v>-</v>
          </cell>
          <cell r="AA15" t="str">
            <v>-</v>
          </cell>
          <cell r="AB15">
            <v>0</v>
          </cell>
          <cell r="AC15" t="str">
            <v>AAA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 t="str">
            <v>Scheme C TIER I</v>
          </cell>
          <cell r="AJ15" t="str">
            <v>CARE AAA(CE)</v>
          </cell>
        </row>
        <row r="16">
          <cell r="E16" t="str">
            <v>INE774D08MK5</v>
          </cell>
          <cell r="F16" t="str">
            <v>8%Mahindra Financial Sevices LTD NCD MD 24/07/2027</v>
          </cell>
          <cell r="G16" t="str">
            <v>MAHINDRA &amp; MAHINDRA FINANCIAL SERVI</v>
          </cell>
          <cell r="H16" t="str">
            <v>64990</v>
          </cell>
          <cell r="I16" t="str">
            <v>Other financial service activities, except insurance and pension funding activities</v>
          </cell>
          <cell r="J16" t="str">
            <v>Social and
Commercial
Infrastructure</v>
          </cell>
          <cell r="K16" t="str">
            <v>Bonds</v>
          </cell>
          <cell r="L16">
            <v>1300</v>
          </cell>
          <cell r="M16">
            <v>1327688.7</v>
          </cell>
          <cell r="N16">
            <v>1.2270426825185508E-3</v>
          </cell>
          <cell r="O16">
            <v>0.08</v>
          </cell>
          <cell r="P16" t="str">
            <v>Yearly</v>
          </cell>
          <cell r="Q16">
            <v>1283023.3</v>
          </cell>
          <cell r="R16">
            <v>1283023.3</v>
          </cell>
          <cell r="S16">
            <v>0</v>
          </cell>
          <cell r="T16">
            <v>0</v>
          </cell>
          <cell r="U16">
            <v>46592</v>
          </cell>
          <cell r="V16" t="str">
            <v>-</v>
          </cell>
          <cell r="W16">
            <v>4.0976256750437248</v>
          </cell>
          <cell r="X16">
            <v>8.1765000000000006E-4</v>
          </cell>
          <cell r="Y16">
            <v>7.51E-2</v>
          </cell>
          <cell r="Z16" t="str">
            <v>-</v>
          </cell>
          <cell r="AA16" t="str">
            <v>-</v>
          </cell>
          <cell r="AB16">
            <v>0</v>
          </cell>
          <cell r="AC16" t="str">
            <v>AAA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 t="str">
            <v>Scheme C TIER I</v>
          </cell>
          <cell r="AJ16" t="str">
            <v>IND AAA</v>
          </cell>
        </row>
        <row r="17">
          <cell r="E17" t="str">
            <v>INE752E07KZ3</v>
          </cell>
          <cell r="F17" t="str">
            <v>7.93% POWER GRID CORPORATION MD 20.05.2028</v>
          </cell>
          <cell r="G17" t="str">
            <v>POWER GRID CORPN OF INDIA LTD</v>
          </cell>
          <cell r="H17" t="str">
            <v>35107</v>
          </cell>
          <cell r="I17" t="str">
            <v>Transmission of electric energy</v>
          </cell>
          <cell r="J17" t="str">
            <v>Social and
Commercial
Infrastructure</v>
          </cell>
          <cell r="K17" t="str">
            <v>Bonds</v>
          </cell>
          <cell r="L17">
            <v>1</v>
          </cell>
          <cell r="M17">
            <v>1062036</v>
          </cell>
          <cell r="N17">
            <v>9.8152790060747797E-4</v>
          </cell>
          <cell r="O17">
            <v>7.9299999999999995E-2</v>
          </cell>
          <cell r="P17" t="str">
            <v>Yearly</v>
          </cell>
          <cell r="Q17">
            <v>1010700</v>
          </cell>
          <cell r="R17">
            <v>1010700</v>
          </cell>
          <cell r="S17">
            <v>0</v>
          </cell>
          <cell r="T17">
            <v>0</v>
          </cell>
          <cell r="U17">
            <v>46893</v>
          </cell>
          <cell r="V17">
            <v>8.8699999999999992</v>
          </cell>
          <cell r="W17">
            <v>4.5975129070540408</v>
          </cell>
          <cell r="X17">
            <v>7.76E-4</v>
          </cell>
          <cell r="Y17">
            <v>6.6699999999999995E-2</v>
          </cell>
          <cell r="Z17" t="str">
            <v>-</v>
          </cell>
          <cell r="AA17" t="str">
            <v>-</v>
          </cell>
          <cell r="AB17">
            <v>0</v>
          </cell>
          <cell r="AC17" t="str">
            <v>AAA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 t="str">
            <v>Scheme C TIER I</v>
          </cell>
          <cell r="AJ17" t="str">
            <v>[ICRA]AAA</v>
          </cell>
        </row>
        <row r="18">
          <cell r="E18" t="str">
            <v>INE752E07KX8</v>
          </cell>
          <cell r="F18" t="str">
            <v>7.93% PGC 20.05.2026</v>
          </cell>
          <cell r="G18" t="str">
            <v>POWER GRID CORPN OF INDIA LTD</v>
          </cell>
          <cell r="H18" t="str">
            <v>35107</v>
          </cell>
          <cell r="I18" t="str">
            <v>Transmission of electric energy</v>
          </cell>
          <cell r="J18" t="str">
            <v>Social and
Commercial
Infrastructure</v>
          </cell>
          <cell r="K18" t="str">
            <v>Bonds</v>
          </cell>
          <cell r="L18">
            <v>1</v>
          </cell>
          <cell r="M18">
            <v>1072763</v>
          </cell>
          <cell r="N18">
            <v>9.9144173572212235E-4</v>
          </cell>
          <cell r="O18">
            <v>7.9299999999999995E-2</v>
          </cell>
          <cell r="P18" t="str">
            <v>Yearly</v>
          </cell>
          <cell r="Q18">
            <v>1003144</v>
          </cell>
          <cell r="R18">
            <v>1003144</v>
          </cell>
          <cell r="S18">
            <v>0</v>
          </cell>
          <cell r="T18">
            <v>0</v>
          </cell>
          <cell r="U18">
            <v>46162</v>
          </cell>
          <cell r="V18">
            <v>8.82</v>
          </cell>
          <cell r="W18">
            <v>3.3698112804355516</v>
          </cell>
          <cell r="X18">
            <v>7.8600000000000002E-4</v>
          </cell>
          <cell r="Y18">
            <v>5.9200000000000003E-2</v>
          </cell>
          <cell r="Z18" t="str">
            <v>-</v>
          </cell>
          <cell r="AA18" t="str">
            <v>-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 t="str">
            <v>Scheme C TIER I</v>
          </cell>
          <cell r="AJ18" t="str">
            <v>[ICRA]AAA</v>
          </cell>
        </row>
        <row r="19">
          <cell r="E19" t="str">
            <v>INE134E08CY2</v>
          </cell>
          <cell r="F19" t="str">
            <v>8.70% PFC 14.05.2025</v>
          </cell>
          <cell r="G19" t="str">
            <v>POWER FINANCE CORPORATION</v>
          </cell>
          <cell r="H19" t="str">
            <v>64920</v>
          </cell>
          <cell r="I19" t="str">
            <v>Other credit granting</v>
          </cell>
          <cell r="J19" t="str">
            <v>Social and
Commercial
Infrastructure</v>
          </cell>
          <cell r="K19" t="str">
            <v>Bonds</v>
          </cell>
          <cell r="L19">
            <v>16</v>
          </cell>
          <cell r="M19">
            <v>17219136</v>
          </cell>
          <cell r="N19">
            <v>1.5913831930701641E-2</v>
          </cell>
          <cell r="O19">
            <v>8.6999999999999994E-2</v>
          </cell>
          <cell r="P19" t="str">
            <v>Yearly</v>
          </cell>
          <cell r="Q19">
            <v>16948703</v>
          </cell>
          <cell r="R19">
            <v>16948703</v>
          </cell>
          <cell r="S19">
            <v>0</v>
          </cell>
          <cell r="T19">
            <v>0</v>
          </cell>
          <cell r="U19">
            <v>45791</v>
          </cell>
          <cell r="V19">
            <v>5.4</v>
          </cell>
          <cell r="W19">
            <v>2.6150099560620008</v>
          </cell>
          <cell r="X19">
            <v>6.4500000000000007E-4</v>
          </cell>
          <cell r="Y19">
            <v>0.06</v>
          </cell>
          <cell r="Z19" t="str">
            <v>-</v>
          </cell>
          <cell r="AA19" t="str">
            <v>-</v>
          </cell>
          <cell r="AB19">
            <v>0</v>
          </cell>
          <cell r="AC19" t="str">
            <v>AAA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 t="str">
            <v>Scheme C TIER I</v>
          </cell>
          <cell r="AJ19" t="str">
            <v>[ICRA]AAA</v>
          </cell>
        </row>
        <row r="20">
          <cell r="E20" t="str">
            <v>INE020B08AQ9</v>
          </cell>
          <cell r="F20" t="str">
            <v>7.70% REC 10.12.2027</v>
          </cell>
          <cell r="G20" t="str">
            <v>RURAL ELECTRIFICATION CORP LTD.</v>
          </cell>
          <cell r="H20" t="str">
            <v>64920</v>
          </cell>
          <cell r="I20" t="str">
            <v>Other credit granting</v>
          </cell>
          <cell r="J20" t="str">
            <v>Social and
Commercial
Infrastructure</v>
          </cell>
          <cell r="K20" t="str">
            <v>Bonds</v>
          </cell>
          <cell r="L20">
            <v>5</v>
          </cell>
          <cell r="M20">
            <v>5305450</v>
          </cell>
          <cell r="N20">
            <v>4.9032680627379343E-3</v>
          </cell>
          <cell r="O20">
            <v>7.6999999999999999E-2</v>
          </cell>
          <cell r="P20" t="str">
            <v>Yearly</v>
          </cell>
          <cell r="Q20">
            <v>4946920</v>
          </cell>
          <cell r="R20">
            <v>4946920</v>
          </cell>
          <cell r="S20">
            <v>0</v>
          </cell>
          <cell r="T20">
            <v>0</v>
          </cell>
          <cell r="U20">
            <v>46731</v>
          </cell>
          <cell r="V20">
            <v>6.03</v>
          </cell>
          <cell r="W20">
            <v>4.5470290943967964</v>
          </cell>
          <cell r="X20">
            <v>7.8498000000000001E-4</v>
          </cell>
          <cell r="Y20">
            <v>6.4000000000000001E-2</v>
          </cell>
          <cell r="Z20" t="str">
            <v>-</v>
          </cell>
          <cell r="AA20" t="str">
            <v>-</v>
          </cell>
          <cell r="AB20">
            <v>0</v>
          </cell>
          <cell r="AC20" t="str">
            <v>AAA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  <cell r="AI20" t="str">
            <v>Scheme C TIER I</v>
          </cell>
          <cell r="AJ20" t="str">
            <v>[ICRA]AAA</v>
          </cell>
        </row>
        <row r="21">
          <cell r="E21" t="str">
            <v>INF846K01N65</v>
          </cell>
          <cell r="F21" t="str">
            <v>AXIS OVERNIGHT FUND - DIRECT PLAN- GROWTH OPTION</v>
          </cell>
          <cell r="G21" t="str">
            <v>AXIS MUTUAL FUND</v>
          </cell>
          <cell r="H21" t="str">
            <v>66301</v>
          </cell>
          <cell r="I21" t="str">
            <v>Management of mutual funds</v>
          </cell>
          <cell r="J21" t="str">
            <v>Social and
Commercial
Infrastructure</v>
          </cell>
          <cell r="K21" t="str">
            <v>MF</v>
          </cell>
          <cell r="L21">
            <v>78770.054000000004</v>
          </cell>
          <cell r="M21">
            <v>88265587.079999998</v>
          </cell>
          <cell r="N21">
            <v>8.1574575986613385E-2</v>
          </cell>
          <cell r="O21">
            <v>0</v>
          </cell>
          <cell r="P21" t="str">
            <v/>
          </cell>
          <cell r="Q21">
            <v>88270000</v>
          </cell>
          <cell r="R21">
            <v>88270000</v>
          </cell>
          <cell r="S21">
            <v>0</v>
          </cell>
          <cell r="T21">
            <v>0</v>
          </cell>
          <cell r="U21">
            <v>0</v>
          </cell>
          <cell r="V21">
            <v>5.73</v>
          </cell>
          <cell r="W21" t="str">
            <v>-</v>
          </cell>
          <cell r="X21">
            <v>0</v>
          </cell>
          <cell r="Y21" t="str">
            <v>-</v>
          </cell>
          <cell r="Z21" t="str">
            <v>-</v>
          </cell>
          <cell r="AA21" t="str">
            <v>-</v>
          </cell>
          <cell r="AB21">
            <v>0</v>
          </cell>
          <cell r="AC21" t="str">
            <v>AAA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 t="str">
            <v>Scheme C TIER I</v>
          </cell>
          <cell r="AJ21" t="e">
            <v>#N/A</v>
          </cell>
        </row>
        <row r="22">
          <cell r="E22" t="str">
            <v>INE537P07430</v>
          </cell>
          <cell r="F22" t="str">
            <v>9.25 % INDIA INFRADEBT 19.06.2023</v>
          </cell>
          <cell r="G22" t="str">
            <v>INDIA INFRADEBT LIMITED</v>
          </cell>
          <cell r="H22" t="str">
            <v>64199</v>
          </cell>
          <cell r="I22" t="str">
            <v>Other monetary intermediation services n.e.c.</v>
          </cell>
          <cell r="J22" t="str">
            <v>Social and
Commercial
Infrastructure</v>
          </cell>
          <cell r="K22" t="str">
            <v>Bonds</v>
          </cell>
          <cell r="L22">
            <v>5</v>
          </cell>
          <cell r="M22">
            <v>5199375</v>
          </cell>
          <cell r="N22">
            <v>4.8052341240984358E-3</v>
          </cell>
          <cell r="O22">
            <v>9.2499999999999999E-2</v>
          </cell>
          <cell r="P22" t="str">
            <v>Yearly</v>
          </cell>
          <cell r="Q22">
            <v>5000000</v>
          </cell>
          <cell r="R22">
            <v>5000000</v>
          </cell>
          <cell r="S22">
            <v>0</v>
          </cell>
          <cell r="T22">
            <v>0</v>
          </cell>
          <cell r="U22">
            <v>45096</v>
          </cell>
          <cell r="V22">
            <v>7.37</v>
          </cell>
          <cell r="W22">
            <v>1.1534056503325227</v>
          </cell>
          <cell r="X22">
            <v>9.243700000000001E-4</v>
          </cell>
          <cell r="Y22">
            <v>5.9299999999999999E-2</v>
          </cell>
          <cell r="Z22" t="str">
            <v>-</v>
          </cell>
          <cell r="AA22" t="str">
            <v>-</v>
          </cell>
          <cell r="AB22" t="str">
            <v>AAA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 t="str">
            <v>Scheme C TIER I</v>
          </cell>
          <cell r="AJ22" t="str">
            <v>[ICRA]AAA</v>
          </cell>
        </row>
        <row r="23">
          <cell r="E23" t="str">
            <v>INE514E08EL8</v>
          </cell>
          <cell r="F23" t="str">
            <v>8.15 % EXIM 05.03.2025</v>
          </cell>
          <cell r="G23" t="str">
            <v>EXPORT IMPORT BANK OF INDIA</v>
          </cell>
          <cell r="H23" t="str">
            <v>64199</v>
          </cell>
          <cell r="I23" t="str">
            <v>Other monetary intermediation services n.e.c.</v>
          </cell>
          <cell r="J23" t="str">
            <v>Social and
Commercial
Infrastructure</v>
          </cell>
          <cell r="K23" t="str">
            <v>Bonds</v>
          </cell>
          <cell r="L23">
            <v>5</v>
          </cell>
          <cell r="M23">
            <v>5334480</v>
          </cell>
          <cell r="N23">
            <v>4.9300974310028849E-3</v>
          </cell>
          <cell r="O23">
            <v>8.1500000000000003E-2</v>
          </cell>
          <cell r="P23" t="str">
            <v>Yearly</v>
          </cell>
          <cell r="Q23">
            <v>4937880</v>
          </cell>
          <cell r="R23">
            <v>4937880</v>
          </cell>
          <cell r="S23">
            <v>0</v>
          </cell>
          <cell r="T23">
            <v>0</v>
          </cell>
          <cell r="U23">
            <v>45721</v>
          </cell>
          <cell r="V23">
            <v>9.07</v>
          </cell>
          <cell r="W23">
            <v>2.4631816048692499</v>
          </cell>
          <cell r="X23">
            <v>8.3849999999999994E-4</v>
          </cell>
          <cell r="Y23">
            <v>5.67E-2</v>
          </cell>
          <cell r="Z23" t="str">
            <v>-</v>
          </cell>
          <cell r="AA23" t="str">
            <v>-</v>
          </cell>
          <cell r="AB23" t="str">
            <v>AAA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 t="str">
            <v>Scheme C TIER I</v>
          </cell>
          <cell r="AJ23" t="str">
            <v>[ICRA]AAA</v>
          </cell>
        </row>
        <row r="24">
          <cell r="E24" t="str">
            <v>INE906B07FT4</v>
          </cell>
          <cell r="F24" t="str">
            <v>7.27 % NHAI 06.06.2022</v>
          </cell>
          <cell r="G24" t="str">
            <v>NATIONAL HIGHWAYS AUTHORITY OF INDI</v>
          </cell>
          <cell r="H24" t="str">
            <v>42101</v>
          </cell>
          <cell r="I24" t="str">
            <v>Construction and maintenance of motorways, streets, roads, other vehicular ways</v>
          </cell>
          <cell r="J24" t="str">
            <v>Social and
Commercial
Infrastructure</v>
          </cell>
          <cell r="K24" t="str">
            <v>Bonds</v>
          </cell>
          <cell r="L24">
            <v>5</v>
          </cell>
          <cell r="M24">
            <v>5039350</v>
          </cell>
          <cell r="N24">
            <v>4.6573398885972738E-3</v>
          </cell>
          <cell r="O24">
            <v>7.2700000000000001E-2</v>
          </cell>
          <cell r="P24" t="str">
            <v>Yearly</v>
          </cell>
          <cell r="Q24">
            <v>4843825</v>
          </cell>
          <cell r="R24">
            <v>4843825</v>
          </cell>
          <cell r="S24">
            <v>0</v>
          </cell>
          <cell r="T24">
            <v>0</v>
          </cell>
          <cell r="U24">
            <v>44718</v>
          </cell>
          <cell r="V24">
            <v>6.23</v>
          </cell>
          <cell r="W24">
            <v>0.25801763471548289</v>
          </cell>
          <cell r="X24">
            <v>8.1899999999999996E-4</v>
          </cell>
          <cell r="Y24">
            <v>4.0599999999999997E-2</v>
          </cell>
          <cell r="Z24" t="str">
            <v>-</v>
          </cell>
          <cell r="AA24" t="str">
            <v>-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 t="str">
            <v>Scheme C TIER I</v>
          </cell>
          <cell r="AJ24" t="str">
            <v>[ICRA]AAA</v>
          </cell>
        </row>
        <row r="25">
          <cell r="E25" t="str">
            <v>INE660A08BX8</v>
          </cell>
          <cell r="F25" t="str">
            <v>8.45% SUNDARAM FINANCE 19.01.2028</v>
          </cell>
          <cell r="G25" t="str">
            <v>SUNDARAM FINANCE LIMITED</v>
          </cell>
          <cell r="H25" t="str">
            <v>64910</v>
          </cell>
          <cell r="I25" t="str">
            <v>Financial leasing</v>
          </cell>
          <cell r="J25" t="str">
            <v>Social and
Commercial
Infrastructure</v>
          </cell>
          <cell r="K25" t="str">
            <v>Bonds</v>
          </cell>
          <cell r="L25">
            <v>5</v>
          </cell>
          <cell r="M25">
            <v>5230020</v>
          </cell>
          <cell r="N25">
            <v>4.8335560665882533E-3</v>
          </cell>
          <cell r="O25">
            <v>8.4499999999999992E-2</v>
          </cell>
          <cell r="P25" t="str">
            <v>Yearly</v>
          </cell>
          <cell r="Q25">
            <v>5000000</v>
          </cell>
          <cell r="R25">
            <v>5000000</v>
          </cell>
          <cell r="S25">
            <v>0</v>
          </cell>
          <cell r="T25">
            <v>0</v>
          </cell>
          <cell r="U25">
            <v>46771</v>
          </cell>
          <cell r="V25">
            <v>4.51</v>
          </cell>
          <cell r="W25">
            <v>4.5254946976077921</v>
          </cell>
          <cell r="X25">
            <v>8.4442000000000002E-4</v>
          </cell>
          <cell r="Y25">
            <v>7.4499999999999997E-2</v>
          </cell>
          <cell r="Z25" t="str">
            <v>-</v>
          </cell>
          <cell r="AA25" t="str">
            <v>-</v>
          </cell>
          <cell r="AB25" t="str">
            <v>AAA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 t="str">
            <v>Scheme C TIER I</v>
          </cell>
          <cell r="AJ25" t="str">
            <v>[ICRA]AAA</v>
          </cell>
        </row>
        <row r="26">
          <cell r="E26" t="str">
            <v>INE238A08351</v>
          </cell>
          <cell r="F26" t="str">
            <v>8.85 % AXIS BANK 05.12.2024 (infras Bond)</v>
          </cell>
          <cell r="G26" t="str">
            <v>AXIS BANK LTD.</v>
          </cell>
          <cell r="H26" t="str">
            <v>64191</v>
          </cell>
          <cell r="I26" t="str">
            <v>Monetary intermediation of commercial banks, saving banks. postal savings</v>
          </cell>
          <cell r="J26" t="str">
            <v>Social and
Commercial
Infrastructure</v>
          </cell>
          <cell r="K26" t="str">
            <v>Bonds</v>
          </cell>
          <cell r="L26">
            <v>53</v>
          </cell>
          <cell r="M26">
            <v>56776833</v>
          </cell>
          <cell r="N26">
            <v>5.2472840560613181E-2</v>
          </cell>
          <cell r="O26">
            <v>8.8499999999999995E-2</v>
          </cell>
          <cell r="P26" t="str">
            <v>Yearly</v>
          </cell>
          <cell r="Q26">
            <v>57671607.390000001</v>
          </cell>
          <cell r="R26">
            <v>57671607.390000001</v>
          </cell>
          <cell r="S26">
            <v>0</v>
          </cell>
          <cell r="T26">
            <v>0</v>
          </cell>
          <cell r="U26">
            <v>45631</v>
          </cell>
          <cell r="V26">
            <v>4.96</v>
          </cell>
          <cell r="W26">
            <v>2.3960913509479256</v>
          </cell>
          <cell r="X26">
            <v>7.4350000000000002E-4</v>
          </cell>
          <cell r="Y26">
            <v>5.96E-2</v>
          </cell>
          <cell r="Z26" t="str">
            <v>-</v>
          </cell>
          <cell r="AA26" t="str">
            <v>-</v>
          </cell>
          <cell r="AB26">
            <v>0</v>
          </cell>
          <cell r="AC26" t="str">
            <v>AAA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 t="str">
            <v>Scheme C TIER I</v>
          </cell>
          <cell r="AJ26" t="str">
            <v>[ICRA]AAA</v>
          </cell>
        </row>
        <row r="27">
          <cell r="E27" t="str">
            <v>INE134E08JP5</v>
          </cell>
          <cell r="F27" t="str">
            <v>7.85% PFC 03.04.2028.</v>
          </cell>
          <cell r="G27" t="str">
            <v>POWER FINANCE CORPORATION</v>
          </cell>
          <cell r="H27" t="str">
            <v>64920</v>
          </cell>
          <cell r="I27" t="str">
            <v>Other credit granting</v>
          </cell>
          <cell r="J27" t="str">
            <v>Social and
Commercial
Infrastructure</v>
          </cell>
          <cell r="K27" t="str">
            <v>Bonds</v>
          </cell>
          <cell r="L27">
            <v>2</v>
          </cell>
          <cell r="M27">
            <v>2096662</v>
          </cell>
          <cell r="N27">
            <v>1.9377236281477052E-3</v>
          </cell>
          <cell r="O27">
            <v>7.85E-2</v>
          </cell>
          <cell r="P27" t="str">
            <v>Half Yly</v>
          </cell>
          <cell r="Q27">
            <v>1981292</v>
          </cell>
          <cell r="R27">
            <v>1981292</v>
          </cell>
          <cell r="S27">
            <v>0</v>
          </cell>
          <cell r="T27">
            <v>0</v>
          </cell>
          <cell r="U27">
            <v>46846</v>
          </cell>
          <cell r="V27">
            <v>7.39</v>
          </cell>
          <cell r="W27">
            <v>4.6757253496889444</v>
          </cell>
          <cell r="X27">
            <v>7.9816999999999996E-4</v>
          </cell>
          <cell r="Y27">
            <v>6.9800000000000001E-2</v>
          </cell>
          <cell r="Z27" t="str">
            <v>-</v>
          </cell>
          <cell r="AA27" t="str">
            <v>-</v>
          </cell>
          <cell r="AB27">
            <v>0</v>
          </cell>
          <cell r="AC27" t="str">
            <v>AAA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 t="str">
            <v>Scheme C TIER I</v>
          </cell>
          <cell r="AJ27" t="str">
            <v>[ICRA]AAA</v>
          </cell>
        </row>
        <row r="28">
          <cell r="E28" t="str">
            <v>INE261F08AD8</v>
          </cell>
          <cell r="F28" t="str">
            <v>8.20% NABARD 09.03.2028 (GOI Service)</v>
          </cell>
          <cell r="G28" t="str">
            <v>NABARD</v>
          </cell>
          <cell r="H28" t="str">
            <v>64199</v>
          </cell>
          <cell r="I28" t="str">
            <v>Other monetary intermediation services n.e.c.</v>
          </cell>
          <cell r="J28" t="str">
            <v>Social and
Commercial
Infrastructure</v>
          </cell>
          <cell r="K28" t="str">
            <v>Bonds</v>
          </cell>
          <cell r="L28">
            <v>5</v>
          </cell>
          <cell r="M28">
            <v>5354810</v>
          </cell>
          <cell r="N28">
            <v>4.9488863065394488E-3</v>
          </cell>
          <cell r="O28">
            <v>8.199999999999999E-2</v>
          </cell>
          <cell r="P28" t="str">
            <v>Half Yly</v>
          </cell>
          <cell r="Q28">
            <v>5009000</v>
          </cell>
          <cell r="R28">
            <v>5009000</v>
          </cell>
          <cell r="S28">
            <v>0</v>
          </cell>
          <cell r="T28">
            <v>0</v>
          </cell>
          <cell r="U28">
            <v>46821</v>
          </cell>
          <cell r="V28">
            <v>3.02</v>
          </cell>
          <cell r="W28">
            <v>4.583951124796779</v>
          </cell>
          <cell r="X28">
            <v>8.1673E-4</v>
          </cell>
          <cell r="Y28">
            <v>6.8599999999999994E-2</v>
          </cell>
          <cell r="Z28" t="str">
            <v>-</v>
          </cell>
          <cell r="AA28" t="str">
            <v>-</v>
          </cell>
          <cell r="AB28">
            <v>0</v>
          </cell>
          <cell r="AC28" t="str">
            <v>AAA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 t="str">
            <v>Scheme C TIER I</v>
          </cell>
          <cell r="AJ28" t="str">
            <v>CRISIL AAA</v>
          </cell>
        </row>
        <row r="29">
          <cell r="E29" t="str">
            <v>INE733E07JB6</v>
          </cell>
          <cell r="F29" t="str">
            <v>8.84% NTPC 4 Oct 2022</v>
          </cell>
          <cell r="G29" t="str">
            <v>NTPC LIMITED</v>
          </cell>
          <cell r="H29" t="str">
            <v>35102</v>
          </cell>
          <cell r="I29" t="str">
            <v>Electric power generation by coal based thermal power plants</v>
          </cell>
          <cell r="J29" t="str">
            <v>Social and
Commercial
Infrastructure</v>
          </cell>
          <cell r="K29" t="str">
            <v>Bonds</v>
          </cell>
          <cell r="L29">
            <v>2</v>
          </cell>
          <cell r="M29">
            <v>2046674</v>
          </cell>
          <cell r="N29">
            <v>1.8915249901584406E-3</v>
          </cell>
          <cell r="O29">
            <v>8.8399999999999992E-2</v>
          </cell>
          <cell r="P29" t="str">
            <v>Yearly</v>
          </cell>
          <cell r="Q29">
            <v>2025600</v>
          </cell>
          <cell r="R29">
            <v>2025600</v>
          </cell>
          <cell r="S29">
            <v>0</v>
          </cell>
          <cell r="T29">
            <v>0</v>
          </cell>
          <cell r="U29">
            <v>44838</v>
          </cell>
          <cell r="V29">
            <v>9.1199999999999992</v>
          </cell>
          <cell r="W29">
            <v>0.57077625570776258</v>
          </cell>
          <cell r="X29">
            <v>8.4489999999999999E-4</v>
          </cell>
          <cell r="Y29">
            <v>4.6399999999999997E-2</v>
          </cell>
          <cell r="Z29" t="str">
            <v>-</v>
          </cell>
          <cell r="AA29" t="str">
            <v>-</v>
          </cell>
          <cell r="AB29">
            <v>0</v>
          </cell>
          <cell r="AC29" t="str">
            <v>AAA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 t="str">
            <v>Scheme C TIER I</v>
          </cell>
          <cell r="AJ29" t="str">
            <v>[ICRA]AAA</v>
          </cell>
        </row>
        <row r="30">
          <cell r="E30" t="str">
            <v>INE535H08553</v>
          </cell>
          <cell r="F30" t="str">
            <v>11.40 % FULLERTON INDIA CREDIT CO LTD 28-Oct-2022</v>
          </cell>
          <cell r="G30" t="str">
            <v>FULLERTON INDIA CREDIT CO LTD</v>
          </cell>
          <cell r="H30" t="str">
            <v>64920</v>
          </cell>
          <cell r="I30" t="str">
            <v>Other credit granting</v>
          </cell>
          <cell r="J30" t="str">
            <v>Social and
Commercial
Infrastructure</v>
          </cell>
          <cell r="K30" t="str">
            <v>Bonds</v>
          </cell>
          <cell r="L30">
            <v>8</v>
          </cell>
          <cell r="M30">
            <v>8234552</v>
          </cell>
          <cell r="N30">
            <v>7.6103282158072891E-3</v>
          </cell>
          <cell r="O30">
            <v>0.114</v>
          </cell>
          <cell r="P30" t="str">
            <v>Yearly</v>
          </cell>
          <cell r="Q30">
            <v>8808500</v>
          </cell>
          <cell r="R30">
            <v>8808500</v>
          </cell>
          <cell r="S30">
            <v>0</v>
          </cell>
          <cell r="T30">
            <v>0</v>
          </cell>
          <cell r="U30">
            <v>44862</v>
          </cell>
          <cell r="V30">
            <v>8.3000000000000007</v>
          </cell>
          <cell r="W30">
            <v>0.62243118534560382</v>
          </cell>
          <cell r="X30">
            <v>8.5797999999999994E-4</v>
          </cell>
          <cell r="Y30">
            <v>6.5199999999999994E-2</v>
          </cell>
          <cell r="Z30" t="str">
            <v>-</v>
          </cell>
          <cell r="AA30" t="str">
            <v>-</v>
          </cell>
          <cell r="AB30" t="str">
            <v>AAA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 t="str">
            <v>Scheme C TIER I</v>
          </cell>
          <cell r="AJ30" t="str">
            <v>IND AA+</v>
          </cell>
        </row>
        <row r="31">
          <cell r="E31" t="str">
            <v>INE660A08BY6</v>
          </cell>
          <cell r="F31" t="str">
            <v>8.45 % SUNDARAM FINANCE 21.02.2028</v>
          </cell>
          <cell r="G31" t="str">
            <v>SUNDARAM FINANCE LIMITED</v>
          </cell>
          <cell r="H31" t="str">
            <v>64910</v>
          </cell>
          <cell r="I31" t="str">
            <v>Financial leasing</v>
          </cell>
          <cell r="J31" t="str">
            <v>Social and
Commercial
Infrastructure</v>
          </cell>
          <cell r="K31" t="str">
            <v>Bonds</v>
          </cell>
          <cell r="L31">
            <v>7</v>
          </cell>
          <cell r="M31">
            <v>7327649</v>
          </cell>
          <cell r="N31">
            <v>6.7721733908817456E-3</v>
          </cell>
          <cell r="O31">
            <v>8.4499999999999992E-2</v>
          </cell>
          <cell r="P31" t="str">
            <v>Yearly</v>
          </cell>
          <cell r="Q31">
            <v>7036652</v>
          </cell>
          <cell r="R31">
            <v>7036652</v>
          </cell>
          <cell r="S31">
            <v>0</v>
          </cell>
          <cell r="T31">
            <v>0</v>
          </cell>
          <cell r="U31">
            <v>46804</v>
          </cell>
          <cell r="V31">
            <v>3.21</v>
          </cell>
          <cell r="W31">
            <v>4.6096370511714113</v>
          </cell>
          <cell r="X31">
            <v>8.3599999999999994E-4</v>
          </cell>
          <cell r="Y31">
            <v>7.4499999999999997E-2</v>
          </cell>
          <cell r="Z31" t="str">
            <v>-</v>
          </cell>
          <cell r="AA31" t="str">
            <v>-</v>
          </cell>
          <cell r="AB31">
            <v>0</v>
          </cell>
          <cell r="AC31" t="str">
            <v>AAA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 t="str">
            <v>Scheme C TIER I</v>
          </cell>
          <cell r="AJ31" t="str">
            <v>[ICRA]AAA</v>
          </cell>
        </row>
        <row r="32">
          <cell r="E32" t="str">
            <v>INE134E08JD1</v>
          </cell>
          <cell r="F32" t="str">
            <v>7.10 % PFC 08.08.2022</v>
          </cell>
          <cell r="G32" t="str">
            <v>POWER FINANCE CORPORATION</v>
          </cell>
          <cell r="H32" t="str">
            <v>64920</v>
          </cell>
          <cell r="I32" t="str">
            <v>Other credit granting</v>
          </cell>
          <cell r="J32" t="str">
            <v>Social and
Commercial
Infrastructure</v>
          </cell>
          <cell r="K32" t="str">
            <v>Bonds</v>
          </cell>
          <cell r="L32">
            <v>5</v>
          </cell>
          <cell r="M32">
            <v>5051350</v>
          </cell>
          <cell r="N32">
            <v>4.6684302233950493E-3</v>
          </cell>
          <cell r="O32">
            <v>7.0999999999999994E-2</v>
          </cell>
          <cell r="P32" t="str">
            <v>Yearly</v>
          </cell>
          <cell r="Q32">
            <v>4731460</v>
          </cell>
          <cell r="R32">
            <v>4731460</v>
          </cell>
          <cell r="S32">
            <v>0</v>
          </cell>
          <cell r="T32">
            <v>0</v>
          </cell>
          <cell r="U32">
            <v>44781</v>
          </cell>
          <cell r="V32">
            <v>2.96</v>
          </cell>
          <cell r="W32">
            <v>0.42198018789912856</v>
          </cell>
          <cell r="X32">
            <v>8.6700000000000004E-4</v>
          </cell>
          <cell r="Y32">
            <v>4.53E-2</v>
          </cell>
          <cell r="Z32" t="str">
            <v>-</v>
          </cell>
          <cell r="AA32" t="str">
            <v>-</v>
          </cell>
          <cell r="AB32" t="str">
            <v>AAA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 t="str">
            <v>Scheme C TIER I</v>
          </cell>
          <cell r="AJ32" t="str">
            <v>[ICRA]AAA</v>
          </cell>
        </row>
        <row r="33">
          <cell r="E33" t="str">
            <v>INE020B08740</v>
          </cell>
          <cell r="F33" t="str">
            <v>9.35 % REC 15.06.2022</v>
          </cell>
          <cell r="G33" t="str">
            <v>RURAL ELECTRIFICATION CORP LTD.</v>
          </cell>
          <cell r="H33" t="str">
            <v>64920</v>
          </cell>
          <cell r="I33" t="str">
            <v>Other credit granting</v>
          </cell>
          <cell r="J33" t="str">
            <v>Social and
Commercial
Infrastructure</v>
          </cell>
          <cell r="K33" t="str">
            <v>Bonds</v>
          </cell>
          <cell r="L33">
            <v>6</v>
          </cell>
          <cell r="M33">
            <v>6084228</v>
          </cell>
          <cell r="N33">
            <v>5.6230104588330665E-3</v>
          </cell>
          <cell r="O33">
            <v>9.35E-2</v>
          </cell>
          <cell r="P33" t="str">
            <v>Yearly</v>
          </cell>
          <cell r="Q33">
            <v>6230136</v>
          </cell>
          <cell r="R33">
            <v>6230136</v>
          </cell>
          <cell r="S33">
            <v>0</v>
          </cell>
          <cell r="T33">
            <v>0</v>
          </cell>
          <cell r="U33">
            <v>44727</v>
          </cell>
          <cell r="V33">
            <v>2.77</v>
          </cell>
          <cell r="W33">
            <v>0.28138863978835366</v>
          </cell>
          <cell r="X33">
            <v>8.2266999999999996E-4</v>
          </cell>
          <cell r="Y33">
            <v>4.1799999999999997E-2</v>
          </cell>
          <cell r="Z33" t="str">
            <v>-</v>
          </cell>
          <cell r="AA33" t="str">
            <v>-</v>
          </cell>
          <cell r="AB33">
            <v>0</v>
          </cell>
          <cell r="AC33" t="str">
            <v>AAA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 t="str">
            <v>Scheme C TIER I</v>
          </cell>
          <cell r="AJ33" t="str">
            <v>CRISIL AAA</v>
          </cell>
        </row>
        <row r="34">
          <cell r="E34" t="str">
            <v>INE115A07PP1</v>
          </cell>
          <cell r="F34" t="str">
            <v>7.13% LIC Housing Finance 28-Nov-2031</v>
          </cell>
          <cell r="G34" t="str">
            <v>LIC HOUSING FINANCE LTD</v>
          </cell>
          <cell r="H34" t="str">
            <v>64192</v>
          </cell>
          <cell r="I34" t="str">
            <v>Activities of specialized institutions granting credit for house purchases</v>
          </cell>
          <cell r="J34" t="str">
            <v>Social and
Commercial
Infrastructure</v>
          </cell>
          <cell r="K34" t="str">
            <v>Bonds</v>
          </cell>
          <cell r="L34">
            <v>4</v>
          </cell>
          <cell r="M34">
            <v>3970872</v>
          </cell>
          <cell r="N34">
            <v>3.6698583265925237E-3</v>
          </cell>
          <cell r="O34">
            <v>7.1300000000000002E-2</v>
          </cell>
          <cell r="P34" t="str">
            <v>Yearly</v>
          </cell>
          <cell r="Q34">
            <v>4000004</v>
          </cell>
          <cell r="R34">
            <v>4000004</v>
          </cell>
          <cell r="S34">
            <v>0</v>
          </cell>
          <cell r="T34">
            <v>0</v>
          </cell>
          <cell r="U34">
            <v>48180</v>
          </cell>
          <cell r="V34">
            <v>6.3</v>
          </cell>
          <cell r="W34">
            <v>6.7309197158194518</v>
          </cell>
          <cell r="X34">
            <v>7.1251909000000002E-2</v>
          </cell>
          <cell r="Y34">
            <v>7.2300000000000003E-2</v>
          </cell>
          <cell r="Z34" t="str">
            <v>-</v>
          </cell>
          <cell r="AA34" t="str">
            <v>-</v>
          </cell>
          <cell r="AB34">
            <v>0</v>
          </cell>
          <cell r="AC34" t="str">
            <v>AAA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 t="str">
            <v>Scheme C TIER I</v>
          </cell>
          <cell r="AJ34" t="str">
            <v>CRISIL AAA</v>
          </cell>
        </row>
        <row r="35">
          <cell r="E35" t="str">
            <v>INE001A07SB7</v>
          </cell>
          <cell r="F35" t="str">
            <v>8.05% HDFC Ltd 22 Oct 2029</v>
          </cell>
          <cell r="G35" t="str">
            <v>HOUSING DEVELOPMENT FINANCE CORPORA</v>
          </cell>
          <cell r="H35" t="str">
            <v>64192</v>
          </cell>
          <cell r="I35" t="str">
            <v>Activities of specialized institutions granting credit for house purchases</v>
          </cell>
          <cell r="J35" t="str">
            <v>Social and
Commercial
Infrastructure</v>
          </cell>
          <cell r="K35" t="str">
            <v>Bonds</v>
          </cell>
          <cell r="L35">
            <v>13</v>
          </cell>
          <cell r="M35">
            <v>13717054</v>
          </cell>
          <cell r="N35">
            <v>1.2677226774929861E-2</v>
          </cell>
          <cell r="O35">
            <v>8.0500000000000002E-2</v>
          </cell>
          <cell r="P35" t="str">
            <v>Yearly</v>
          </cell>
          <cell r="Q35">
            <v>13342264</v>
          </cell>
          <cell r="R35">
            <v>13342264</v>
          </cell>
          <cell r="S35">
            <v>0</v>
          </cell>
          <cell r="T35">
            <v>0</v>
          </cell>
          <cell r="U35">
            <v>47413</v>
          </cell>
          <cell r="V35">
            <v>3.37</v>
          </cell>
          <cell r="W35">
            <v>5.5090041126946279</v>
          </cell>
          <cell r="X35">
            <v>7.8284999999999993E-2</v>
          </cell>
          <cell r="Y35">
            <v>7.0800000000000002E-2</v>
          </cell>
          <cell r="Z35" t="str">
            <v>-</v>
          </cell>
          <cell r="AA35" t="str">
            <v>-</v>
          </cell>
          <cell r="AB35" t="str">
            <v>AAA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 t="str">
            <v>Scheme C TIER I</v>
          </cell>
          <cell r="AJ35" t="str">
            <v>[ICRA]AAA</v>
          </cell>
        </row>
        <row r="36">
          <cell r="E36" t="str">
            <v>INE752E07IL7</v>
          </cell>
          <cell r="F36" t="str">
            <v>9.64%POWER GRID CORPN OF INDIA LTD 31-May-2026</v>
          </cell>
          <cell r="G36" t="str">
            <v>POWER GRID CORPN OF INDIA LTD</v>
          </cell>
          <cell r="H36" t="str">
            <v>35107</v>
          </cell>
          <cell r="I36" t="str">
            <v>Transmission of electric energy</v>
          </cell>
          <cell r="J36" t="str">
            <v>Social and
Commercial
Infrastructure</v>
          </cell>
          <cell r="K36" t="str">
            <v>Bonds</v>
          </cell>
          <cell r="L36">
            <v>13</v>
          </cell>
          <cell r="M36">
            <v>18455531.25</v>
          </cell>
          <cell r="N36">
            <v>1.7056501702774864E-2</v>
          </cell>
          <cell r="O36">
            <v>9.64E-2</v>
          </cell>
          <cell r="P36" t="str">
            <v>Yearly</v>
          </cell>
          <cell r="Q36">
            <v>18072846.5</v>
          </cell>
          <cell r="R36">
            <v>18072846.5</v>
          </cell>
          <cell r="S36">
            <v>0</v>
          </cell>
          <cell r="T36">
            <v>0</v>
          </cell>
          <cell r="U36">
            <v>46173</v>
          </cell>
          <cell r="V36">
            <v>5.78</v>
          </cell>
          <cell r="W36">
            <v>3.3121323116893313</v>
          </cell>
          <cell r="X36">
            <v>6.6499950000000002E-2</v>
          </cell>
          <cell r="Y36">
            <v>5.9200000000000003E-2</v>
          </cell>
          <cell r="Z36" t="str">
            <v>-</v>
          </cell>
          <cell r="AA36" t="str">
            <v>-</v>
          </cell>
          <cell r="AB36">
            <v>0</v>
          </cell>
          <cell r="AC36" t="str">
            <v>AAA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 t="str">
            <v>Scheme C TIER I</v>
          </cell>
          <cell r="AJ36" t="str">
            <v>[ICRA]AAA</v>
          </cell>
        </row>
        <row r="37">
          <cell r="E37" t="str">
            <v>INE906B07HG7</v>
          </cell>
          <cell r="F37" t="str">
            <v>7.49% NHAI 1 Aug 2029</v>
          </cell>
          <cell r="G37" t="str">
            <v>NATIONAL HIGHWAYS AUTHORITY OF INDI</v>
          </cell>
          <cell r="H37" t="str">
            <v>42101</v>
          </cell>
          <cell r="I37" t="str">
            <v>Construction and maintenance of motorways, streets, roads, other vehicular ways</v>
          </cell>
          <cell r="J37" t="str">
            <v>Social and
Commercial
Infrastructure</v>
          </cell>
          <cell r="K37" t="str">
            <v>Bonds</v>
          </cell>
          <cell r="L37">
            <v>2</v>
          </cell>
          <cell r="M37">
            <v>2067872</v>
          </cell>
          <cell r="N37">
            <v>1.91111606657871E-3</v>
          </cell>
          <cell r="O37">
            <v>7.4900000000000008E-2</v>
          </cell>
          <cell r="P37" t="str">
            <v>Yearly</v>
          </cell>
          <cell r="Q37">
            <v>2004000</v>
          </cell>
          <cell r="R37">
            <v>2004000</v>
          </cell>
          <cell r="S37">
            <v>0</v>
          </cell>
          <cell r="T37">
            <v>0</v>
          </cell>
          <cell r="U37">
            <v>47331</v>
          </cell>
          <cell r="V37">
            <v>0.28999999999999998</v>
          </cell>
          <cell r="W37">
            <v>5.3836620571446314</v>
          </cell>
          <cell r="X37">
            <v>7.5450000000000003E-2</v>
          </cell>
          <cell r="Y37">
            <v>6.88E-2</v>
          </cell>
          <cell r="Z37" t="str">
            <v>-</v>
          </cell>
          <cell r="AA37" t="str">
            <v>-</v>
          </cell>
          <cell r="AB37">
            <v>0</v>
          </cell>
          <cell r="AC37" t="str">
            <v>AAA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 t="str">
            <v>Scheme C TIER I</v>
          </cell>
          <cell r="AJ37" t="str">
            <v>CRISIL AAA</v>
          </cell>
        </row>
        <row r="38">
          <cell r="E38" t="str">
            <v>INE906B07HH5</v>
          </cell>
          <cell r="F38" t="str">
            <v>7.70% NHAI 13 Sep 2029</v>
          </cell>
          <cell r="G38" t="str">
            <v>NATIONAL HIGHWAYS AUTHORITY OF INDI</v>
          </cell>
          <cell r="H38" t="str">
            <v>42101</v>
          </cell>
          <cell r="I38" t="str">
            <v>Construction and maintenance of motorways, streets, roads, other vehicular ways</v>
          </cell>
          <cell r="J38" t="str">
            <v>Social and
Commercial
Infrastructure</v>
          </cell>
          <cell r="K38" t="str">
            <v>Bonds</v>
          </cell>
          <cell r="L38">
            <v>21</v>
          </cell>
          <cell r="M38">
            <v>21973707</v>
          </cell>
          <cell r="N38">
            <v>2.0307980614850951E-2</v>
          </cell>
          <cell r="O38">
            <v>7.6999999999999999E-2</v>
          </cell>
          <cell r="P38" t="str">
            <v>Yearly</v>
          </cell>
          <cell r="Q38">
            <v>21394539</v>
          </cell>
          <cell r="R38">
            <v>21394539</v>
          </cell>
          <cell r="S38">
            <v>0</v>
          </cell>
          <cell r="T38">
            <v>0</v>
          </cell>
          <cell r="U38">
            <v>47374</v>
          </cell>
          <cell r="V38">
            <v>0</v>
          </cell>
          <cell r="W38">
            <v>5.4693976717408876</v>
          </cell>
          <cell r="X38">
            <v>7.4135999999999994E-2</v>
          </cell>
          <cell r="Y38">
            <v>6.88E-2</v>
          </cell>
          <cell r="Z38" t="str">
            <v>-</v>
          </cell>
          <cell r="AA38" t="str">
            <v>-</v>
          </cell>
          <cell r="AB38">
            <v>0</v>
          </cell>
          <cell r="AC38" t="str">
            <v>AAA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 t="str">
            <v>Scheme C TIER I</v>
          </cell>
          <cell r="AJ38" t="str">
            <v>CRISIL AAA</v>
          </cell>
        </row>
        <row r="39">
          <cell r="E39" t="str">
            <v>INE001A07FG3</v>
          </cell>
          <cell r="F39" t="str">
            <v>8.96% HDFC Ltd 8 Apr 2025</v>
          </cell>
          <cell r="G39" t="str">
            <v>HOUSING DEVELOPMENT FINANCE CORPORA</v>
          </cell>
          <cell r="H39" t="str">
            <v>64192</v>
          </cell>
          <cell r="I39" t="str">
            <v>Activities of specialized institutions granting credit for house purchases</v>
          </cell>
          <cell r="J39" t="str">
            <v>Social and
Commercial
Infrastructure</v>
          </cell>
          <cell r="K39" t="str">
            <v>Bonds</v>
          </cell>
          <cell r="L39">
            <v>2</v>
          </cell>
          <cell r="M39">
            <v>2163928</v>
          </cell>
          <cell r="N39">
            <v>1.9998904998566329E-3</v>
          </cell>
          <cell r="O39">
            <v>8.9600000000000013E-2</v>
          </cell>
          <cell r="P39" t="str">
            <v>Yearly</v>
          </cell>
          <cell r="Q39">
            <v>2099684</v>
          </cell>
          <cell r="R39">
            <v>2099684</v>
          </cell>
          <cell r="S39">
            <v>0</v>
          </cell>
          <cell r="T39">
            <v>0</v>
          </cell>
          <cell r="U39">
            <v>45755</v>
          </cell>
          <cell r="V39">
            <v>0.81</v>
          </cell>
          <cell r="W39">
            <v>2.5138068090631629</v>
          </cell>
          <cell r="X39">
            <v>7.7499999999999999E-2</v>
          </cell>
          <cell r="Y39">
            <v>5.9799999999999999E-2</v>
          </cell>
          <cell r="Z39" t="str">
            <v>-</v>
          </cell>
          <cell r="AA39" t="str">
            <v>-</v>
          </cell>
          <cell r="AB39">
            <v>0</v>
          </cell>
          <cell r="AC39" t="str">
            <v>AAA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 t="str">
            <v>Scheme C TIER I</v>
          </cell>
          <cell r="AJ39" t="str">
            <v>[ICRA]AAA</v>
          </cell>
        </row>
        <row r="40">
          <cell r="E40" t="str">
            <v>INE261F08BM7</v>
          </cell>
          <cell r="F40" t="str">
            <v>7.41% NABARD(Non GOI) 18-July-2029</v>
          </cell>
          <cell r="G40" t="str">
            <v>NABARD</v>
          </cell>
          <cell r="H40" t="str">
            <v>64199</v>
          </cell>
          <cell r="I40" t="str">
            <v>Other monetary intermediation services n.e.c.</v>
          </cell>
          <cell r="J40" t="str">
            <v>Social and
Commercial
Infrastructure</v>
          </cell>
          <cell r="K40" t="str">
            <v>Bonds</v>
          </cell>
          <cell r="L40">
            <v>49</v>
          </cell>
          <cell r="M40">
            <v>50492638</v>
          </cell>
          <cell r="N40">
            <v>4.6665021686904562E-2</v>
          </cell>
          <cell r="O40">
            <v>7.4099999999999999E-2</v>
          </cell>
          <cell r="P40" t="str">
            <v>Yearly</v>
          </cell>
          <cell r="Q40">
            <v>51033993</v>
          </cell>
          <cell r="R40">
            <v>51033993</v>
          </cell>
          <cell r="S40">
            <v>0</v>
          </cell>
          <cell r="T40">
            <v>0</v>
          </cell>
          <cell r="U40">
            <v>47317</v>
          </cell>
          <cell r="V40">
            <v>3.63</v>
          </cell>
          <cell r="W40">
            <v>5.3592901028314941</v>
          </cell>
          <cell r="X40">
            <v>5.6767999999999999E-2</v>
          </cell>
          <cell r="Y40">
            <v>6.8599999999999994E-2</v>
          </cell>
          <cell r="Z40" t="str">
            <v>-</v>
          </cell>
          <cell r="AA40" t="str">
            <v>-</v>
          </cell>
          <cell r="AB40">
            <v>0</v>
          </cell>
          <cell r="AC40" t="str">
            <v>AAA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 t="str">
            <v>Scheme C TIER I</v>
          </cell>
          <cell r="AJ40" t="str">
            <v>CRISIL AAA</v>
          </cell>
        </row>
        <row r="41">
          <cell r="E41" t="str">
            <v>INE752E07JM3</v>
          </cell>
          <cell r="F41" t="str">
            <v>9.25% PGC_DEC 26</v>
          </cell>
          <cell r="G41" t="str">
            <v>POWER GRID CORPN OF INDIA LTD</v>
          </cell>
          <cell r="H41" t="str">
            <v>35107</v>
          </cell>
          <cell r="I41" t="str">
            <v>Transmission of electric energy</v>
          </cell>
          <cell r="J41" t="str">
            <v>Social and
Commercial
Infrastructure</v>
          </cell>
          <cell r="K41" t="str">
            <v>Bonds</v>
          </cell>
          <cell r="L41">
            <v>8</v>
          </cell>
          <cell r="M41">
            <v>11314000</v>
          </cell>
          <cell r="N41">
            <v>1.0456337325168832E-2</v>
          </cell>
          <cell r="O41">
            <v>9.2499999999999999E-2</v>
          </cell>
          <cell r="P41" t="str">
            <v>Yearly</v>
          </cell>
          <cell r="Q41">
            <v>10936230</v>
          </cell>
          <cell r="R41">
            <v>10936230</v>
          </cell>
          <cell r="S41">
            <v>0</v>
          </cell>
          <cell r="T41">
            <v>0</v>
          </cell>
          <cell r="U41">
            <v>46382</v>
          </cell>
          <cell r="V41">
            <v>2.9</v>
          </cell>
          <cell r="W41">
            <v>3.8662596741987403</v>
          </cell>
          <cell r="X41">
            <v>7.46E-2</v>
          </cell>
          <cell r="Y41">
            <v>6.0199999999999997E-2</v>
          </cell>
          <cell r="Z41" t="str">
            <v>-</v>
          </cell>
          <cell r="AA41" t="str">
            <v>-</v>
          </cell>
          <cell r="AB41" t="str">
            <v>AAA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 t="str">
            <v>Scheme C TIER I</v>
          </cell>
          <cell r="AJ41" t="str">
            <v>[ICRA]AAA</v>
          </cell>
        </row>
        <row r="42">
          <cell r="E42" t="str">
            <v>INE020B08443</v>
          </cell>
          <cell r="F42" t="str">
            <v>8.75% RURAL ELECTRIFICATION CORPORATION 12-July-2025</v>
          </cell>
          <cell r="G42" t="str">
            <v>RURAL ELECTRIFICATION CORP LTD.</v>
          </cell>
          <cell r="H42" t="str">
            <v>64920</v>
          </cell>
          <cell r="I42" t="str">
            <v>Other credit granting</v>
          </cell>
          <cell r="J42" t="str">
            <v>Social and
Commercial
Infrastructure</v>
          </cell>
          <cell r="K42" t="str">
            <v>Bonds</v>
          </cell>
          <cell r="L42">
            <v>19</v>
          </cell>
          <cell r="M42">
            <v>20521121</v>
          </cell>
          <cell r="N42">
            <v>1.8965508526304221E-2</v>
          </cell>
          <cell r="O42">
            <v>8.7499999999999994E-2</v>
          </cell>
          <cell r="P42" t="str">
            <v>Yearly</v>
          </cell>
          <cell r="Q42">
            <v>20901160.84</v>
          </cell>
          <cell r="R42">
            <v>20901160.84</v>
          </cell>
          <cell r="S42">
            <v>0</v>
          </cell>
          <cell r="T42">
            <v>0</v>
          </cell>
          <cell r="U42">
            <v>45850</v>
          </cell>
          <cell r="V42">
            <v>4.26</v>
          </cell>
          <cell r="W42">
            <v>2.7647972843160442</v>
          </cell>
          <cell r="X42">
            <v>3.0828999999999999E-2</v>
          </cell>
          <cell r="Y42">
            <v>6.0299999999999999E-2</v>
          </cell>
          <cell r="Z42" t="str">
            <v>-</v>
          </cell>
          <cell r="AA42" t="str">
            <v>-</v>
          </cell>
          <cell r="AB42" t="str">
            <v>AAA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 t="str">
            <v>Scheme C TIER I</v>
          </cell>
          <cell r="AJ42" t="str">
            <v>[ICRA]AAA</v>
          </cell>
        </row>
        <row r="43">
          <cell r="E43" t="str">
            <v>INE001A07PB3</v>
          </cell>
          <cell r="F43" t="str">
            <v>8.44% HOUSING DEVELOPMENT FINANCE CORPORA 01-June-2026</v>
          </cell>
          <cell r="G43" t="str">
            <v>HOUSING DEVELOPMENT FINANCE CORPORA</v>
          </cell>
          <cell r="H43" t="str">
            <v>64192</v>
          </cell>
          <cell r="I43" t="str">
            <v>Activities of specialized institutions granting credit for house purchases</v>
          </cell>
          <cell r="J43" t="str">
            <v>Social and
Commercial
Infrastructure</v>
          </cell>
          <cell r="K43" t="str">
            <v>Bonds</v>
          </cell>
          <cell r="L43">
            <v>1</v>
          </cell>
          <cell r="M43">
            <v>10806730</v>
          </cell>
          <cell r="N43">
            <v>9.9875211474298904E-3</v>
          </cell>
          <cell r="O43">
            <v>8.4399999999999989E-2</v>
          </cell>
          <cell r="P43" t="str">
            <v>Yearly</v>
          </cell>
          <cell r="Q43">
            <v>10795091</v>
          </cell>
          <cell r="R43">
            <v>10795091</v>
          </cell>
          <cell r="S43">
            <v>0</v>
          </cell>
          <cell r="T43">
            <v>0</v>
          </cell>
          <cell r="U43">
            <v>46174</v>
          </cell>
          <cell r="V43">
            <v>5.89</v>
          </cell>
          <cell r="W43">
            <v>3.3605966758922681</v>
          </cell>
          <cell r="X43">
            <v>6.4399999999999999E-2</v>
          </cell>
          <cell r="Y43">
            <v>6.2100000000000002E-2</v>
          </cell>
          <cell r="Z43" t="str">
            <v>-</v>
          </cell>
          <cell r="AA43" t="str">
            <v>-</v>
          </cell>
          <cell r="AB43">
            <v>0</v>
          </cell>
          <cell r="AC43" t="str">
            <v>AAA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 t="str">
            <v>Scheme C TIER I</v>
          </cell>
          <cell r="AJ43" t="str">
            <v>[ICRA]AAA</v>
          </cell>
        </row>
        <row r="44">
          <cell r="E44" t="str">
            <v>INE053F07BC1</v>
          </cell>
          <cell r="F44" t="str">
            <v>8.35% IRFC 13 Mar 2029</v>
          </cell>
          <cell r="G44" t="str">
            <v>INDIAN RAILWAY FINANCE CORPN. LTD</v>
          </cell>
          <cell r="H44" t="str">
            <v>64920</v>
          </cell>
          <cell r="I44" t="str">
            <v>Other credit granting</v>
          </cell>
          <cell r="J44" t="str">
            <v>Social and
Commercial
Infrastructure</v>
          </cell>
          <cell r="K44" t="str">
            <v>Bonds</v>
          </cell>
          <cell r="L44">
            <v>5</v>
          </cell>
          <cell r="M44">
            <v>5400950</v>
          </cell>
          <cell r="N44">
            <v>4.9915286438368929E-3</v>
          </cell>
          <cell r="O44">
            <v>8.3499999999999991E-2</v>
          </cell>
          <cell r="P44" t="str">
            <v>Yearly</v>
          </cell>
          <cell r="Q44">
            <v>5496000</v>
          </cell>
          <cell r="R44">
            <v>5496000</v>
          </cell>
          <cell r="S44">
            <v>0</v>
          </cell>
          <cell r="T44">
            <v>0</v>
          </cell>
          <cell r="U44">
            <v>47190</v>
          </cell>
          <cell r="V44">
            <v>10.130000000000001</v>
          </cell>
          <cell r="W44">
            <v>4.9265237343114103</v>
          </cell>
          <cell r="X44">
            <v>6.7892000000000008E-2</v>
          </cell>
          <cell r="Y44">
            <v>6.8699999999999997E-2</v>
          </cell>
          <cell r="Z44" t="str">
            <v>-</v>
          </cell>
          <cell r="AA44" t="str">
            <v>-</v>
          </cell>
          <cell r="AB44">
            <v>0</v>
          </cell>
          <cell r="AC44" t="str">
            <v>AAA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 t="str">
            <v>Scheme C TIER I</v>
          </cell>
          <cell r="AJ44" t="str">
            <v>[ICRA]AAA</v>
          </cell>
        </row>
        <row r="45">
          <cell r="E45" t="str">
            <v>INE906B07ID2</v>
          </cell>
          <cell r="F45" t="str">
            <v>6.98% NHAI 29 June 2035</v>
          </cell>
          <cell r="G45" t="str">
            <v>NATIONAL HIGHWAYS AUTHORITY OF INDI</v>
          </cell>
          <cell r="H45" t="str">
            <v>42101</v>
          </cell>
          <cell r="I45" t="str">
            <v>Construction and maintenance of motorways, streets, roads, other vehicular ways</v>
          </cell>
          <cell r="J45" t="str">
            <v>Social and
Commercial
Infrastructure</v>
          </cell>
          <cell r="K45" t="str">
            <v>Bonds</v>
          </cell>
          <cell r="L45">
            <v>5</v>
          </cell>
          <cell r="M45">
            <v>4955110</v>
          </cell>
          <cell r="N45">
            <v>4.5794857383168941E-3</v>
          </cell>
          <cell r="O45">
            <v>6.9800000000000001E-2</v>
          </cell>
          <cell r="P45" t="str">
            <v>Yearly</v>
          </cell>
          <cell r="Q45">
            <v>5143785</v>
          </cell>
          <cell r="R45">
            <v>5143785</v>
          </cell>
          <cell r="S45">
            <v>0</v>
          </cell>
          <cell r="T45">
            <v>0</v>
          </cell>
          <cell r="U45">
            <v>49489</v>
          </cell>
          <cell r="V45">
            <v>3.04</v>
          </cell>
          <cell r="W45">
            <v>8.10327161226936</v>
          </cell>
          <cell r="X45">
            <v>6.8436999999999998E-2</v>
          </cell>
          <cell r="Y45">
            <v>7.0800000000000002E-2</v>
          </cell>
          <cell r="Z45" t="str">
            <v>-</v>
          </cell>
          <cell r="AA45" t="str">
            <v>-</v>
          </cell>
          <cell r="AB45">
            <v>0</v>
          </cell>
          <cell r="AC45" t="str">
            <v>AAA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 t="str">
            <v>Scheme C TIER I</v>
          </cell>
          <cell r="AJ45" t="str">
            <v>[ICRA]AAA</v>
          </cell>
        </row>
        <row r="46">
          <cell r="E46" t="str">
            <v>INE296A07RA7</v>
          </cell>
          <cell r="F46" t="str">
            <v>7.90% Bajaj Finance 10-Jan-2030</v>
          </cell>
          <cell r="G46" t="str">
            <v>BAJAJ FINANCE LIMITED</v>
          </cell>
          <cell r="H46" t="str">
            <v>64920</v>
          </cell>
          <cell r="I46" t="str">
            <v>Other credit granting</v>
          </cell>
          <cell r="J46" t="str">
            <v>Social and
Commercial
Infrastructure</v>
          </cell>
          <cell r="K46" t="str">
            <v>Bonds</v>
          </cell>
          <cell r="L46">
            <v>1</v>
          </cell>
          <cell r="M46">
            <v>1037205</v>
          </cell>
          <cell r="N46">
            <v>9.5857922532718224E-4</v>
          </cell>
          <cell r="O46">
            <v>7.9000000000000001E-2</v>
          </cell>
          <cell r="P46" t="str">
            <v>Yearly</v>
          </cell>
          <cell r="Q46">
            <v>1041175</v>
          </cell>
          <cell r="R46">
            <v>1041175</v>
          </cell>
          <cell r="S46">
            <v>0</v>
          </cell>
          <cell r="T46">
            <v>0</v>
          </cell>
          <cell r="U46">
            <v>47493</v>
          </cell>
          <cell r="V46">
            <v>7.97</v>
          </cell>
          <cell r="W46">
            <v>5.7114347374911514</v>
          </cell>
          <cell r="X46">
            <v>7.2680999999999996E-2</v>
          </cell>
          <cell r="Y46">
            <v>7.2599999999999998E-2</v>
          </cell>
          <cell r="Z46" t="str">
            <v>-</v>
          </cell>
          <cell r="AA46" t="str">
            <v>-</v>
          </cell>
          <cell r="AB46">
            <v>0</v>
          </cell>
          <cell r="AC46" t="str">
            <v>AAA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 t="str">
            <v>Scheme C TIER I</v>
          </cell>
          <cell r="AJ46" t="str">
            <v>CRISIL AAA</v>
          </cell>
        </row>
        <row r="47">
          <cell r="E47" t="str">
            <v>INE514E08FG5</v>
          </cell>
          <cell r="F47" t="str">
            <v>07.62% EXPORT IMPORT BANK OF INDIA 01-Sept-2026</v>
          </cell>
          <cell r="G47" t="str">
            <v>EXPORT IMPORT BANK OF INDIA</v>
          </cell>
          <cell r="H47" t="str">
            <v>64199</v>
          </cell>
          <cell r="I47" t="str">
            <v>Other monetary intermediation services n.e.c.</v>
          </cell>
          <cell r="J47" t="str">
            <v>Social and
Commercial
Infrastructure</v>
          </cell>
          <cell r="K47" t="str">
            <v>Bonds</v>
          </cell>
          <cell r="L47">
            <v>50</v>
          </cell>
          <cell r="M47">
            <v>53068450</v>
          </cell>
          <cell r="N47">
            <v>4.9045573141581755E-2</v>
          </cell>
          <cell r="O47">
            <v>7.6200000000000004E-2</v>
          </cell>
          <cell r="P47" t="str">
            <v>Yearly</v>
          </cell>
          <cell r="Q47">
            <v>53486253</v>
          </cell>
          <cell r="R47">
            <v>53486253</v>
          </cell>
          <cell r="S47">
            <v>0</v>
          </cell>
          <cell r="T47">
            <v>0</v>
          </cell>
          <cell r="U47">
            <v>46266</v>
          </cell>
          <cell r="V47">
            <v>2.88</v>
          </cell>
          <cell r="W47">
            <v>3.6513381516104384</v>
          </cell>
          <cell r="X47">
            <v>5.9699999999999996E-2</v>
          </cell>
          <cell r="Y47">
            <v>6.0100000000000001E-2</v>
          </cell>
          <cell r="Z47" t="str">
            <v>-</v>
          </cell>
          <cell r="AA47" t="str">
            <v>-</v>
          </cell>
          <cell r="AB47">
            <v>0</v>
          </cell>
          <cell r="AC47" t="str">
            <v>AAA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 t="str">
            <v>Scheme C TIER I</v>
          </cell>
          <cell r="AJ47" t="str">
            <v>[ICRA]AAA</v>
          </cell>
        </row>
        <row r="48">
          <cell r="E48" t="str">
            <v>INE018A08BA7</v>
          </cell>
          <cell r="F48" t="str">
            <v>07.70% LARSEN AND TOUBRO LTD 28-April-2025</v>
          </cell>
          <cell r="G48" t="str">
            <v>LARSEN AND TOUBRO LTD</v>
          </cell>
          <cell r="H48" t="str">
            <v>42909</v>
          </cell>
          <cell r="I48" t="str">
            <v>Other civil engineering projects n.e.c.</v>
          </cell>
          <cell r="J48" t="str">
            <v>Social and
Commercial
Infrastructure</v>
          </cell>
          <cell r="K48" t="str">
            <v>Bonds</v>
          </cell>
          <cell r="L48">
            <v>50</v>
          </cell>
          <cell r="M48">
            <v>52453650</v>
          </cell>
          <cell r="N48">
            <v>4.8477378322109084E-2</v>
          </cell>
          <cell r="O48">
            <v>7.6999999999999999E-2</v>
          </cell>
          <cell r="P48" t="str">
            <v>Yearly</v>
          </cell>
          <cell r="Q48">
            <v>53311455</v>
          </cell>
          <cell r="R48">
            <v>53311455</v>
          </cell>
          <cell r="S48">
            <v>0</v>
          </cell>
          <cell r="T48">
            <v>0</v>
          </cell>
          <cell r="U48">
            <v>45775</v>
          </cell>
          <cell r="V48">
            <v>3.16</v>
          </cell>
          <cell r="W48">
            <v>2.6107182699726952</v>
          </cell>
          <cell r="X48">
            <v>5.6341000000000002E-2</v>
          </cell>
          <cell r="Y48">
            <v>5.9400000000000001E-2</v>
          </cell>
          <cell r="Z48" t="str">
            <v>-</v>
          </cell>
          <cell r="AA48" t="str">
            <v>-</v>
          </cell>
          <cell r="AB48">
            <v>0</v>
          </cell>
          <cell r="AC48" t="str">
            <v>AAA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 t="str">
            <v>Scheme C TIER I</v>
          </cell>
          <cell r="AJ48" t="str">
            <v>CRISIL AAA</v>
          </cell>
        </row>
        <row r="49">
          <cell r="E49" t="str">
            <v>INE062A08231</v>
          </cell>
          <cell r="F49" t="str">
            <v>6.80% SBI BasellI Tier II 21 Aug 2035 Call 21 Aug 2030</v>
          </cell>
          <cell r="G49" t="str">
            <v>STATE BANK OF INDIA</v>
          </cell>
          <cell r="H49" t="str">
            <v>64191</v>
          </cell>
          <cell r="I49" t="str">
            <v>Monetary intermediation of commercial banks, saving banks. postal savings</v>
          </cell>
          <cell r="J49" t="str">
            <v>Social and
Commercial
Infrastructure</v>
          </cell>
          <cell r="K49" t="str">
            <v>Bonds</v>
          </cell>
          <cell r="L49">
            <v>9</v>
          </cell>
          <cell r="M49">
            <v>8883522</v>
          </cell>
          <cell r="N49">
            <v>8.2101027636166234E-3</v>
          </cell>
          <cell r="O49">
            <v>6.8000000000000005E-2</v>
          </cell>
          <cell r="P49" t="str">
            <v>Yearly</v>
          </cell>
          <cell r="Q49">
            <v>9000000</v>
          </cell>
          <cell r="R49">
            <v>9000000</v>
          </cell>
          <cell r="S49">
            <v>0</v>
          </cell>
          <cell r="T49">
            <v>0</v>
          </cell>
          <cell r="U49">
            <v>49542</v>
          </cell>
          <cell r="V49">
            <v>4.22</v>
          </cell>
          <cell r="W49">
            <v>6.0661920115947021</v>
          </cell>
          <cell r="X49">
            <v>6.7960999999999994E-2</v>
          </cell>
          <cell r="Y49">
            <v>6.9187622570037188E-2</v>
          </cell>
          <cell r="Z49" t="str">
            <v>-</v>
          </cell>
          <cell r="AA49" t="str">
            <v>-</v>
          </cell>
          <cell r="AB49" t="str">
            <v>AAA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 t="str">
            <v>Scheme C TIER I</v>
          </cell>
          <cell r="AJ49" t="str">
            <v>CRISIL AAA</v>
          </cell>
        </row>
        <row r="50">
          <cell r="E50" t="str">
            <v>INE134E08CP0</v>
          </cell>
          <cell r="F50" t="str">
            <v>08.80% POWER FINANCE CORPORATION 15-Jan-2025</v>
          </cell>
          <cell r="G50" t="str">
            <v>POWER FINANCE CORPORATION</v>
          </cell>
          <cell r="H50" t="str">
            <v>64920</v>
          </cell>
          <cell r="I50" t="str">
            <v>Other credit granting</v>
          </cell>
          <cell r="J50" t="str">
            <v>Social and
Commercial
Infrastructure</v>
          </cell>
          <cell r="K50" t="str">
            <v>Bonds</v>
          </cell>
          <cell r="L50">
            <v>2</v>
          </cell>
          <cell r="M50">
            <v>2152716</v>
          </cell>
          <cell r="N50">
            <v>1.9895284303772451E-3</v>
          </cell>
          <cell r="O50">
            <v>8.8000000000000009E-2</v>
          </cell>
          <cell r="P50" t="str">
            <v>Yearly</v>
          </cell>
          <cell r="Q50">
            <v>2117098</v>
          </cell>
          <cell r="R50">
            <v>2117098</v>
          </cell>
          <cell r="S50">
            <v>0</v>
          </cell>
          <cell r="T50">
            <v>0</v>
          </cell>
          <cell r="U50">
            <v>45672</v>
          </cell>
          <cell r="V50">
            <v>4.51</v>
          </cell>
          <cell r="W50">
            <v>2.5065096898353598</v>
          </cell>
          <cell r="X50">
            <v>6.8000000000000005E-2</v>
          </cell>
          <cell r="Y50">
            <v>5.8299999999999998E-2</v>
          </cell>
          <cell r="Z50" t="str">
            <v>-</v>
          </cell>
          <cell r="AA50" t="str">
            <v>-</v>
          </cell>
          <cell r="AB50" t="str">
            <v>AAA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 t="str">
            <v>Scheme C TIER I</v>
          </cell>
          <cell r="AJ50" t="str">
            <v>[ICRA]AAA</v>
          </cell>
        </row>
        <row r="51">
          <cell r="E51" t="str">
            <v>INE261F08BZ9</v>
          </cell>
          <cell r="F51" t="str">
            <v>07.27% NABARD 14-Feb-2030</v>
          </cell>
          <cell r="G51" t="str">
            <v>NABARD</v>
          </cell>
          <cell r="H51" t="str">
            <v>64199</v>
          </cell>
          <cell r="I51" t="str">
            <v>Other monetary intermediation services n.e.c.</v>
          </cell>
          <cell r="J51" t="str">
            <v>Social and
Commercial
Infrastructure</v>
          </cell>
          <cell r="K51" t="str">
            <v>Bonds</v>
          </cell>
          <cell r="L51">
            <v>2</v>
          </cell>
          <cell r="M51">
            <v>2043998</v>
          </cell>
          <cell r="N51">
            <v>1.8890518454985367E-3</v>
          </cell>
          <cell r="O51">
            <v>7.2700000000000001E-2</v>
          </cell>
          <cell r="P51" t="str">
            <v>Yearly</v>
          </cell>
          <cell r="Q51">
            <v>2019376</v>
          </cell>
          <cell r="R51">
            <v>2019376</v>
          </cell>
          <cell r="S51">
            <v>0</v>
          </cell>
          <cell r="T51">
            <v>0</v>
          </cell>
          <cell r="U51">
            <v>47528</v>
          </cell>
          <cell r="V51">
            <v>4.33</v>
          </cell>
          <cell r="W51">
            <v>5.9128206035392958</v>
          </cell>
          <cell r="X51">
            <v>7.0999999999999994E-2</v>
          </cell>
          <cell r="Y51">
            <v>6.9000000000000006E-2</v>
          </cell>
          <cell r="Z51" t="str">
            <v>-</v>
          </cell>
          <cell r="AA51" t="str">
            <v>-</v>
          </cell>
          <cell r="AB51">
            <v>0</v>
          </cell>
          <cell r="AC51" t="str">
            <v>AAA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 t="str">
            <v>Scheme C TIER I</v>
          </cell>
          <cell r="AJ51" t="str">
            <v>CRISIL AAA</v>
          </cell>
        </row>
        <row r="52">
          <cell r="E52" t="str">
            <v>INE134E08JR1</v>
          </cell>
          <cell r="F52" t="str">
            <v>8.67%PFC 19-Nov-2028</v>
          </cell>
          <cell r="G52" t="str">
            <v>POWER FINANCE CORPORATION</v>
          </cell>
          <cell r="H52" t="str">
            <v>64920</v>
          </cell>
          <cell r="I52" t="str">
            <v>Other credit granting</v>
          </cell>
          <cell r="J52" t="str">
            <v>Social and
Commercial
Infrastructure</v>
          </cell>
          <cell r="K52" t="str">
            <v>Bonds</v>
          </cell>
          <cell r="L52">
            <v>4</v>
          </cell>
          <cell r="M52">
            <v>4383316</v>
          </cell>
          <cell r="N52">
            <v>4.0510368303703151E-3</v>
          </cell>
          <cell r="O52">
            <v>8.6699999999999999E-2</v>
          </cell>
          <cell r="P52" t="str">
            <v>Half Yly</v>
          </cell>
          <cell r="Q52">
            <v>4414972</v>
          </cell>
          <cell r="R52">
            <v>4414972</v>
          </cell>
          <cell r="S52">
            <v>0</v>
          </cell>
          <cell r="T52">
            <v>0</v>
          </cell>
          <cell r="U52">
            <v>47076</v>
          </cell>
          <cell r="V52">
            <v>3.9</v>
          </cell>
          <cell r="W52">
            <v>5.0160724237625578</v>
          </cell>
          <cell r="X52">
            <v>6.9786000000000001E-2</v>
          </cell>
          <cell r="Y52">
            <v>6.9800000000000001E-2</v>
          </cell>
          <cell r="Z52" t="str">
            <v>-</v>
          </cell>
          <cell r="AA52" t="str">
            <v>-</v>
          </cell>
          <cell r="AB52">
            <v>0</v>
          </cell>
          <cell r="AC52" t="str">
            <v>AAA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 t="str">
            <v>Scheme C TIER I</v>
          </cell>
          <cell r="AJ52" t="str">
            <v>[ICRA]AAA</v>
          </cell>
        </row>
        <row r="53">
          <cell r="E53" t="str">
            <v>INE134E08CS4</v>
          </cell>
          <cell r="F53" t="str">
            <v>08.90% POWER FINANCE CORPORATION 15-03-2025</v>
          </cell>
          <cell r="G53" t="str">
            <v>POWER FINANCE CORPORATION</v>
          </cell>
          <cell r="H53" t="str">
            <v>64920</v>
          </cell>
          <cell r="I53" t="str">
            <v>Other credit granting</v>
          </cell>
          <cell r="J53" t="str">
            <v>Social and
Commercial
Infrastructure</v>
          </cell>
          <cell r="K53" t="str">
            <v>Bonds</v>
          </cell>
          <cell r="L53">
            <v>7</v>
          </cell>
          <cell r="M53">
            <v>7582337</v>
          </cell>
          <cell r="N53">
            <v>7.007554656629722E-3</v>
          </cell>
          <cell r="O53">
            <v>8.900000000000001E-2</v>
          </cell>
          <cell r="P53" t="str">
            <v>Yearly</v>
          </cell>
          <cell r="Q53">
            <v>7463419</v>
          </cell>
          <cell r="R53">
            <v>7463419</v>
          </cell>
          <cell r="S53">
            <v>0</v>
          </cell>
          <cell r="T53">
            <v>0</v>
          </cell>
          <cell r="U53">
            <v>45731</v>
          </cell>
          <cell r="V53">
            <v>12.42</v>
          </cell>
          <cell r="W53">
            <v>2.4583884757265495</v>
          </cell>
          <cell r="X53">
            <v>6.8000000000000005E-2</v>
          </cell>
          <cell r="Y53">
            <v>5.8299999999999998E-2</v>
          </cell>
          <cell r="Z53" t="str">
            <v>-</v>
          </cell>
          <cell r="AA53" t="str">
            <v>-</v>
          </cell>
          <cell r="AB53" t="str">
            <v>AAA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 t="str">
            <v>Scheme C TIER I</v>
          </cell>
          <cell r="AJ53" t="str">
            <v>[ICRA]AAA</v>
          </cell>
        </row>
        <row r="54">
          <cell r="E54" t="str">
            <v>INE206D08162</v>
          </cell>
          <cell r="F54" t="str">
            <v>9.18% Nuclear Power Corporation of India Limited 23-Jan-2029</v>
          </cell>
          <cell r="G54" t="str">
            <v>NUCLEAR POWER CORPORATION OF INDIA</v>
          </cell>
          <cell r="H54" t="str">
            <v>35107</v>
          </cell>
          <cell r="I54" t="str">
            <v>Transmission of electric energy</v>
          </cell>
          <cell r="J54" t="str">
            <v>Social and
Commercial
Infrastructure</v>
          </cell>
          <cell r="K54" t="str">
            <v>Bonds</v>
          </cell>
          <cell r="L54">
            <v>5</v>
          </cell>
          <cell r="M54">
            <v>5679320</v>
          </cell>
          <cell r="N54">
            <v>5.248796685308278E-3</v>
          </cell>
          <cell r="O54">
            <v>9.1799999999999993E-2</v>
          </cell>
          <cell r="P54" t="str">
            <v>Half Yly</v>
          </cell>
          <cell r="Q54">
            <v>5800000</v>
          </cell>
          <cell r="R54">
            <v>5800000</v>
          </cell>
          <cell r="S54">
            <v>0</v>
          </cell>
          <cell r="T54">
            <v>0</v>
          </cell>
          <cell r="U54">
            <v>47141</v>
          </cell>
          <cell r="V54">
            <v>4.6399999999999997</v>
          </cell>
          <cell r="W54">
            <v>5.1542177821201056</v>
          </cell>
          <cell r="X54">
            <v>6.6558000000000006E-2</v>
          </cell>
          <cell r="Y54">
            <v>6.8000000000000005E-2</v>
          </cell>
          <cell r="Z54" t="str">
            <v>-</v>
          </cell>
          <cell r="AA54" t="str">
            <v>-</v>
          </cell>
          <cell r="AB54">
            <v>0</v>
          </cell>
          <cell r="AC54" t="str">
            <v>AAA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 t="str">
            <v>Scheme C TIER I</v>
          </cell>
          <cell r="AJ54" t="str">
            <v>CRISIL AAA</v>
          </cell>
        </row>
        <row r="55">
          <cell r="E55" t="str">
            <v>INE206D08170</v>
          </cell>
          <cell r="F55" t="str">
            <v>09.18% NUCLEAR POWER CORPORATION OF INDIA LTD 23-Jan-2025</v>
          </cell>
          <cell r="G55" t="str">
            <v>NUCLEAR POWER CORPORATION OF INDIA</v>
          </cell>
          <cell r="H55" t="str">
            <v>35107</v>
          </cell>
          <cell r="I55" t="str">
            <v>Transmission of electric energy</v>
          </cell>
          <cell r="J55" t="str">
            <v>Social and
Commercial
Infrastructure</v>
          </cell>
          <cell r="K55" t="str">
            <v>Bonds</v>
          </cell>
          <cell r="L55">
            <v>10</v>
          </cell>
          <cell r="M55">
            <v>10979710</v>
          </cell>
          <cell r="N55">
            <v>1.0147388323539817E-2</v>
          </cell>
          <cell r="O55">
            <v>9.1799999999999993E-2</v>
          </cell>
          <cell r="P55" t="str">
            <v>Half Yly</v>
          </cell>
          <cell r="Q55">
            <v>11126011</v>
          </cell>
          <cell r="R55">
            <v>11126011</v>
          </cell>
          <cell r="S55">
            <v>0</v>
          </cell>
          <cell r="T55">
            <v>0</v>
          </cell>
          <cell r="U55">
            <v>45680</v>
          </cell>
          <cell r="V55">
            <v>3.57</v>
          </cell>
          <cell r="W55">
            <v>2.5361609427900702</v>
          </cell>
          <cell r="X55">
            <v>5.5496999999999998E-2</v>
          </cell>
          <cell r="Y55">
            <v>5.5500000000000001E-2</v>
          </cell>
          <cell r="Z55" t="str">
            <v>-</v>
          </cell>
          <cell r="AA55" t="str">
            <v>-</v>
          </cell>
          <cell r="AB55">
            <v>0</v>
          </cell>
          <cell r="AC55" t="str">
            <v>AAA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 t="str">
            <v>Scheme C TIER I</v>
          </cell>
          <cell r="AJ55" t="str">
            <v>CRISIL AAA</v>
          </cell>
        </row>
        <row r="56">
          <cell r="E56" t="str">
            <v>INE206D08204</v>
          </cell>
          <cell r="F56" t="str">
            <v>9.18% Nuclear Power Corporation of India Limited 23-Jan-2028</v>
          </cell>
          <cell r="G56" t="str">
            <v>NUCLEAR POWER CORPORATION OF INDIA</v>
          </cell>
          <cell r="H56" t="str">
            <v>35107</v>
          </cell>
          <cell r="I56" t="str">
            <v>Transmission of electric energy</v>
          </cell>
          <cell r="J56" t="str">
            <v>Social and
Commercial
Infrastructure</v>
          </cell>
          <cell r="K56" t="str">
            <v>Bonds</v>
          </cell>
          <cell r="L56">
            <v>9</v>
          </cell>
          <cell r="M56">
            <v>10122957</v>
          </cell>
          <cell r="N56">
            <v>9.3555818561233094E-3</v>
          </cell>
          <cell r="O56">
            <v>9.1799999999999993E-2</v>
          </cell>
          <cell r="P56" t="str">
            <v>Half Yly</v>
          </cell>
          <cell r="Q56">
            <v>10191966</v>
          </cell>
          <cell r="R56">
            <v>10191966</v>
          </cell>
          <cell r="S56">
            <v>0</v>
          </cell>
          <cell r="T56">
            <v>0</v>
          </cell>
          <cell r="U56">
            <v>46775</v>
          </cell>
          <cell r="V56">
            <v>7.07</v>
          </cell>
          <cell r="W56">
            <v>4.5713639667028092</v>
          </cell>
          <cell r="X56">
            <v>6.7350999999999994E-2</v>
          </cell>
          <cell r="Y56">
            <v>6.7000000000000004E-2</v>
          </cell>
          <cell r="Z56" t="str">
            <v>-</v>
          </cell>
          <cell r="AA56" t="str">
            <v>-</v>
          </cell>
          <cell r="AB56" t="str">
            <v>AAA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 t="str">
            <v>Scheme C TIER I</v>
          </cell>
          <cell r="AJ56" t="str">
            <v>CRISIL AAA</v>
          </cell>
        </row>
        <row r="57">
          <cell r="E57" t="str">
            <v>INE848E07AW7</v>
          </cell>
          <cell r="F57" t="str">
            <v>7.38%NHPC 03.01.2029</v>
          </cell>
          <cell r="G57" t="str">
            <v>NHPC LIMITED</v>
          </cell>
          <cell r="H57" t="str">
            <v>35101</v>
          </cell>
          <cell r="I57" t="str">
            <v>Electric power generation by hydroelectric power plants</v>
          </cell>
          <cell r="J57" t="str">
            <v>Social and
Commercial
Infrastructure</v>
          </cell>
          <cell r="K57" t="str">
            <v>Bonds</v>
          </cell>
          <cell r="L57">
            <v>40</v>
          </cell>
          <cell r="M57">
            <v>8240480</v>
          </cell>
          <cell r="N57">
            <v>7.6158068411973897E-3</v>
          </cell>
          <cell r="O57">
            <v>7.3800000000000004E-2</v>
          </cell>
          <cell r="P57" t="str">
            <v>Yearly</v>
          </cell>
          <cell r="Q57">
            <v>8370960</v>
          </cell>
          <cell r="R57">
            <v>8370960</v>
          </cell>
          <cell r="S57">
            <v>0</v>
          </cell>
          <cell r="T57">
            <v>0</v>
          </cell>
          <cell r="U57">
            <v>47121</v>
          </cell>
          <cell r="V57">
            <v>5.96</v>
          </cell>
          <cell r="W57">
            <v>5.2237567824987625</v>
          </cell>
          <cell r="X57">
            <v>6.6199999999999995E-2</v>
          </cell>
          <cell r="Y57">
            <v>6.8099999999999994E-2</v>
          </cell>
          <cell r="Z57" t="str">
            <v>-</v>
          </cell>
          <cell r="AA57" t="str">
            <v>-</v>
          </cell>
          <cell r="AB57">
            <v>0</v>
          </cell>
          <cell r="AC57" t="str">
            <v>AAA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 t="str">
            <v>Scheme C TIER I</v>
          </cell>
          <cell r="AJ57" t="str">
            <v>[ICRA]AAA</v>
          </cell>
        </row>
        <row r="58">
          <cell r="E58" t="str">
            <v>INE733E08163</v>
          </cell>
          <cell r="F58" t="str">
            <v>05.45% NTPC 15-Oct-2025</v>
          </cell>
          <cell r="G58" t="str">
            <v>NTPC LIMITED</v>
          </cell>
          <cell r="H58" t="str">
            <v>35102</v>
          </cell>
          <cell r="I58" t="str">
            <v>Electric power generation by coal based thermal power plants</v>
          </cell>
          <cell r="J58" t="str">
            <v>Social and
Commercial
Infrastructure</v>
          </cell>
          <cell r="K58" t="str">
            <v>Bonds</v>
          </cell>
          <cell r="L58">
            <v>50</v>
          </cell>
          <cell r="M58">
            <v>49266250</v>
          </cell>
          <cell r="N58">
            <v>4.5531600560906757E-2</v>
          </cell>
          <cell r="O58">
            <v>5.45E-2</v>
          </cell>
          <cell r="P58" t="str">
            <v>Yearly</v>
          </cell>
          <cell r="Q58">
            <v>49461511</v>
          </cell>
          <cell r="R58">
            <v>49461511</v>
          </cell>
          <cell r="S58">
            <v>0</v>
          </cell>
          <cell r="T58">
            <v>0</v>
          </cell>
          <cell r="U58">
            <v>45945</v>
          </cell>
          <cell r="V58">
            <v>0.44</v>
          </cell>
          <cell r="W58">
            <v>3.1399447333085284</v>
          </cell>
          <cell r="X58">
            <v>5.7374000000000001E-2</v>
          </cell>
          <cell r="Y58">
            <v>5.8999999999999997E-2</v>
          </cell>
          <cell r="Z58" t="str">
            <v>-</v>
          </cell>
          <cell r="AA58" t="str">
            <v>-</v>
          </cell>
          <cell r="AB58" t="str">
            <v>AAA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 t="str">
            <v>Scheme C TIER I</v>
          </cell>
          <cell r="AJ58" t="str">
            <v>[ICRA]AAA</v>
          </cell>
        </row>
        <row r="59">
          <cell r="E59" t="str">
            <v>INE752E07OB6</v>
          </cell>
          <cell r="F59" t="str">
            <v>7.55% Power Grid Corporation 21-Sept-2031</v>
          </cell>
          <cell r="G59" t="str">
            <v>POWER GRID CORPN OF INDIA LTD</v>
          </cell>
          <cell r="H59" t="str">
            <v>35107</v>
          </cell>
          <cell r="I59" t="str">
            <v>Transmission of electric energy</v>
          </cell>
          <cell r="J59" t="str">
            <v>Social and
Commercial
Infrastructure</v>
          </cell>
          <cell r="K59" t="str">
            <v>Bonds</v>
          </cell>
          <cell r="L59">
            <v>17</v>
          </cell>
          <cell r="M59">
            <v>17696728</v>
          </cell>
          <cell r="N59">
            <v>1.6355219862096551E-2</v>
          </cell>
          <cell r="O59">
            <v>7.5499999999999998E-2</v>
          </cell>
          <cell r="P59" t="str">
            <v>Yearly</v>
          </cell>
          <cell r="Q59">
            <v>18559665</v>
          </cell>
          <cell r="R59">
            <v>18559665</v>
          </cell>
          <cell r="S59">
            <v>0</v>
          </cell>
          <cell r="T59">
            <v>0</v>
          </cell>
          <cell r="U59">
            <v>48112</v>
          </cell>
          <cell r="V59">
            <v>6.99</v>
          </cell>
          <cell r="W59">
            <v>6.5337630285416104</v>
          </cell>
          <cell r="X59">
            <v>6.3500000000000001E-2</v>
          </cell>
          <cell r="Y59">
            <v>6.9400000000000003E-2</v>
          </cell>
          <cell r="Z59" t="str">
            <v>-</v>
          </cell>
          <cell r="AA59" t="str">
            <v>-</v>
          </cell>
          <cell r="AB59">
            <v>0</v>
          </cell>
          <cell r="AC59" t="str">
            <v>AAA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 t="str">
            <v>Scheme C TIER I</v>
          </cell>
          <cell r="AJ59" t="str">
            <v>[ICRA]AAA</v>
          </cell>
        </row>
        <row r="60">
          <cell r="E60" t="str">
            <v>INE090A08UE8</v>
          </cell>
          <cell r="F60" t="str">
            <v>6.45%ICICI Bank (Infrastructure Bond) 15.06.2028</v>
          </cell>
          <cell r="G60" t="str">
            <v>ICICI BANK LTD</v>
          </cell>
          <cell r="H60" t="str">
            <v>64191</v>
          </cell>
          <cell r="I60" t="str">
            <v>Monetary intermediation of commercial banks, saving banks. postal savings</v>
          </cell>
          <cell r="J60" t="str">
            <v>Social and
Commercial
Infrastructure</v>
          </cell>
          <cell r="K60" t="str">
            <v>Bonds</v>
          </cell>
          <cell r="L60">
            <v>10</v>
          </cell>
          <cell r="M60">
            <v>9698820</v>
          </cell>
          <cell r="N60">
            <v>8.9635967452796513E-3</v>
          </cell>
          <cell r="O60">
            <v>6.4500000000000002E-2</v>
          </cell>
          <cell r="P60" t="str">
            <v>Yearly</v>
          </cell>
          <cell r="Q60">
            <v>10000000</v>
          </cell>
          <cell r="R60">
            <v>10000000</v>
          </cell>
          <cell r="S60">
            <v>0</v>
          </cell>
          <cell r="T60">
            <v>0</v>
          </cell>
          <cell r="U60">
            <v>46919</v>
          </cell>
          <cell r="V60">
            <v>11.93</v>
          </cell>
          <cell r="W60">
            <v>4.7828831088767378</v>
          </cell>
          <cell r="X60">
            <v>6.4450999999999994E-2</v>
          </cell>
          <cell r="Y60">
            <v>7.0499999999999993E-2</v>
          </cell>
          <cell r="Z60" t="str">
            <v>-</v>
          </cell>
          <cell r="AA60" t="str">
            <v>-</v>
          </cell>
          <cell r="AB60">
            <v>0</v>
          </cell>
          <cell r="AC60" t="str">
            <v>AAA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 t="str">
            <v>Scheme C TIER I</v>
          </cell>
          <cell r="AJ60" t="str">
            <v>[ICRA]AAA</v>
          </cell>
        </row>
        <row r="61">
          <cell r="E61" t="str">
            <v>INE261F08832</v>
          </cell>
          <cell r="F61" t="str">
            <v>7.69% Nabard 31-Mar-2032</v>
          </cell>
          <cell r="G61" t="str">
            <v>NABARD</v>
          </cell>
          <cell r="H61" t="str">
            <v>64199</v>
          </cell>
          <cell r="I61" t="str">
            <v>Other monetary intermediation services n.e.c.</v>
          </cell>
          <cell r="J61" t="str">
            <v>Social and
Commercial
Infrastructure</v>
          </cell>
          <cell r="K61" t="str">
            <v>Bonds</v>
          </cell>
          <cell r="L61">
            <v>1</v>
          </cell>
          <cell r="M61">
            <v>1045631</v>
          </cell>
          <cell r="N61">
            <v>9.6636648874435323E-4</v>
          </cell>
          <cell r="O61">
            <v>7.690000000000001E-2</v>
          </cell>
          <cell r="P61" t="str">
            <v>Yearly</v>
          </cell>
          <cell r="Q61">
            <v>1083310</v>
          </cell>
          <cell r="R61">
            <v>1083310</v>
          </cell>
          <cell r="S61">
            <v>0</v>
          </cell>
          <cell r="T61">
            <v>0</v>
          </cell>
          <cell r="U61">
            <v>48304</v>
          </cell>
          <cell r="V61">
            <v>1.3</v>
          </cell>
          <cell r="W61">
            <v>6.5125289312475161</v>
          </cell>
          <cell r="X61">
            <v>6.6100000000000006E-2</v>
          </cell>
          <cell r="Y61">
            <v>7.0400000000000004E-2</v>
          </cell>
          <cell r="Z61" t="str">
            <v>-</v>
          </cell>
          <cell r="AA61" t="str">
            <v>-</v>
          </cell>
          <cell r="AB61">
            <v>0</v>
          </cell>
          <cell r="AC61" t="str">
            <v>AAA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 t="str">
            <v>Scheme C TIER I</v>
          </cell>
          <cell r="AJ61" t="str">
            <v>CRISIL AAA</v>
          </cell>
        </row>
        <row r="62">
          <cell r="E62" t="str">
            <v>INE115A07JS8</v>
          </cell>
          <cell r="F62" t="str">
            <v>8.48% LIC Housing 29 Jun 2026</v>
          </cell>
          <cell r="G62" t="str">
            <v>LIC HOUSING FINANCE LTD</v>
          </cell>
          <cell r="H62" t="str">
            <v>64192</v>
          </cell>
          <cell r="I62" t="str">
            <v>Activities of specialized institutions granting credit for house purchases</v>
          </cell>
          <cell r="J62" t="str">
            <v>Social and
Commercial
Infrastructure</v>
          </cell>
          <cell r="K62" t="str">
            <v>Bonds</v>
          </cell>
          <cell r="L62">
            <v>1</v>
          </cell>
          <cell r="M62">
            <v>1082177</v>
          </cell>
          <cell r="N62">
            <v>1.0001421033709768E-3</v>
          </cell>
          <cell r="O62">
            <v>8.48E-2</v>
          </cell>
          <cell r="P62" t="str">
            <v>Yearly</v>
          </cell>
          <cell r="Q62">
            <v>1093396</v>
          </cell>
          <cell r="R62">
            <v>1093396</v>
          </cell>
          <cell r="S62">
            <v>0</v>
          </cell>
          <cell r="T62">
            <v>0</v>
          </cell>
          <cell r="U62">
            <v>46202</v>
          </cell>
          <cell r="V62">
            <v>6.64</v>
          </cell>
          <cell r="W62">
            <v>3.4293545113034716</v>
          </cell>
          <cell r="X62">
            <v>6.4000000000000001E-2</v>
          </cell>
          <cell r="Y62">
            <v>6.2399999999999997E-2</v>
          </cell>
          <cell r="Z62" t="str">
            <v>-</v>
          </cell>
          <cell r="AA62" t="str">
            <v>-</v>
          </cell>
          <cell r="AB62" t="str">
            <v>AAA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 t="str">
            <v>Scheme C TIER I</v>
          </cell>
          <cell r="AJ62" t="str">
            <v>CRISIL AAA</v>
          </cell>
        </row>
        <row r="63">
          <cell r="E63" t="str">
            <v>INE848E07369</v>
          </cell>
          <cell r="F63" t="str">
            <v>8.85% NHPC 11.02.2025</v>
          </cell>
          <cell r="G63" t="str">
            <v>NHPC LIMITED</v>
          </cell>
          <cell r="H63" t="str">
            <v>35101</v>
          </cell>
          <cell r="I63" t="str">
            <v>Electric power generation by hydroelectric power plants</v>
          </cell>
          <cell r="J63" t="str">
            <v>Social and
Commercial
Infrastructure</v>
          </cell>
          <cell r="K63" t="str">
            <v>Bonds</v>
          </cell>
          <cell r="L63">
            <v>100</v>
          </cell>
          <cell r="M63">
            <v>10843960</v>
          </cell>
          <cell r="N63">
            <v>1.0021928911139988E-2</v>
          </cell>
          <cell r="O63">
            <v>8.8499999999999995E-2</v>
          </cell>
          <cell r="P63" t="str">
            <v>Yearly</v>
          </cell>
          <cell r="Q63">
            <v>11043011</v>
          </cell>
          <cell r="R63">
            <v>11043011</v>
          </cell>
          <cell r="S63">
            <v>0</v>
          </cell>
          <cell r="T63">
            <v>0</v>
          </cell>
          <cell r="U63">
            <v>45699</v>
          </cell>
          <cell r="V63">
            <v>2.35</v>
          </cell>
          <cell r="W63">
            <v>2.5801031313625207</v>
          </cell>
          <cell r="X63">
            <v>5.6241000000000006E-2</v>
          </cell>
          <cell r="Y63">
            <v>5.6599999999999998E-2</v>
          </cell>
          <cell r="Z63" t="str">
            <v>-</v>
          </cell>
          <cell r="AA63" t="str">
            <v>-</v>
          </cell>
          <cell r="AB63" t="str">
            <v>AAA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 t="str">
            <v>Scheme C TIER I</v>
          </cell>
          <cell r="AJ63" t="str">
            <v>[ICRA]AAA</v>
          </cell>
        </row>
        <row r="64">
          <cell r="E64" t="str">
            <v>INE296A07RO8</v>
          </cell>
          <cell r="F64" t="str">
            <v>6% Bajaj Finance 24-Dec-2025</v>
          </cell>
          <cell r="G64" t="str">
            <v>BAJAJ FINANCE LIMITED</v>
          </cell>
          <cell r="H64" t="str">
            <v>64920</v>
          </cell>
          <cell r="I64" t="str">
            <v>Other credit granting</v>
          </cell>
          <cell r="J64" t="str">
            <v>Social and
Commercial
Infrastructure</v>
          </cell>
          <cell r="K64" t="str">
            <v>Bonds</v>
          </cell>
          <cell r="L64">
            <v>9</v>
          </cell>
          <cell r="M64">
            <v>8887752</v>
          </cell>
          <cell r="N64">
            <v>8.2140121066328394E-3</v>
          </cell>
          <cell r="O64">
            <v>0.06</v>
          </cell>
          <cell r="P64" t="str">
            <v>Yearly</v>
          </cell>
          <cell r="Q64">
            <v>9000000</v>
          </cell>
          <cell r="R64">
            <v>9000000</v>
          </cell>
          <cell r="S64">
            <v>0</v>
          </cell>
          <cell r="T64">
            <v>0</v>
          </cell>
          <cell r="U64">
            <v>46015</v>
          </cell>
          <cell r="V64">
            <v>6.7</v>
          </cell>
          <cell r="W64">
            <v>3.280868335352408</v>
          </cell>
          <cell r="X64">
            <v>5.9962999999999995E-2</v>
          </cell>
          <cell r="Y64">
            <v>6.3700000000000007E-2</v>
          </cell>
          <cell r="Z64" t="str">
            <v>-</v>
          </cell>
          <cell r="AA64" t="str">
            <v>-</v>
          </cell>
          <cell r="AB64" t="str">
            <v>AAA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 t="str">
            <v>Scheme C TIER I</v>
          </cell>
          <cell r="AJ64" t="str">
            <v>CRISIL AAA</v>
          </cell>
        </row>
        <row r="65">
          <cell r="E65" t="str">
            <v>INE001A07SW3</v>
          </cell>
          <cell r="F65" t="str">
            <v>6.83% HDFC 2031 08-Jan-2031</v>
          </cell>
          <cell r="G65" t="str">
            <v>HOUSING DEVELOPMENT FINANCE CORPORA</v>
          </cell>
          <cell r="H65" t="str">
            <v>64192</v>
          </cell>
          <cell r="I65" t="str">
            <v>Activities of specialized institutions granting credit for house purchases</v>
          </cell>
          <cell r="J65" t="str">
            <v>Social and
Commercial
Infrastructure</v>
          </cell>
          <cell r="K65" t="str">
            <v>Bonds</v>
          </cell>
          <cell r="L65">
            <v>14</v>
          </cell>
          <cell r="M65">
            <v>13665162</v>
          </cell>
          <cell r="N65">
            <v>1.2629268470486016E-2</v>
          </cell>
          <cell r="O65">
            <v>6.83E-2</v>
          </cell>
          <cell r="P65" t="str">
            <v>Yearly</v>
          </cell>
          <cell r="Q65">
            <v>13877900</v>
          </cell>
          <cell r="R65">
            <v>13877900</v>
          </cell>
          <cell r="S65">
            <v>0</v>
          </cell>
          <cell r="T65">
            <v>0</v>
          </cell>
          <cell r="U65">
            <v>47856</v>
          </cell>
          <cell r="V65">
            <v>6.68</v>
          </cell>
          <cell r="W65">
            <v>6.3843183761471876</v>
          </cell>
          <cell r="X65">
            <v>6.9172999999999998E-2</v>
          </cell>
          <cell r="Y65">
            <v>7.1999999999999995E-2</v>
          </cell>
          <cell r="Z65" t="str">
            <v>-</v>
          </cell>
          <cell r="AA65" t="str">
            <v>-</v>
          </cell>
          <cell r="AB65">
            <v>0</v>
          </cell>
          <cell r="AC65" t="str">
            <v>AAA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 t="str">
            <v>Scheme C TIER I</v>
          </cell>
          <cell r="AJ65" t="str">
            <v>[ICRA]AAA</v>
          </cell>
        </row>
        <row r="66">
          <cell r="E66" t="str">
            <v>INE094A08093</v>
          </cell>
          <cell r="F66" t="str">
            <v>6.63% HPCL(Hindustan Petroleum Corporation Ltd)11.04.2031</v>
          </cell>
          <cell r="G66" t="str">
            <v>HINDUSTAN PETROLEUM CORPORATION LIM</v>
          </cell>
          <cell r="H66" t="str">
            <v>19201</v>
          </cell>
          <cell r="I66" t="str">
            <v>Production of liquid and gaseous fuels, illuminating oils, lubricating</v>
          </cell>
          <cell r="J66" t="str">
            <v>Social and
Commercial
Infrastructure</v>
          </cell>
          <cell r="K66" t="str">
            <v>Bonds</v>
          </cell>
          <cell r="L66">
            <v>1</v>
          </cell>
          <cell r="M66">
            <v>983227</v>
          </cell>
          <cell r="N66">
            <v>9.0869305101765746E-4</v>
          </cell>
          <cell r="O66">
            <v>6.6299999999999998E-2</v>
          </cell>
          <cell r="P66" t="str">
            <v>Yearly</v>
          </cell>
          <cell r="Q66">
            <v>1000001</v>
          </cell>
          <cell r="R66">
            <v>1000001</v>
          </cell>
          <cell r="S66">
            <v>0</v>
          </cell>
          <cell r="T66">
            <v>0</v>
          </cell>
          <cell r="U66">
            <v>47949</v>
          </cell>
          <cell r="V66">
            <v>2.3199999999999998</v>
          </cell>
          <cell r="W66">
            <v>6.2783552519781294</v>
          </cell>
          <cell r="X66">
            <v>6.6239999999999993E-2</v>
          </cell>
          <cell r="Y66">
            <v>6.88E-2</v>
          </cell>
          <cell r="Z66" t="str">
            <v>-</v>
          </cell>
          <cell r="AA66" t="str">
            <v>-</v>
          </cell>
          <cell r="AB66">
            <v>0</v>
          </cell>
          <cell r="AC66" t="str">
            <v>AAA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 t="str">
            <v>Scheme C TIER I</v>
          </cell>
          <cell r="AJ66" t="str">
            <v>[ICRA]AAA</v>
          </cell>
        </row>
        <row r="67">
          <cell r="E67" t="str">
            <v>INE296A07RN0</v>
          </cell>
          <cell r="F67" t="str">
            <v>6.92% Bajaj Finance 24-Dec-2030</v>
          </cell>
          <cell r="G67" t="str">
            <v>BAJAJ FINANCE LIMITED</v>
          </cell>
          <cell r="H67" t="str">
            <v>64920</v>
          </cell>
          <cell r="I67" t="str">
            <v>Other credit granting</v>
          </cell>
          <cell r="J67" t="str">
            <v>Social and
Commercial
Infrastructure</v>
          </cell>
          <cell r="K67" t="str">
            <v>Bonds</v>
          </cell>
          <cell r="L67">
            <v>3</v>
          </cell>
          <cell r="M67">
            <v>2934159</v>
          </cell>
          <cell r="N67">
            <v>2.7117338049920505E-3</v>
          </cell>
          <cell r="O67">
            <v>6.9199999999999998E-2</v>
          </cell>
          <cell r="P67" t="str">
            <v>Yearly</v>
          </cell>
          <cell r="Q67">
            <v>2996595</v>
          </cell>
          <cell r="R67">
            <v>2996595</v>
          </cell>
          <cell r="S67">
            <v>0</v>
          </cell>
          <cell r="T67">
            <v>0</v>
          </cell>
          <cell r="U67">
            <v>47841</v>
          </cell>
          <cell r="V67">
            <v>1.1499999999999999</v>
          </cell>
          <cell r="W67">
            <v>6.3248100365267961</v>
          </cell>
          <cell r="X67">
            <v>6.9596999999999992E-2</v>
          </cell>
          <cell r="Y67">
            <v>7.2599999999999998E-2</v>
          </cell>
          <cell r="Z67" t="str">
            <v>-</v>
          </cell>
          <cell r="AA67" t="str">
            <v>-</v>
          </cell>
          <cell r="AB67">
            <v>0</v>
          </cell>
          <cell r="AC67" t="str">
            <v>AAA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 t="str">
            <v>Scheme C TIER I</v>
          </cell>
          <cell r="AJ67" t="str">
            <v>[ICRA]AAA</v>
          </cell>
        </row>
        <row r="68">
          <cell r="E68" t="str">
            <v>INE115A07OF5</v>
          </cell>
          <cell r="F68" t="str">
            <v>7.99% LIC Housing 12 July 2029 Put Option (12July2021)</v>
          </cell>
          <cell r="G68" t="str">
            <v>LIC HOUSING FINANCE LTD</v>
          </cell>
          <cell r="H68" t="str">
            <v>64192</v>
          </cell>
          <cell r="I68" t="str">
            <v>Activities of specialized institutions granting credit for house purchases</v>
          </cell>
          <cell r="J68" t="str">
            <v>Social and
Commercial
Infrastructure</v>
          </cell>
          <cell r="K68" t="str">
            <v>Bonds</v>
          </cell>
          <cell r="L68">
            <v>17</v>
          </cell>
          <cell r="M68">
            <v>17814674</v>
          </cell>
          <cell r="N68">
            <v>1.646422491443475E-2</v>
          </cell>
          <cell r="O68">
            <v>7.9899999999999999E-2</v>
          </cell>
          <cell r="P68" t="str">
            <v>Yearly</v>
          </cell>
          <cell r="Q68">
            <v>17730586</v>
          </cell>
          <cell r="R68">
            <v>17730586</v>
          </cell>
          <cell r="S68">
            <v>0</v>
          </cell>
          <cell r="T68">
            <v>0</v>
          </cell>
          <cell r="U68">
            <v>47311</v>
          </cell>
          <cell r="V68">
            <v>1.73</v>
          </cell>
          <cell r="W68">
            <v>5.250643565632469</v>
          </cell>
          <cell r="X68">
            <v>7.2999999999999995E-2</v>
          </cell>
          <cell r="Y68">
            <v>7.1199999999999999E-2</v>
          </cell>
          <cell r="Z68" t="str">
            <v>-</v>
          </cell>
          <cell r="AA68" t="str">
            <v>-</v>
          </cell>
          <cell r="AB68" t="str">
            <v>AAA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 t="str">
            <v>Scheme C TIER I</v>
          </cell>
          <cell r="AJ68" t="str">
            <v>CRISIL AAA</v>
          </cell>
        </row>
        <row r="69">
          <cell r="E69" t="str">
            <v>INE848E07476</v>
          </cell>
          <cell r="F69" t="str">
            <v>8.78% NHPC 11-Sept-2027</v>
          </cell>
          <cell r="G69" t="str">
            <v>NHPC LIMITED</v>
          </cell>
          <cell r="H69" t="str">
            <v>35101</v>
          </cell>
          <cell r="I69" t="str">
            <v>Electric power generation by hydroelectric power plants</v>
          </cell>
          <cell r="J69" t="str">
            <v>Social and
Commercial
Infrastructure</v>
          </cell>
          <cell r="K69" t="str">
            <v>Bonds</v>
          </cell>
          <cell r="L69">
            <v>130</v>
          </cell>
          <cell r="M69">
            <v>14403246</v>
          </cell>
          <cell r="N69">
            <v>1.3311401692892761E-2</v>
          </cell>
          <cell r="O69">
            <v>8.7799999999999989E-2</v>
          </cell>
          <cell r="P69" t="str">
            <v>Yearly</v>
          </cell>
          <cell r="Q69">
            <v>14528022</v>
          </cell>
          <cell r="R69">
            <v>14528022</v>
          </cell>
          <cell r="S69">
            <v>0</v>
          </cell>
          <cell r="T69">
            <v>0</v>
          </cell>
          <cell r="U69">
            <v>46429</v>
          </cell>
          <cell r="V69">
            <v>1.1100000000000001</v>
          </cell>
          <cell r="W69">
            <v>4.0025817656771139</v>
          </cell>
          <cell r="X69">
            <v>6.3E-2</v>
          </cell>
          <cell r="Y69">
            <v>6.1800000000000001E-2</v>
          </cell>
          <cell r="Z69" t="str">
            <v>-</v>
          </cell>
          <cell r="AA69" t="str">
            <v>-</v>
          </cell>
          <cell r="AB69">
            <v>0</v>
          </cell>
          <cell r="AC69">
            <v>0</v>
          </cell>
          <cell r="AD69" t="str">
            <v>AAA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 t="str">
            <v>Scheme C TIER I</v>
          </cell>
          <cell r="AJ69" t="str">
            <v>[ICRA]AAA</v>
          </cell>
        </row>
        <row r="70">
          <cell r="E70" t="str">
            <v>INE206D08477</v>
          </cell>
          <cell r="F70" t="str">
            <v>6.80% Nuclear Power Corporation of India Limited 24-Mar-2031</v>
          </cell>
          <cell r="G70" t="str">
            <v>NUCLEAR POWER CORPORATION OF INDIA</v>
          </cell>
          <cell r="H70" t="str">
            <v>35107</v>
          </cell>
          <cell r="I70" t="str">
            <v>Transmission of electric energy</v>
          </cell>
          <cell r="J70" t="str">
            <v>Social and
Commercial
Infrastructure</v>
          </cell>
          <cell r="K70" t="str">
            <v>Bonds</v>
          </cell>
          <cell r="L70">
            <v>25</v>
          </cell>
          <cell r="M70">
            <v>24690975</v>
          </cell>
          <cell r="N70">
            <v>2.2819264936124316E-2</v>
          </cell>
          <cell r="O70">
            <v>6.8000000000000005E-2</v>
          </cell>
          <cell r="P70" t="str">
            <v>Yearly</v>
          </cell>
          <cell r="Q70">
            <v>25000000</v>
          </cell>
          <cell r="R70">
            <v>25000000</v>
          </cell>
          <cell r="S70">
            <v>0</v>
          </cell>
          <cell r="T70">
            <v>0</v>
          </cell>
          <cell r="U70">
            <v>47930</v>
          </cell>
          <cell r="V70">
            <v>5.33</v>
          </cell>
          <cell r="W70">
            <v>6.1835785417743576</v>
          </cell>
          <cell r="X70">
            <v>6.7957000000000004E-2</v>
          </cell>
          <cell r="Y70">
            <v>6.9900000000000004E-2</v>
          </cell>
          <cell r="Z70" t="str">
            <v>-</v>
          </cell>
          <cell r="AA70" t="str">
            <v>-</v>
          </cell>
          <cell r="AB70">
            <v>0</v>
          </cell>
          <cell r="AC70" t="str">
            <v>AAA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 t="str">
            <v>Scheme C TIER I</v>
          </cell>
          <cell r="AJ70" t="str">
            <v>[ICRA]AAA</v>
          </cell>
        </row>
        <row r="71">
          <cell r="E71" t="str">
            <v>INE121A08OA2</v>
          </cell>
          <cell r="F71" t="str">
            <v>9.08% Cholamandalam Investment &amp; Finance co. Ltd 23.11.2023</v>
          </cell>
          <cell r="G71" t="str">
            <v>CHOLAMANDALAM INVESTMENT AND FIN. C</v>
          </cell>
          <cell r="H71" t="str">
            <v>64920</v>
          </cell>
          <cell r="I71" t="str">
            <v>Other credit granting</v>
          </cell>
          <cell r="J71" t="str">
            <v>Social and
Commercial
Infrastructure</v>
          </cell>
          <cell r="K71" t="str">
            <v>Bonds</v>
          </cell>
          <cell r="L71">
            <v>1</v>
          </cell>
          <cell r="M71">
            <v>1031435</v>
          </cell>
          <cell r="N71">
            <v>9.5324662267858538E-4</v>
          </cell>
          <cell r="O71">
            <v>9.0800000000000006E-2</v>
          </cell>
          <cell r="P71" t="str">
            <v>Yearly</v>
          </cell>
          <cell r="Q71">
            <v>978000</v>
          </cell>
          <cell r="R71">
            <v>978000</v>
          </cell>
          <cell r="S71">
            <v>0</v>
          </cell>
          <cell r="T71">
            <v>0</v>
          </cell>
          <cell r="U71">
            <v>45253</v>
          </cell>
          <cell r="V71">
            <v>1.76</v>
          </cell>
          <cell r="W71">
            <v>1.5436032802364441</v>
          </cell>
          <cell r="X71">
            <v>9.5951999999999995E-4</v>
          </cell>
          <cell r="Y71">
            <v>7.0499999999999993E-2</v>
          </cell>
          <cell r="Z71" t="str">
            <v>-</v>
          </cell>
          <cell r="AA71" t="str">
            <v>-</v>
          </cell>
          <cell r="AB71">
            <v>0</v>
          </cell>
          <cell r="AC71" t="str">
            <v>AAA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 t="str">
            <v>Scheme C TIER I</v>
          </cell>
          <cell r="AJ71" t="str">
            <v>[ICRA]AA+</v>
          </cell>
        </row>
        <row r="72">
          <cell r="E72" t="str">
            <v/>
          </cell>
          <cell r="F72" t="str">
            <v>Net Current Asset</v>
          </cell>
          <cell r="G72" t="str">
            <v/>
          </cell>
          <cell r="H72" t="str">
            <v/>
          </cell>
          <cell r="I72" t="str">
            <v/>
          </cell>
          <cell r="J72">
            <v>0</v>
          </cell>
          <cell r="K72" t="str">
            <v>NCA</v>
          </cell>
          <cell r="L72">
            <v>0</v>
          </cell>
          <cell r="M72">
            <v>12292656.82</v>
          </cell>
          <cell r="N72">
            <v>1.1360806640662649E-2</v>
          </cell>
          <cell r="O72">
            <v>0</v>
          </cell>
          <cell r="P72" t="str">
            <v/>
          </cell>
          <cell r="Q72">
            <v>0</v>
          </cell>
          <cell r="R72">
            <v>12292656.82</v>
          </cell>
          <cell r="S72">
            <v>0</v>
          </cell>
          <cell r="T72">
            <v>0</v>
          </cell>
          <cell r="U72">
            <v>0</v>
          </cell>
          <cell r="V72">
            <v>1.1499999999999999</v>
          </cell>
          <cell r="W72" t="str">
            <v>-</v>
          </cell>
          <cell r="X72">
            <v>0</v>
          </cell>
          <cell r="Y72" t="str">
            <v>-</v>
          </cell>
          <cell r="Z72" t="str">
            <v>-</v>
          </cell>
          <cell r="AA72" t="str">
            <v>-</v>
          </cell>
          <cell r="AB72">
            <v>0</v>
          </cell>
          <cell r="AC72" t="str">
            <v>AAA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 t="str">
            <v>Scheme C TIER I</v>
          </cell>
          <cell r="AJ72" t="e">
            <v>#N/A</v>
          </cell>
        </row>
        <row r="73">
          <cell r="E73" t="str">
            <v>INE121A08OE4</v>
          </cell>
          <cell r="F73" t="str">
            <v>8.80% Chola Investment &amp; Finance 28 Jun 27</v>
          </cell>
          <cell r="G73" t="str">
            <v>CHOLAMANDALAM INVESTMENT AND FIN. C</v>
          </cell>
          <cell r="H73" t="str">
            <v>64920</v>
          </cell>
          <cell r="I73" t="str">
            <v>Other credit granting</v>
          </cell>
          <cell r="J73" t="str">
            <v>Social and
Commercial
Infrastructure</v>
          </cell>
          <cell r="K73" t="str">
            <v>Bonds</v>
          </cell>
          <cell r="L73">
            <v>5</v>
          </cell>
          <cell r="M73">
            <v>5188150</v>
          </cell>
          <cell r="N73">
            <v>4.7948600400896839E-3</v>
          </cell>
          <cell r="O73">
            <v>8.8000000000000009E-2</v>
          </cell>
          <cell r="P73" t="str">
            <v>Yearly</v>
          </cell>
          <cell r="Q73">
            <v>4789425</v>
          </cell>
          <cell r="R73">
            <v>4789425</v>
          </cell>
          <cell r="S73">
            <v>0</v>
          </cell>
          <cell r="T73">
            <v>0</v>
          </cell>
          <cell r="U73">
            <v>46566</v>
          </cell>
          <cell r="V73">
            <v>3.01</v>
          </cell>
          <cell r="W73">
            <v>3.9514476594706687</v>
          </cell>
          <cell r="X73">
            <v>9.5100000000000002E-4</v>
          </cell>
          <cell r="Y73">
            <v>7.8899999999999998E-2</v>
          </cell>
          <cell r="Z73" t="str">
            <v>-</v>
          </cell>
          <cell r="AA73" t="str">
            <v>-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 t="str">
            <v>Scheme C TIER I</v>
          </cell>
          <cell r="AJ73" t="str">
            <v>[ICRA]AA+</v>
          </cell>
        </row>
        <row r="74">
          <cell r="E74" t="str">
            <v>INE115A07DT9</v>
          </cell>
          <cell r="F74" t="str">
            <v>8.89% LIC Housing 25 Apr 2023</v>
          </cell>
          <cell r="G74" t="str">
            <v>LIC HOUSING FINANCE LTD</v>
          </cell>
          <cell r="H74" t="str">
            <v>64192</v>
          </cell>
          <cell r="I74" t="str">
            <v>Activities of specialized institutions granting credit for house purchases</v>
          </cell>
          <cell r="J74" t="str">
            <v>Social and
Commercial
Infrastructure</v>
          </cell>
          <cell r="K74" t="str">
            <v>Bonds</v>
          </cell>
          <cell r="L74">
            <v>5</v>
          </cell>
          <cell r="M74">
            <v>5189955</v>
          </cell>
          <cell r="N74">
            <v>4.7965282112821823E-3</v>
          </cell>
          <cell r="O74">
            <v>8.8900000000000007E-2</v>
          </cell>
          <cell r="P74" t="str">
            <v>Yearly</v>
          </cell>
          <cell r="Q74">
            <v>5036440</v>
          </cell>
          <cell r="R74">
            <v>5036440</v>
          </cell>
          <cell r="S74">
            <v>0</v>
          </cell>
          <cell r="T74">
            <v>0</v>
          </cell>
          <cell r="U74">
            <v>45041</v>
          </cell>
          <cell r="V74">
            <v>10.09</v>
          </cell>
          <cell r="W74">
            <v>1.019467358590133</v>
          </cell>
          <cell r="X74">
            <v>8.6693999999999996E-4</v>
          </cell>
          <cell r="Y74">
            <v>5.3699999999999998E-2</v>
          </cell>
          <cell r="Z74" t="str">
            <v>-</v>
          </cell>
          <cell r="AA74" t="str">
            <v>-</v>
          </cell>
          <cell r="AB74">
            <v>0</v>
          </cell>
          <cell r="AC74" t="str">
            <v>AA+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 t="str">
            <v>Scheme C TIER I</v>
          </cell>
          <cell r="AJ74" t="str">
            <v>CRISIL AAA</v>
          </cell>
        </row>
        <row r="75">
          <cell r="E75" t="str">
            <v>INE001A07NP8</v>
          </cell>
          <cell r="F75" t="str">
            <v>8.43% HDFC Ltd  4 Mar 2025</v>
          </cell>
          <cell r="G75" t="str">
            <v>HOUSING DEVELOPMENT FINANCE CORPORA</v>
          </cell>
          <cell r="H75" t="str">
            <v>64192</v>
          </cell>
          <cell r="I75" t="str">
            <v>Activities of specialized institutions granting credit for house purchases</v>
          </cell>
          <cell r="J75" t="str">
            <v>Social and
Commercial
Infrastructure</v>
          </cell>
          <cell r="K75" t="str">
            <v>Bonds</v>
          </cell>
          <cell r="L75">
            <v>12</v>
          </cell>
          <cell r="M75">
            <v>6402360</v>
          </cell>
          <cell r="N75">
            <v>5.9170263246568792E-3</v>
          </cell>
          <cell r="O75">
            <v>8.43E-2</v>
          </cell>
          <cell r="P75" t="str">
            <v>Yearly</v>
          </cell>
          <cell r="Q75">
            <v>5921112</v>
          </cell>
          <cell r="R75">
            <v>5921112</v>
          </cell>
          <cell r="S75">
            <v>0</v>
          </cell>
          <cell r="T75">
            <v>0</v>
          </cell>
          <cell r="U75">
            <v>45720</v>
          </cell>
          <cell r="V75">
            <v>9.57</v>
          </cell>
          <cell r="W75">
            <v>2.4428995575076589</v>
          </cell>
          <cell r="X75">
            <v>8.6759000000000001E-4</v>
          </cell>
          <cell r="Y75">
            <v>5.9299999999999999E-2</v>
          </cell>
          <cell r="Z75" t="str">
            <v>-</v>
          </cell>
          <cell r="AA75" t="str">
            <v>-</v>
          </cell>
          <cell r="AB75">
            <v>0</v>
          </cell>
          <cell r="AC75" t="str">
            <v>AAA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I75" t="str">
            <v>Scheme C TIER I</v>
          </cell>
          <cell r="AJ75" t="str">
            <v>[ICRA]AAA</v>
          </cell>
        </row>
        <row r="76">
          <cell r="E76" t="str">
            <v>INE752E07LR8</v>
          </cell>
          <cell r="F76" t="str">
            <v>9.30% PGC 04-Sept-2029</v>
          </cell>
          <cell r="G76" t="str">
            <v>POWER GRID CORPN OF INDIA LTD</v>
          </cell>
          <cell r="H76" t="str">
            <v>35107</v>
          </cell>
          <cell r="I76" t="str">
            <v>Transmission of electric energy</v>
          </cell>
          <cell r="J76">
            <v>0</v>
          </cell>
          <cell r="K76" t="str">
            <v>Bonds</v>
          </cell>
          <cell r="L76">
            <v>5</v>
          </cell>
          <cell r="M76">
            <v>5719285</v>
          </cell>
          <cell r="N76">
            <v>5.2857321211577006E-3</v>
          </cell>
          <cell r="O76">
            <v>9.3000000000000013E-2</v>
          </cell>
          <cell r="P76" t="str">
            <v>Yearly</v>
          </cell>
          <cell r="Q76">
            <v>5656666</v>
          </cell>
          <cell r="R76">
            <v>5656666</v>
          </cell>
          <cell r="S76">
            <v>0</v>
          </cell>
          <cell r="T76">
            <v>0</v>
          </cell>
          <cell r="U76">
            <v>47365</v>
          </cell>
          <cell r="V76">
            <v>6.85</v>
          </cell>
          <cell r="W76">
            <v>5.2878243573978869</v>
          </cell>
          <cell r="X76" t="e">
            <v>#N/A</v>
          </cell>
          <cell r="Y76">
            <v>6.7799999999999999E-2</v>
          </cell>
          <cell r="Z76" t="str">
            <v>-</v>
          </cell>
          <cell r="AA76" t="str">
            <v>-</v>
          </cell>
          <cell r="AB76">
            <v>0</v>
          </cell>
          <cell r="AC76" t="str">
            <v>AA+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 t="str">
            <v>Scheme C TIER I</v>
          </cell>
          <cell r="AJ76" t="str">
            <v>[ICRA]AAA</v>
          </cell>
        </row>
        <row r="77">
          <cell r="E77" t="str">
            <v>INE514E08DG0</v>
          </cell>
          <cell r="F77" t="str">
            <v>9.50% EXIM 3 Dec 2023</v>
          </cell>
          <cell r="G77" t="str">
            <v>EXPORT IMPORT BANK OF INDIA</v>
          </cell>
          <cell r="H77" t="str">
            <v>64199</v>
          </cell>
          <cell r="I77" t="str">
            <v>Other monetary intermediation services n.e.c.</v>
          </cell>
          <cell r="J77" t="str">
            <v>Social and
Commercial
Infrastructure</v>
          </cell>
          <cell r="K77" t="str">
            <v>Bonds</v>
          </cell>
          <cell r="L77">
            <v>5</v>
          </cell>
          <cell r="M77">
            <v>5360095</v>
          </cell>
          <cell r="N77">
            <v>4.953770674823302E-3</v>
          </cell>
          <cell r="O77">
            <v>9.5000000000000001E-2</v>
          </cell>
          <cell r="P77" t="str">
            <v>Yearly</v>
          </cell>
          <cell r="Q77">
            <v>5179565</v>
          </cell>
          <cell r="R77">
            <v>5179565</v>
          </cell>
          <cell r="S77">
            <v>0</v>
          </cell>
          <cell r="T77">
            <v>0</v>
          </cell>
          <cell r="U77">
            <v>45263</v>
          </cell>
          <cell r="V77">
            <v>5.98</v>
          </cell>
          <cell r="W77">
            <v>1.5968103360090578</v>
          </cell>
          <cell r="X77">
            <v>8.5999999999999998E-4</v>
          </cell>
          <cell r="Y77">
            <v>5.0900000000000001E-2</v>
          </cell>
          <cell r="Z77" t="str">
            <v>-</v>
          </cell>
          <cell r="AA77" t="str">
            <v>-</v>
          </cell>
          <cell r="AB77" t="str">
            <v>AAA</v>
          </cell>
          <cell r="AC77">
            <v>0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  <cell r="AI77" t="str">
            <v>Scheme C TIER I</v>
          </cell>
          <cell r="AJ77" t="str">
            <v>[ICRA]AAA</v>
          </cell>
        </row>
        <row r="78">
          <cell r="E78" t="str">
            <v>INE115A07DS1</v>
          </cell>
          <cell r="F78" t="str">
            <v>9.00% LIC Housing 9 Apr 2023</v>
          </cell>
          <cell r="G78" t="str">
            <v>LIC HOUSING FINANCE LTD</v>
          </cell>
          <cell r="H78" t="str">
            <v>64192</v>
          </cell>
          <cell r="I78" t="str">
            <v>Activities of specialized institutions granting credit for house purchases</v>
          </cell>
          <cell r="J78" t="str">
            <v>Social and
Commercial
Infrastructure</v>
          </cell>
          <cell r="K78" t="str">
            <v>Bonds</v>
          </cell>
          <cell r="L78">
            <v>6</v>
          </cell>
          <cell r="M78">
            <v>6227382</v>
          </cell>
          <cell r="N78">
            <v>5.7553126078031232E-3</v>
          </cell>
          <cell r="O78">
            <v>0.09</v>
          </cell>
          <cell r="P78" t="str">
            <v>Yearly</v>
          </cell>
          <cell r="Q78">
            <v>6078600</v>
          </cell>
          <cell r="R78">
            <v>6078600</v>
          </cell>
          <cell r="S78">
            <v>0</v>
          </cell>
          <cell r="T78">
            <v>0</v>
          </cell>
          <cell r="U78">
            <v>45025</v>
          </cell>
          <cell r="V78">
            <v>5.9</v>
          </cell>
          <cell r="W78">
            <v>0.97708068066698017</v>
          </cell>
          <cell r="X78">
            <v>8.6140000000000012E-4</v>
          </cell>
          <cell r="Y78">
            <v>5.3699999999999998E-2</v>
          </cell>
          <cell r="Z78" t="str">
            <v>-</v>
          </cell>
          <cell r="AA78" t="str">
            <v>-</v>
          </cell>
          <cell r="AB78" t="str">
            <v>AAA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 t="str">
            <v>Scheme C TIER I</v>
          </cell>
          <cell r="AJ78" t="str">
            <v>CRISIL AAA</v>
          </cell>
        </row>
        <row r="79">
          <cell r="E79" t="str">
            <v>INE535H08660</v>
          </cell>
          <cell r="F79" t="str">
            <v>9.30% Fullerton India Credit 25 Apr 2023</v>
          </cell>
          <cell r="G79" t="str">
            <v>FULLERTON INDIA CREDIT CO LTD</v>
          </cell>
          <cell r="H79" t="str">
            <v>64920</v>
          </cell>
          <cell r="I79" t="str">
            <v>Other credit granting</v>
          </cell>
          <cell r="J79" t="str">
            <v>Social and
Commercial
Infrastructure</v>
          </cell>
          <cell r="K79" t="str">
            <v>Bonds</v>
          </cell>
          <cell r="L79">
            <v>1</v>
          </cell>
          <cell r="M79">
            <v>1025171</v>
          </cell>
          <cell r="N79">
            <v>9.4745746791414685E-4</v>
          </cell>
          <cell r="O79">
            <v>9.3000000000000013E-2</v>
          </cell>
          <cell r="P79" t="str">
            <v>Yearly</v>
          </cell>
          <cell r="Q79">
            <v>989400</v>
          </cell>
          <cell r="R79">
            <v>989400</v>
          </cell>
          <cell r="S79">
            <v>0</v>
          </cell>
          <cell r="T79">
            <v>0</v>
          </cell>
          <cell r="U79">
            <v>45041</v>
          </cell>
          <cell r="V79">
            <v>6.91</v>
          </cell>
          <cell r="W79">
            <v>1.0001805126672325</v>
          </cell>
          <cell r="X79">
            <v>9.5488000000000007E-4</v>
          </cell>
          <cell r="Y79">
            <v>6.9800000000000001E-2</v>
          </cell>
          <cell r="Z79" t="str">
            <v>-</v>
          </cell>
          <cell r="AA79" t="str">
            <v>-</v>
          </cell>
          <cell r="AB79">
            <v>0</v>
          </cell>
          <cell r="AC79" t="str">
            <v>AAA</v>
          </cell>
          <cell r="AD79">
            <v>0</v>
          </cell>
          <cell r="AE79">
            <v>0</v>
          </cell>
          <cell r="AF79">
            <v>0</v>
          </cell>
          <cell r="AG79">
            <v>0</v>
          </cell>
          <cell r="AH79">
            <v>0</v>
          </cell>
          <cell r="AI79" t="str">
            <v>Scheme C TIER I</v>
          </cell>
          <cell r="AJ79" t="str">
            <v>IND AA+</v>
          </cell>
        </row>
        <row r="80">
          <cell r="E80" t="str">
            <v>INE001A07MS4</v>
          </cell>
          <cell r="F80" t="str">
            <v>9.24% HDFC Ltd 24 June 2024</v>
          </cell>
          <cell r="G80" t="str">
            <v>HOUSING DEVELOPMENT FINANCE CORPORA</v>
          </cell>
          <cell r="H80" t="str">
            <v>64192</v>
          </cell>
          <cell r="I80" t="str">
            <v>Activities of specialized institutions granting credit for house purchases</v>
          </cell>
          <cell r="J80" t="str">
            <v>Social and
Commercial
Infrastructure</v>
          </cell>
          <cell r="K80" t="str">
            <v>Bonds</v>
          </cell>
          <cell r="L80">
            <v>6</v>
          </cell>
          <cell r="M80">
            <v>6450852</v>
          </cell>
          <cell r="N80">
            <v>5.9618423675746879E-3</v>
          </cell>
          <cell r="O80">
            <v>9.2399999999999996E-2</v>
          </cell>
          <cell r="P80" t="str">
            <v>Yearly</v>
          </cell>
          <cell r="Q80">
            <v>6015990</v>
          </cell>
          <cell r="R80">
            <v>6015990</v>
          </cell>
          <cell r="S80">
            <v>0</v>
          </cell>
          <cell r="T80">
            <v>0</v>
          </cell>
          <cell r="U80">
            <v>45467</v>
          </cell>
          <cell r="V80">
            <v>0.66</v>
          </cell>
          <cell r="W80">
            <v>1.9712050566881589</v>
          </cell>
          <cell r="X80">
            <v>9.1500000000000001E-4</v>
          </cell>
          <cell r="Y80">
            <v>5.6599999999999998E-2</v>
          </cell>
          <cell r="Z80" t="str">
            <v>-</v>
          </cell>
          <cell r="AA80" t="str">
            <v>-</v>
          </cell>
          <cell r="AB80">
            <v>0</v>
          </cell>
          <cell r="AC80" t="str">
            <v>AAA</v>
          </cell>
          <cell r="AD80">
            <v>0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  <cell r="AI80" t="str">
            <v>Scheme C TIER I</v>
          </cell>
          <cell r="AJ80" t="str">
            <v>[ICRA]AAA</v>
          </cell>
        </row>
        <row r="81">
          <cell r="E81" t="str">
            <v>INE514E08FQ4</v>
          </cell>
          <cell r="F81" t="str">
            <v>7.88% EXIM 11-Jan-2033</v>
          </cell>
          <cell r="G81" t="str">
            <v>EXPORT IMPORT BANK OF INDIA</v>
          </cell>
          <cell r="H81" t="str">
            <v>64199</v>
          </cell>
          <cell r="I81" t="str">
            <v>Other monetary intermediation services n.e.c.</v>
          </cell>
          <cell r="J81">
            <v>0</v>
          </cell>
          <cell r="K81" t="str">
            <v>Bonds</v>
          </cell>
          <cell r="L81">
            <v>9</v>
          </cell>
          <cell r="M81">
            <v>9565290</v>
          </cell>
          <cell r="N81">
            <v>8.8401890448174102E-3</v>
          </cell>
          <cell r="O81">
            <v>7.8799999999999995E-2</v>
          </cell>
          <cell r="P81" t="str">
            <v>Yearly</v>
          </cell>
          <cell r="Q81">
            <v>9485344</v>
          </cell>
          <cell r="R81">
            <v>9485344</v>
          </cell>
          <cell r="S81">
            <v>0</v>
          </cell>
          <cell r="T81">
            <v>0</v>
          </cell>
          <cell r="U81">
            <v>48590</v>
          </cell>
          <cell r="V81">
            <v>6.73</v>
          </cell>
          <cell r="W81">
            <v>7.2143980792173021</v>
          </cell>
          <cell r="X81" t="e">
            <v>#N/A</v>
          </cell>
          <cell r="Y81">
            <v>7.0300000000000001E-2</v>
          </cell>
          <cell r="Z81" t="str">
            <v>-</v>
          </cell>
          <cell r="AA81" t="str">
            <v>-</v>
          </cell>
          <cell r="AB81" t="str">
            <v>AAA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  <cell r="AG81">
            <v>0</v>
          </cell>
          <cell r="AH81">
            <v>0</v>
          </cell>
          <cell r="AI81" t="str">
            <v>Scheme C TIER I</v>
          </cell>
          <cell r="AJ81" t="str">
            <v>[ICRA]AAA</v>
          </cell>
        </row>
        <row r="82">
          <cell r="E82" t="str">
            <v>INE062A08165</v>
          </cell>
          <cell r="F82" t="str">
            <v>8.90% SBI Tier II  2 Nov 2028 Call 2 Nov 2023</v>
          </cell>
          <cell r="G82" t="str">
            <v>STATE BANK OF INDIA</v>
          </cell>
          <cell r="H82" t="str">
            <v>64191</v>
          </cell>
          <cell r="I82" t="str">
            <v>Monetary intermediation of commercial banks, saving banks. postal savings</v>
          </cell>
          <cell r="J82" t="str">
            <v>Social and
Commercial
Infrastructure</v>
          </cell>
          <cell r="K82" t="str">
            <v>Bonds</v>
          </cell>
          <cell r="L82">
            <v>25</v>
          </cell>
          <cell r="M82">
            <v>26407625</v>
          </cell>
          <cell r="N82">
            <v>2.4405783538674352E-2</v>
          </cell>
          <cell r="O82">
            <v>8.900000000000001E-2</v>
          </cell>
          <cell r="P82" t="str">
            <v>Yearly</v>
          </cell>
          <cell r="Q82">
            <v>25906280</v>
          </cell>
          <cell r="R82">
            <v>25906280</v>
          </cell>
          <cell r="S82">
            <v>0</v>
          </cell>
          <cell r="T82">
            <v>0</v>
          </cell>
          <cell r="U82">
            <v>47059</v>
          </cell>
          <cell r="V82">
            <v>6.1</v>
          </cell>
          <cell r="W82">
            <v>1.5174616193359778</v>
          </cell>
          <cell r="X82">
            <v>8.3450000000000006E-4</v>
          </cell>
          <cell r="Y82">
            <v>5.2739409416689309E-2</v>
          </cell>
          <cell r="Z82" t="str">
            <v>-</v>
          </cell>
          <cell r="AA82" t="str">
            <v>-</v>
          </cell>
          <cell r="AB82" t="str">
            <v>AAA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 t="str">
            <v>Scheme C TIER I</v>
          </cell>
          <cell r="AJ82" t="str">
            <v>CRISIL AAA</v>
          </cell>
        </row>
        <row r="83">
          <cell r="E83" t="str">
            <v>INE020B08BE3</v>
          </cell>
          <cell r="F83" t="str">
            <v>8.54% REC GOI 15-Nov-2028 (GOI SERVICE)</v>
          </cell>
          <cell r="G83" t="str">
            <v>RURAL ELECTRIFICATION CORP LTD.</v>
          </cell>
          <cell r="H83" t="str">
            <v>64920</v>
          </cell>
          <cell r="I83" t="str">
            <v>Other credit granting</v>
          </cell>
          <cell r="J83">
            <v>0</v>
          </cell>
          <cell r="K83" t="str">
            <v>Bonds</v>
          </cell>
          <cell r="L83">
            <v>6</v>
          </cell>
          <cell r="M83">
            <v>6588558</v>
          </cell>
          <cell r="N83">
            <v>6.0891095045465544E-3</v>
          </cell>
          <cell r="O83">
            <v>8.539999999999999E-2</v>
          </cell>
          <cell r="P83" t="str">
            <v>Half Yly</v>
          </cell>
          <cell r="Q83">
            <v>6493699</v>
          </cell>
          <cell r="R83">
            <v>6493699</v>
          </cell>
          <cell r="S83">
            <v>0</v>
          </cell>
          <cell r="T83">
            <v>0</v>
          </cell>
          <cell r="U83">
            <v>47072</v>
          </cell>
          <cell r="V83">
            <v>13.48</v>
          </cell>
          <cell r="W83">
            <v>5.0297317607281107</v>
          </cell>
          <cell r="X83" t="e">
            <v>#N/A</v>
          </cell>
          <cell r="Y83">
            <v>6.8099999999999994E-2</v>
          </cell>
          <cell r="Z83" t="str">
            <v>-</v>
          </cell>
          <cell r="AA83" t="str">
            <v>-</v>
          </cell>
          <cell r="AB83">
            <v>0</v>
          </cell>
          <cell r="AC83" t="str">
            <v>AAA</v>
          </cell>
          <cell r="AD83">
            <v>0</v>
          </cell>
          <cell r="AE83">
            <v>0</v>
          </cell>
          <cell r="AF83">
            <v>0</v>
          </cell>
          <cell r="AG83">
            <v>0</v>
          </cell>
          <cell r="AH83">
            <v>0</v>
          </cell>
          <cell r="AI83" t="str">
            <v>Scheme C TIER I</v>
          </cell>
          <cell r="AJ83" t="str">
            <v>[ICRA]AAA</v>
          </cell>
        </row>
        <row r="84">
          <cell r="E84" t="str">
            <v>INE002A08542</v>
          </cell>
          <cell r="F84" t="str">
            <v>8.95% Reliance Industries 9 Nov 2028</v>
          </cell>
          <cell r="G84" t="str">
            <v>RELIANCE INDUSTRIES LTD.</v>
          </cell>
          <cell r="H84" t="str">
            <v>19209</v>
          </cell>
          <cell r="I84" t="str">
            <v>Manufacture of other petroleum n.e.c.</v>
          </cell>
          <cell r="J84" t="str">
            <v>Social and
Commercial
Infrastructure</v>
          </cell>
          <cell r="K84" t="str">
            <v>Bonds</v>
          </cell>
          <cell r="L84">
            <v>5</v>
          </cell>
          <cell r="M84">
            <v>5531910</v>
          </cell>
          <cell r="N84">
            <v>5.1125611642632773E-3</v>
          </cell>
          <cell r="O84">
            <v>8.9499999999999996E-2</v>
          </cell>
          <cell r="P84" t="str">
            <v>Yearly</v>
          </cell>
          <cell r="Q84">
            <v>5000000</v>
          </cell>
          <cell r="R84">
            <v>5000000</v>
          </cell>
          <cell r="S84">
            <v>0</v>
          </cell>
          <cell r="T84">
            <v>0</v>
          </cell>
          <cell r="U84">
            <v>47066</v>
          </cell>
          <cell r="V84">
            <v>7.87</v>
          </cell>
          <cell r="W84">
            <v>4.9325220977933908</v>
          </cell>
          <cell r="X84">
            <v>8.9419E-4</v>
          </cell>
          <cell r="Y84">
            <v>6.9000000000000006E-2</v>
          </cell>
          <cell r="Z84" t="str">
            <v>-</v>
          </cell>
          <cell r="AA84" t="str">
            <v>-</v>
          </cell>
          <cell r="AB84">
            <v>0</v>
          </cell>
          <cell r="AC84" t="str">
            <v>AAA</v>
          </cell>
          <cell r="AD84">
            <v>0</v>
          </cell>
          <cell r="AE84">
            <v>0</v>
          </cell>
          <cell r="AF84">
            <v>0</v>
          </cell>
          <cell r="AG84">
            <v>0</v>
          </cell>
          <cell r="AH84">
            <v>0</v>
          </cell>
          <cell r="AI84" t="str">
            <v>Scheme C TIER I</v>
          </cell>
          <cell r="AJ84" t="str">
            <v>[ICRA]AAA</v>
          </cell>
        </row>
        <row r="85">
          <cell r="E85" t="str">
            <v>INE002A08534</v>
          </cell>
          <cell r="F85" t="str">
            <v>9.05% Reliance Industries 17 Oct 2028</v>
          </cell>
          <cell r="G85" t="str">
            <v>RELIANCE INDUSTRIES LTD.</v>
          </cell>
          <cell r="H85" t="str">
            <v>19209</v>
          </cell>
          <cell r="I85" t="str">
            <v>Manufacture of other petroleum n.e.c.</v>
          </cell>
          <cell r="J85" t="str">
            <v>Social and
Commercial
Infrastructure</v>
          </cell>
          <cell r="K85" t="str">
            <v>Bonds</v>
          </cell>
          <cell r="L85">
            <v>9</v>
          </cell>
          <cell r="M85">
            <v>9996237</v>
          </cell>
          <cell r="N85">
            <v>9.2384679206588046E-3</v>
          </cell>
          <cell r="O85">
            <v>9.0500000000000011E-2</v>
          </cell>
          <cell r="P85" t="str">
            <v>Yearly</v>
          </cell>
          <cell r="Q85">
            <v>9377987</v>
          </cell>
          <cell r="R85">
            <v>9377987</v>
          </cell>
          <cell r="S85">
            <v>0</v>
          </cell>
          <cell r="T85">
            <v>0</v>
          </cell>
          <cell r="U85">
            <v>47043</v>
          </cell>
          <cell r="V85">
            <v>13.34</v>
          </cell>
          <cell r="W85">
            <v>4.865223584465701</v>
          </cell>
          <cell r="X85">
            <v>8.3599999999999994E-4</v>
          </cell>
          <cell r="Y85">
            <v>6.9000000000000006E-2</v>
          </cell>
          <cell r="Z85" t="str">
            <v>-</v>
          </cell>
          <cell r="AA85" t="str">
            <v>-</v>
          </cell>
          <cell r="AB85" t="str">
            <v>AAA</v>
          </cell>
          <cell r="AC85">
            <v>0</v>
          </cell>
          <cell r="AD85">
            <v>0</v>
          </cell>
          <cell r="AE85">
            <v>0</v>
          </cell>
          <cell r="AF85">
            <v>0</v>
          </cell>
          <cell r="AG85">
            <v>0</v>
          </cell>
          <cell r="AH85">
            <v>0</v>
          </cell>
          <cell r="AI85" t="str">
            <v>Scheme C TIER I</v>
          </cell>
          <cell r="AJ85" t="str">
            <v>[ICRA]AAA</v>
          </cell>
        </row>
        <row r="86">
          <cell r="E86" t="str">
            <v>INE296A07RW1</v>
          </cell>
          <cell r="F86" t="str">
            <v>7.15% Bajaj Finance 02-Dec-2031</v>
          </cell>
          <cell r="G86" t="str">
            <v>BAJAJ FINANCE LIMITED</v>
          </cell>
          <cell r="H86" t="str">
            <v>64920</v>
          </cell>
          <cell r="I86" t="str">
            <v>Other credit granting</v>
          </cell>
          <cell r="J86">
            <v>0</v>
          </cell>
          <cell r="K86" t="str">
            <v>Bonds</v>
          </cell>
          <cell r="L86">
            <v>24</v>
          </cell>
          <cell r="M86">
            <v>23743776</v>
          </cell>
          <cell r="N86">
            <v>2.1943868766947847E-2</v>
          </cell>
          <cell r="O86">
            <v>7.1500000000000008E-2</v>
          </cell>
          <cell r="P86" t="str">
            <v>Yearly</v>
          </cell>
          <cell r="Q86">
            <v>23704608</v>
          </cell>
          <cell r="R86">
            <v>23704608</v>
          </cell>
          <cell r="S86">
            <v>0</v>
          </cell>
          <cell r="T86">
            <v>0</v>
          </cell>
          <cell r="U86">
            <v>48184</v>
          </cell>
          <cell r="V86">
            <v>7.04</v>
          </cell>
          <cell r="W86">
            <v>6.727069891174021</v>
          </cell>
          <cell r="X86" t="e">
            <v>#N/A</v>
          </cell>
          <cell r="Y86">
            <v>7.2999999999999995E-2</v>
          </cell>
          <cell r="Z86" t="str">
            <v>-</v>
          </cell>
          <cell r="AA86" t="str">
            <v>-</v>
          </cell>
          <cell r="AB86">
            <v>0</v>
          </cell>
          <cell r="AC86" t="str">
            <v>AAA</v>
          </cell>
          <cell r="AD86">
            <v>0</v>
          </cell>
          <cell r="AE86">
            <v>0</v>
          </cell>
          <cell r="AF86">
            <v>0</v>
          </cell>
          <cell r="AG86">
            <v>0</v>
          </cell>
          <cell r="AH86">
            <v>0</v>
          </cell>
          <cell r="AI86" t="str">
            <v>Scheme C TIER I</v>
          </cell>
          <cell r="AJ86" t="str">
            <v>CRISIL AAA</v>
          </cell>
        </row>
        <row r="87">
          <cell r="E87" t="str">
            <v>INE261F08AZ1</v>
          </cell>
          <cell r="F87" t="str">
            <v>8.54%NABARD 30 Jan 2034.</v>
          </cell>
          <cell r="G87" t="str">
            <v>NABARD</v>
          </cell>
          <cell r="H87" t="str">
            <v>64199</v>
          </cell>
          <cell r="I87" t="str">
            <v>Other monetary intermediation services n.e.c.</v>
          </cell>
          <cell r="J87" t="str">
            <v>Social and
Commercial
Infrastructure</v>
          </cell>
          <cell r="K87" t="str">
            <v>Bonds</v>
          </cell>
          <cell r="L87">
            <v>6</v>
          </cell>
          <cell r="M87">
            <v>6668124</v>
          </cell>
          <cell r="N87">
            <v>6.1626439694232012E-3</v>
          </cell>
          <cell r="O87">
            <v>8.539999999999999E-2</v>
          </cell>
          <cell r="P87" t="str">
            <v>Yearly</v>
          </cell>
          <cell r="Q87">
            <v>5982900</v>
          </cell>
          <cell r="R87">
            <v>5982900</v>
          </cell>
          <cell r="S87">
            <v>0</v>
          </cell>
          <cell r="T87">
            <v>0</v>
          </cell>
          <cell r="U87">
            <v>48974</v>
          </cell>
          <cell r="V87">
            <v>0.27</v>
          </cell>
          <cell r="W87">
            <v>7.5578959539518342</v>
          </cell>
          <cell r="X87">
            <v>8.5664000000000009E-4</v>
          </cell>
          <cell r="Y87">
            <v>7.1199999999999999E-2</v>
          </cell>
          <cell r="Z87" t="str">
            <v>-</v>
          </cell>
          <cell r="AA87" t="str">
            <v>-</v>
          </cell>
          <cell r="AB87" t="str">
            <v>AAA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  <cell r="AG87">
            <v>0</v>
          </cell>
          <cell r="AH87">
            <v>0</v>
          </cell>
          <cell r="AI87" t="str">
            <v>Scheme C TIER I</v>
          </cell>
          <cell r="AJ87" t="str">
            <v>CRISIL AAA</v>
          </cell>
        </row>
        <row r="88">
          <cell r="E88" t="str">
            <v>INE053F07BA5</v>
          </cell>
          <cell r="F88" t="str">
            <v>8.55%IRFC 21 Feb 2029</v>
          </cell>
          <cell r="G88" t="str">
            <v>INDIAN RAILWAY FINANCE CORPN. LTD</v>
          </cell>
          <cell r="H88" t="str">
            <v>64920</v>
          </cell>
          <cell r="I88" t="str">
            <v>Other credit granting</v>
          </cell>
          <cell r="J88" t="str">
            <v>Social and
Commercial
Infrastructure</v>
          </cell>
          <cell r="K88" t="str">
            <v>Bonds</v>
          </cell>
          <cell r="L88">
            <v>58</v>
          </cell>
          <cell r="M88">
            <v>63247318</v>
          </cell>
          <cell r="N88">
            <v>5.8452827640111595E-2</v>
          </cell>
          <cell r="O88">
            <v>8.5500000000000007E-2</v>
          </cell>
          <cell r="P88" t="str">
            <v>Yearly</v>
          </cell>
          <cell r="Q88">
            <v>63084555</v>
          </cell>
          <cell r="R88">
            <v>63084555</v>
          </cell>
          <cell r="S88">
            <v>0</v>
          </cell>
          <cell r="T88">
            <v>0</v>
          </cell>
          <cell r="U88">
            <v>47170</v>
          </cell>
          <cell r="V88">
            <v>4.83</v>
          </cell>
          <cell r="W88">
            <v>5.235894262694301</v>
          </cell>
          <cell r="X88">
            <v>8.5254999999999999E-4</v>
          </cell>
          <cell r="Y88">
            <v>6.8699999999999997E-2</v>
          </cell>
          <cell r="Z88" t="str">
            <v>-</v>
          </cell>
          <cell r="AA88" t="str">
            <v>-</v>
          </cell>
          <cell r="AB88">
            <v>0</v>
          </cell>
          <cell r="AC88" t="str">
            <v>AAA</v>
          </cell>
          <cell r="AD88">
            <v>0</v>
          </cell>
          <cell r="AE88">
            <v>0</v>
          </cell>
          <cell r="AF88">
            <v>0</v>
          </cell>
          <cell r="AG88">
            <v>0</v>
          </cell>
          <cell r="AH88">
            <v>0</v>
          </cell>
          <cell r="AI88" t="str">
            <v>Scheme C TIER I</v>
          </cell>
          <cell r="AJ88" t="str">
            <v>[ICRA]AAA</v>
          </cell>
        </row>
        <row r="89">
          <cell r="E89" t="str">
            <v>INE848E07484</v>
          </cell>
          <cell r="F89" t="str">
            <v>8.78% NHPC 11  Feb 2028</v>
          </cell>
          <cell r="G89" t="str">
            <v>NHPC LIMITED</v>
          </cell>
          <cell r="H89" t="str">
            <v>35101</v>
          </cell>
          <cell r="I89" t="str">
            <v>Electric power generation by hydroelectric power plants</v>
          </cell>
          <cell r="J89" t="str">
            <v>Social and
Commercial
Infrastructure</v>
          </cell>
          <cell r="K89" t="str">
            <v>Bonds</v>
          </cell>
          <cell r="L89">
            <v>40</v>
          </cell>
          <cell r="M89">
            <v>4411324</v>
          </cell>
          <cell r="N89">
            <v>4.0769216717883219E-3</v>
          </cell>
          <cell r="O89">
            <v>8.7799999999999989E-2</v>
          </cell>
          <cell r="P89" t="str">
            <v>Yearly</v>
          </cell>
          <cell r="Q89">
            <v>4038716</v>
          </cell>
          <cell r="R89">
            <v>4038716</v>
          </cell>
          <cell r="S89">
            <v>0</v>
          </cell>
          <cell r="T89">
            <v>0</v>
          </cell>
          <cell r="U89">
            <v>46794</v>
          </cell>
          <cell r="V89">
            <v>3.11</v>
          </cell>
          <cell r="W89">
            <v>4.6167855413093406</v>
          </cell>
          <cell r="X89">
            <v>8.61E-4</v>
          </cell>
          <cell r="Y89">
            <v>6.6299999999999998E-2</v>
          </cell>
          <cell r="Z89" t="str">
            <v>-</v>
          </cell>
          <cell r="AA89" t="str">
            <v>-</v>
          </cell>
          <cell r="AB89">
            <v>0</v>
          </cell>
          <cell r="AC89" t="str">
            <v>AAA</v>
          </cell>
          <cell r="AD89">
            <v>0</v>
          </cell>
          <cell r="AE89">
            <v>0</v>
          </cell>
          <cell r="AF89">
            <v>0</v>
          </cell>
          <cell r="AG89">
            <v>0</v>
          </cell>
          <cell r="AH89">
            <v>0</v>
          </cell>
          <cell r="AI89" t="str">
            <v>Scheme C TIER I</v>
          </cell>
          <cell r="AJ89" t="str">
            <v>[ICRA]AAA</v>
          </cell>
        </row>
        <row r="90">
          <cell r="E90" t="str">
            <v>INE031A08707</v>
          </cell>
          <cell r="F90" t="str">
            <v>8.37% HUDCO GOI 23 Mar 2029 (GOI Service)</v>
          </cell>
          <cell r="G90" t="str">
            <v>HOUSING AND URBAN DEVELOPMENT CORPO</v>
          </cell>
          <cell r="H90" t="str">
            <v>64192</v>
          </cell>
          <cell r="I90" t="str">
            <v>Activities of specialized institutions granting credit for house purchases</v>
          </cell>
          <cell r="J90" t="str">
            <v>Social and
Commercial
Infrastructure</v>
          </cell>
          <cell r="K90" t="str">
            <v>Bonds</v>
          </cell>
          <cell r="L90">
            <v>20</v>
          </cell>
          <cell r="M90">
            <v>21810340</v>
          </cell>
          <cell r="N90">
            <v>2.015699772110861E-2</v>
          </cell>
          <cell r="O90">
            <v>8.3699999999999997E-2</v>
          </cell>
          <cell r="P90" t="str">
            <v>Half Yly</v>
          </cell>
          <cell r="Q90">
            <v>20446538</v>
          </cell>
          <cell r="R90">
            <v>20446538</v>
          </cell>
          <cell r="S90">
            <v>0</v>
          </cell>
          <cell r="T90">
            <v>0</v>
          </cell>
          <cell r="U90">
            <v>47202</v>
          </cell>
          <cell r="V90">
            <v>7.55</v>
          </cell>
          <cell r="W90">
            <v>5.192939800412196</v>
          </cell>
          <cell r="X90">
            <v>7.9495E-4</v>
          </cell>
          <cell r="Y90">
            <v>6.8500000000000005E-2</v>
          </cell>
          <cell r="Z90" t="str">
            <v>-</v>
          </cell>
          <cell r="AA90" t="str">
            <v>-</v>
          </cell>
          <cell r="AB90">
            <v>0</v>
          </cell>
          <cell r="AC90" t="str">
            <v>AAA</v>
          </cell>
          <cell r="AD90">
            <v>0</v>
          </cell>
          <cell r="AE90">
            <v>0</v>
          </cell>
          <cell r="AF90">
            <v>0</v>
          </cell>
          <cell r="AG90">
            <v>0</v>
          </cell>
          <cell r="AH90">
            <v>0</v>
          </cell>
          <cell r="AI90" t="str">
            <v>Scheme C TIER I</v>
          </cell>
          <cell r="AJ90" t="str">
            <v>[ICRA]AAA</v>
          </cell>
        </row>
        <row r="91">
          <cell r="E91" t="str">
            <v>INE001A07TG4</v>
          </cell>
          <cell r="F91" t="str">
            <v>7.05% HDFC 01.12.2031</v>
          </cell>
          <cell r="G91" t="str">
            <v>HOUSING DEVELOPMENT FINANCE CORPORA</v>
          </cell>
          <cell r="H91" t="str">
            <v>64192</v>
          </cell>
          <cell r="I91" t="str">
            <v>Activities of specialized institutions granting credit for house purchases</v>
          </cell>
          <cell r="J91">
            <v>0</v>
          </cell>
          <cell r="K91" t="str">
            <v>Bonds</v>
          </cell>
          <cell r="L91">
            <v>10</v>
          </cell>
          <cell r="M91">
            <v>9891660</v>
          </cell>
          <cell r="N91">
            <v>9.1418184254798956E-3</v>
          </cell>
          <cell r="O91">
            <v>7.0499999999999993E-2</v>
          </cell>
          <cell r="P91" t="str">
            <v>Yearly</v>
          </cell>
          <cell r="Q91">
            <v>9910630</v>
          </cell>
          <cell r="R91">
            <v>9910630</v>
          </cell>
          <cell r="S91">
            <v>0</v>
          </cell>
          <cell r="T91">
            <v>0</v>
          </cell>
          <cell r="U91">
            <v>48183</v>
          </cell>
          <cell r="V91">
            <v>7.43</v>
          </cell>
          <cell r="W91">
            <v>6.7562578697050748</v>
          </cell>
          <cell r="X91" t="e">
            <v>#N/A</v>
          </cell>
          <cell r="Y91">
            <v>7.2017999999999999E-2</v>
          </cell>
          <cell r="Z91" t="str">
            <v>-</v>
          </cell>
          <cell r="AA91" t="str">
            <v>-</v>
          </cell>
          <cell r="AB91" t="str">
            <v>AAA</v>
          </cell>
          <cell r="AC91">
            <v>0</v>
          </cell>
          <cell r="AD91">
            <v>0</v>
          </cell>
          <cell r="AE91">
            <v>0</v>
          </cell>
          <cell r="AF91">
            <v>0</v>
          </cell>
          <cell r="AG91">
            <v>0</v>
          </cell>
          <cell r="AH91">
            <v>0</v>
          </cell>
          <cell r="AI91" t="str">
            <v>Scheme C TIER I</v>
          </cell>
          <cell r="AJ91" t="str">
            <v>[ICRA]AAA</v>
          </cell>
        </row>
        <row r="92">
          <cell r="E92" t="str">
            <v>INE733E07KL3</v>
          </cell>
          <cell r="F92" t="str">
            <v>7.32% NTPC 17 Jul 2029</v>
          </cell>
          <cell r="G92" t="str">
            <v>NTPC LIMITED</v>
          </cell>
          <cell r="H92" t="str">
            <v>35102</v>
          </cell>
          <cell r="I92" t="str">
            <v>Electric power generation by coal based thermal power plants</v>
          </cell>
          <cell r="J92" t="str">
            <v>Social and
Commercial
Infrastructure</v>
          </cell>
          <cell r="K92" t="str">
            <v>Bonds</v>
          </cell>
          <cell r="L92">
            <v>8</v>
          </cell>
          <cell r="M92">
            <v>8235328</v>
          </cell>
          <cell r="N92">
            <v>7.6110453907908783E-3</v>
          </cell>
          <cell r="O92">
            <v>7.3200000000000001E-2</v>
          </cell>
          <cell r="P92" t="str">
            <v>Yearly</v>
          </cell>
          <cell r="Q92">
            <v>8421016</v>
          </cell>
          <cell r="R92">
            <v>8421016</v>
          </cell>
          <cell r="S92">
            <v>0</v>
          </cell>
          <cell r="T92">
            <v>0</v>
          </cell>
          <cell r="U92">
            <v>47316</v>
          </cell>
          <cell r="V92">
            <v>7.65</v>
          </cell>
          <cell r="W92">
            <v>5.3745986521970313</v>
          </cell>
          <cell r="X92">
            <v>6.9333000000000006E-2</v>
          </cell>
          <cell r="Y92">
            <v>6.7900000000000002E-2</v>
          </cell>
          <cell r="Z92" t="str">
            <v>-</v>
          </cell>
          <cell r="AA92" t="str">
            <v>-</v>
          </cell>
          <cell r="AB92">
            <v>0</v>
          </cell>
          <cell r="AC92" t="str">
            <v>AAA</v>
          </cell>
          <cell r="AD92">
            <v>0</v>
          </cell>
          <cell r="AE92">
            <v>0</v>
          </cell>
          <cell r="AF92">
            <v>0</v>
          </cell>
          <cell r="AG92">
            <v>0</v>
          </cell>
          <cell r="AH92">
            <v>0</v>
          </cell>
          <cell r="AI92" t="str">
            <v>Scheme C TIER I</v>
          </cell>
          <cell r="AJ92" t="str">
            <v>[ICRA]AAA</v>
          </cell>
        </row>
        <row r="93">
          <cell r="E93" t="str">
            <v>INE906B07GP0</v>
          </cell>
          <cell r="F93" t="str">
            <v>8.27% NHAI 28 Mar 2029.</v>
          </cell>
          <cell r="G93" t="str">
            <v>NATIONAL HIGHWAYS AUTHORITY OF INDI</v>
          </cell>
          <cell r="H93" t="str">
            <v>42101</v>
          </cell>
          <cell r="I93" t="str">
            <v>Construction and maintenance of motorways, streets, roads, other vehicular ways</v>
          </cell>
          <cell r="J93">
            <v>0</v>
          </cell>
          <cell r="K93" t="str">
            <v>Bonds</v>
          </cell>
          <cell r="L93">
            <v>5</v>
          </cell>
          <cell r="M93">
            <v>5378290</v>
          </cell>
          <cell r="N93">
            <v>4.970586394960428E-3</v>
          </cell>
          <cell r="O93">
            <v>8.2699999999999996E-2</v>
          </cell>
          <cell r="P93" t="str">
            <v>Yearly</v>
          </cell>
          <cell r="Q93">
            <v>5350951</v>
          </cell>
          <cell r="R93">
            <v>5350951</v>
          </cell>
          <cell r="S93">
            <v>0</v>
          </cell>
          <cell r="T93">
            <v>0</v>
          </cell>
          <cell r="U93">
            <v>47205</v>
          </cell>
          <cell r="V93">
            <v>7.39</v>
          </cell>
          <cell r="W93">
            <v>4.9725892025765992</v>
          </cell>
          <cell r="X93" t="e">
            <v>#N/A</v>
          </cell>
          <cell r="Y93">
            <v>6.88E-2</v>
          </cell>
          <cell r="Z93" t="str">
            <v>-</v>
          </cell>
          <cell r="AA93" t="str">
            <v>-</v>
          </cell>
          <cell r="AB93">
            <v>0</v>
          </cell>
          <cell r="AC93" t="str">
            <v>AAA</v>
          </cell>
          <cell r="AD93">
            <v>0</v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  <cell r="AI93" t="str">
            <v>Scheme C TIER I</v>
          </cell>
          <cell r="AJ93" t="str">
            <v>[ICRA]AAA</v>
          </cell>
        </row>
        <row r="94">
          <cell r="E94" t="str">
            <v>INE031A08699</v>
          </cell>
          <cell r="F94" t="str">
            <v>8.41% HUDCO GOI 15 Mar 2029 (GOI Service)</v>
          </cell>
          <cell r="G94" t="str">
            <v>HOUSING AND URBAN DEVELOPMENT CORPO</v>
          </cell>
          <cell r="H94" t="str">
            <v>64192</v>
          </cell>
          <cell r="I94" t="str">
            <v>Activities of specialized institutions granting credit for house purchases</v>
          </cell>
          <cell r="J94" t="str">
            <v>Social and
Commercial
Infrastructure</v>
          </cell>
          <cell r="K94" t="str">
            <v>Bonds</v>
          </cell>
          <cell r="L94">
            <v>4</v>
          </cell>
          <cell r="M94">
            <v>4370136</v>
          </cell>
          <cell r="N94">
            <v>4.0388559459840923E-3</v>
          </cell>
          <cell r="O94">
            <v>8.4100000000000008E-2</v>
          </cell>
          <cell r="P94" t="str">
            <v>Half Yly</v>
          </cell>
          <cell r="Q94">
            <v>4254560</v>
          </cell>
          <cell r="R94">
            <v>4254560</v>
          </cell>
          <cell r="S94">
            <v>0</v>
          </cell>
          <cell r="T94">
            <v>0</v>
          </cell>
          <cell r="U94">
            <v>47192</v>
          </cell>
          <cell r="V94">
            <v>7.05</v>
          </cell>
          <cell r="W94">
            <v>5.1618874077583943</v>
          </cell>
          <cell r="X94">
            <v>7.4607999999999994E-2</v>
          </cell>
          <cell r="Y94">
            <v>6.8500000000000005E-2</v>
          </cell>
          <cell r="Z94" t="str">
            <v>-</v>
          </cell>
          <cell r="AA94" t="str">
            <v>-</v>
          </cell>
          <cell r="AB94">
            <v>0</v>
          </cell>
          <cell r="AC94" t="str">
            <v>AAA</v>
          </cell>
          <cell r="AD94">
            <v>0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 t="str">
            <v>Scheme C TIER I</v>
          </cell>
          <cell r="AJ94" t="str">
            <v>[ICRA]AAA</v>
          </cell>
        </row>
        <row r="95">
          <cell r="E95" t="str">
            <v>INE906B07JA6</v>
          </cell>
          <cell r="F95" t="str">
            <v>6.87% NHAI 14-April-2032</v>
          </cell>
          <cell r="G95" t="str">
            <v>NATIONAL HIGHWAYS AUTHORITY OF INDI</v>
          </cell>
          <cell r="H95" t="str">
            <v>42101</v>
          </cell>
          <cell r="I95" t="str">
            <v>Construction and maintenance of motorways, streets, roads, other vehicular ways</v>
          </cell>
          <cell r="J95" t="str">
            <v>Social and
Commercial
Infrastructure</v>
          </cell>
          <cell r="K95" t="str">
            <v>Bonds</v>
          </cell>
          <cell r="L95">
            <v>50</v>
          </cell>
          <cell r="M95">
            <v>49604900</v>
          </cell>
          <cell r="N95">
            <v>4.584457905084563E-2</v>
          </cell>
          <cell r="O95">
            <v>6.8699999999999997E-2</v>
          </cell>
          <cell r="P95" t="str">
            <v>Yearly</v>
          </cell>
          <cell r="Q95">
            <v>50000000</v>
          </cell>
          <cell r="R95">
            <v>50000000</v>
          </cell>
          <cell r="S95">
            <v>0</v>
          </cell>
          <cell r="T95">
            <v>0</v>
          </cell>
          <cell r="U95">
            <v>48318</v>
          </cell>
          <cell r="V95">
            <v>0.6</v>
          </cell>
          <cell r="W95">
            <v>6.7076412284123457</v>
          </cell>
          <cell r="X95">
            <v>6.8624077000000006E-2</v>
          </cell>
          <cell r="Y95">
            <v>6.9800000000000001E-2</v>
          </cell>
          <cell r="Z95" t="str">
            <v>-</v>
          </cell>
          <cell r="AA95" t="str">
            <v>-</v>
          </cell>
          <cell r="AB95">
            <v>0</v>
          </cell>
          <cell r="AC95">
            <v>0</v>
          </cell>
          <cell r="AD95">
            <v>0</v>
          </cell>
          <cell r="AE95">
            <v>0</v>
          </cell>
          <cell r="AF95">
            <v>0</v>
          </cell>
          <cell r="AG95">
            <v>0</v>
          </cell>
          <cell r="AH95">
            <v>0</v>
          </cell>
          <cell r="AI95" t="str">
            <v>Scheme C TIER I</v>
          </cell>
          <cell r="AJ95" t="str">
            <v>[ICRA]AAA</v>
          </cell>
        </row>
        <row r="96">
          <cell r="E96" t="str">
            <v>INE134E08JG4</v>
          </cell>
          <cell r="F96" t="str">
            <v>7.65% Power Finance Corporation 22-Nov-2027</v>
          </cell>
          <cell r="G96" t="str">
            <v>POWER FINANCE CORPORATION</v>
          </cell>
          <cell r="H96" t="str">
            <v>64920</v>
          </cell>
          <cell r="I96" t="str">
            <v>Other credit granting</v>
          </cell>
          <cell r="J96" t="str">
            <v>Other</v>
          </cell>
          <cell r="K96" t="str">
            <v>Bonds</v>
          </cell>
          <cell r="L96">
            <v>6</v>
          </cell>
          <cell r="M96">
            <v>6347706</v>
          </cell>
          <cell r="N96">
            <v>5.8665153948204126E-3</v>
          </cell>
          <cell r="O96">
            <v>7.6499999999999999E-2</v>
          </cell>
          <cell r="P96" t="str">
            <v>Yearly</v>
          </cell>
          <cell r="Q96">
            <v>6149214</v>
          </cell>
          <cell r="R96">
            <v>6149214</v>
          </cell>
          <cell r="S96">
            <v>0</v>
          </cell>
          <cell r="T96">
            <v>0</v>
          </cell>
          <cell r="U96">
            <v>46713</v>
          </cell>
          <cell r="V96">
            <v>5.22</v>
          </cell>
          <cell r="W96">
            <v>4.504418923331313</v>
          </cell>
          <cell r="X96">
            <v>7.0999999999999994E-2</v>
          </cell>
          <cell r="Y96">
            <v>6.4000000000000001E-2</v>
          </cell>
          <cell r="Z96" t="str">
            <v>-</v>
          </cell>
          <cell r="AA96" t="str">
            <v>-</v>
          </cell>
          <cell r="AB96">
            <v>0</v>
          </cell>
          <cell r="AC96" t="str">
            <v>AAA</v>
          </cell>
          <cell r="AD96">
            <v>0</v>
          </cell>
          <cell r="AE96">
            <v>0</v>
          </cell>
          <cell r="AF96">
            <v>0</v>
          </cell>
          <cell r="AG96">
            <v>0</v>
          </cell>
          <cell r="AH96">
            <v>0</v>
          </cell>
          <cell r="AI96" t="str">
            <v>Scheme C TIER I</v>
          </cell>
          <cell r="AJ96" t="str">
            <v>[ICRA]AAA</v>
          </cell>
        </row>
        <row r="97">
          <cell r="E97" t="str">
            <v>INE053F07BT5</v>
          </cell>
          <cell r="F97" t="str">
            <v>7.54% IRFC 29 Jul 2034</v>
          </cell>
          <cell r="G97" t="str">
            <v>INDIAN RAILWAY FINANCE CORPN. LTD</v>
          </cell>
          <cell r="H97" t="str">
            <v>64920</v>
          </cell>
          <cell r="I97" t="str">
            <v>Other credit granting</v>
          </cell>
          <cell r="J97" t="str">
            <v>Social and
Commercial
Infrastructure</v>
          </cell>
          <cell r="K97" t="str">
            <v>Bonds</v>
          </cell>
          <cell r="L97">
            <v>6</v>
          </cell>
          <cell r="M97">
            <v>6232620</v>
          </cell>
          <cell r="N97">
            <v>5.7601535389423522E-3</v>
          </cell>
          <cell r="O97">
            <v>7.5399999999999995E-2</v>
          </cell>
          <cell r="P97" t="str">
            <v>Yearly</v>
          </cell>
          <cell r="Q97">
            <v>6000000</v>
          </cell>
          <cell r="R97">
            <v>6000000</v>
          </cell>
          <cell r="S97">
            <v>0</v>
          </cell>
          <cell r="T97">
            <v>0</v>
          </cell>
          <cell r="U97">
            <v>49154</v>
          </cell>
          <cell r="V97">
            <v>5.4</v>
          </cell>
          <cell r="W97">
            <v>7.6789630011039458</v>
          </cell>
          <cell r="X97">
            <v>7.4909999999999994E-4</v>
          </cell>
          <cell r="Y97">
            <v>7.0599999999999996E-2</v>
          </cell>
          <cell r="Z97" t="str">
            <v>-</v>
          </cell>
          <cell r="AA97" t="str">
            <v>-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 t="str">
            <v>Scheme C TIER I</v>
          </cell>
          <cell r="AJ97" t="str">
            <v>[ICRA]AAA</v>
          </cell>
        </row>
        <row r="98">
          <cell r="E98" t="str">
            <v>INE134E08DU8</v>
          </cell>
          <cell r="F98" t="str">
            <v>09.45% Power Finance Corporation 01-Sept-2026</v>
          </cell>
          <cell r="G98" t="str">
            <v>POWER FINANCE CORPORATION</v>
          </cell>
          <cell r="H98" t="str">
            <v>64920</v>
          </cell>
          <cell r="I98" t="str">
            <v>Other credit granting</v>
          </cell>
          <cell r="J98" t="str">
            <v>Other</v>
          </cell>
          <cell r="K98" t="str">
            <v>Bonds</v>
          </cell>
          <cell r="L98">
            <v>3</v>
          </cell>
          <cell r="M98">
            <v>3353730</v>
          </cell>
          <cell r="N98">
            <v>3.0994990434451536E-3</v>
          </cell>
          <cell r="O98">
            <v>9.4499999999999987E-2</v>
          </cell>
          <cell r="P98" t="str">
            <v>Yearly</v>
          </cell>
          <cell r="Q98">
            <v>3259764</v>
          </cell>
          <cell r="R98">
            <v>3259764</v>
          </cell>
          <cell r="S98">
            <v>0</v>
          </cell>
          <cell r="T98">
            <v>0</v>
          </cell>
          <cell r="U98">
            <v>46266</v>
          </cell>
          <cell r="V98">
            <v>7.94</v>
          </cell>
          <cell r="W98">
            <v>3.5412835739459001</v>
          </cell>
          <cell r="X98">
            <v>7.1499999999999994E-2</v>
          </cell>
          <cell r="Y98">
            <v>6.3399999999999998E-2</v>
          </cell>
          <cell r="Z98" t="str">
            <v>-</v>
          </cell>
          <cell r="AA98" t="str">
            <v>-</v>
          </cell>
          <cell r="AB98">
            <v>0</v>
          </cell>
          <cell r="AC98" t="str">
            <v>AAA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 t="str">
            <v>Scheme C TIER I</v>
          </cell>
          <cell r="AJ98" t="str">
            <v>[ICRA]AAA</v>
          </cell>
        </row>
        <row r="99">
          <cell r="E99" t="str">
            <v>INE752E07OC4</v>
          </cell>
          <cell r="F99" t="str">
            <v>7.36% PGC 17Oct 2026</v>
          </cell>
          <cell r="G99" t="str">
            <v>POWER GRID CORPN OF INDIA LTD</v>
          </cell>
          <cell r="H99" t="str">
            <v>35107</v>
          </cell>
          <cell r="I99" t="str">
            <v>Transmission of electric energy</v>
          </cell>
          <cell r="J99" t="str">
            <v>Social and
Commercial
Infrastructure</v>
          </cell>
          <cell r="K99" t="str">
            <v>Bonds</v>
          </cell>
          <cell r="L99">
            <v>7</v>
          </cell>
          <cell r="M99">
            <v>7366023</v>
          </cell>
          <cell r="N99">
            <v>6.8076384331758975E-3</v>
          </cell>
          <cell r="O99">
            <v>7.3599999999999999E-2</v>
          </cell>
          <cell r="P99" t="str">
            <v>Yearly</v>
          </cell>
          <cell r="Q99">
            <v>6963007</v>
          </cell>
          <cell r="R99">
            <v>6963007</v>
          </cell>
          <cell r="S99">
            <v>0</v>
          </cell>
          <cell r="T99">
            <v>0</v>
          </cell>
          <cell r="U99">
            <v>46312</v>
          </cell>
          <cell r="V99">
            <v>7.68</v>
          </cell>
          <cell r="W99">
            <v>3.7841977146280512</v>
          </cell>
          <cell r="X99">
            <v>7.4549000000000002E-4</v>
          </cell>
          <cell r="Y99">
            <v>6.0199999999999997E-2</v>
          </cell>
          <cell r="Z99" t="str">
            <v>-</v>
          </cell>
          <cell r="AA99" t="str">
            <v>-</v>
          </cell>
          <cell r="AB99">
            <v>0</v>
          </cell>
          <cell r="AC99" t="str">
            <v>AAA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 t="str">
            <v>Scheme C TIER I</v>
          </cell>
          <cell r="AJ99" t="str">
            <v>[ICRA]AAA</v>
          </cell>
        </row>
        <row r="100">
          <cell r="E100" t="str">
            <v/>
          </cell>
          <cell r="F100" t="str">
            <v>Net Current Asset</v>
          </cell>
          <cell r="G100" t="str">
            <v/>
          </cell>
          <cell r="H100" t="str">
            <v/>
          </cell>
          <cell r="I100" t="str">
            <v/>
          </cell>
          <cell r="J100">
            <v>0</v>
          </cell>
          <cell r="K100" t="str">
            <v>NCA</v>
          </cell>
          <cell r="L100">
            <v>0</v>
          </cell>
          <cell r="M100">
            <v>724569.37</v>
          </cell>
          <cell r="N100">
            <v>7.8493446839865005E-3</v>
          </cell>
          <cell r="O100">
            <v>0</v>
          </cell>
          <cell r="P100" t="str">
            <v/>
          </cell>
          <cell r="Q100">
            <v>0</v>
          </cell>
          <cell r="R100">
            <v>724569.37</v>
          </cell>
          <cell r="S100">
            <v>0</v>
          </cell>
          <cell r="T100">
            <v>0</v>
          </cell>
          <cell r="U100">
            <v>0</v>
          </cell>
          <cell r="V100">
            <v>6.75</v>
          </cell>
          <cell r="W100" t="str">
            <v>-</v>
          </cell>
          <cell r="X100">
            <v>0</v>
          </cell>
          <cell r="Y100" t="str">
            <v>-</v>
          </cell>
          <cell r="Z100" t="str">
            <v>-</v>
          </cell>
          <cell r="AA100" t="str">
            <v>-</v>
          </cell>
          <cell r="AB100">
            <v>0</v>
          </cell>
          <cell r="AC100" t="str">
            <v>AAA</v>
          </cell>
          <cell r="AD100">
            <v>0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 t="str">
            <v>Scheme C TIER II</v>
          </cell>
          <cell r="AJ100" t="e">
            <v>#N/A</v>
          </cell>
        </row>
        <row r="101">
          <cell r="E101" t="str">
            <v>INE115A07PP1</v>
          </cell>
          <cell r="F101" t="str">
            <v>7.13% LIC Housing Finance 28-Nov-2031</v>
          </cell>
          <cell r="G101" t="str">
            <v>LIC HOUSING FINANCE LTD</v>
          </cell>
          <cell r="H101" t="str">
            <v>64192</v>
          </cell>
          <cell r="I101" t="str">
            <v>Activities of specialized institutions granting credit for house purchases</v>
          </cell>
          <cell r="J101" t="str">
            <v>Social and
Commercial
Infrastructure</v>
          </cell>
          <cell r="K101" t="str">
            <v>Bonds</v>
          </cell>
          <cell r="L101">
            <v>1</v>
          </cell>
          <cell r="M101">
            <v>992718</v>
          </cell>
          <cell r="N101">
            <v>1.0754230138099421E-2</v>
          </cell>
          <cell r="O101">
            <v>7.1300000000000002E-2</v>
          </cell>
          <cell r="P101" t="str">
            <v>Yearly</v>
          </cell>
          <cell r="Q101">
            <v>1000001</v>
          </cell>
          <cell r="R101">
            <v>1000001</v>
          </cell>
          <cell r="S101">
            <v>0</v>
          </cell>
          <cell r="T101">
            <v>0</v>
          </cell>
          <cell r="U101">
            <v>48180</v>
          </cell>
          <cell r="V101">
            <v>7.87</v>
          </cell>
          <cell r="W101">
            <v>6.7309197158194518</v>
          </cell>
          <cell r="X101">
            <v>7.1251909000000002E-2</v>
          </cell>
          <cell r="Y101">
            <v>7.2300000000000003E-2</v>
          </cell>
          <cell r="Z101" t="str">
            <v>-</v>
          </cell>
          <cell r="AA101" t="str">
            <v>-</v>
          </cell>
          <cell r="AB101">
            <v>0</v>
          </cell>
          <cell r="AC101" t="str">
            <v>AAA</v>
          </cell>
          <cell r="AD101">
            <v>0</v>
          </cell>
          <cell r="AE101">
            <v>0</v>
          </cell>
          <cell r="AF101">
            <v>0</v>
          </cell>
          <cell r="AG101">
            <v>0</v>
          </cell>
          <cell r="AH101">
            <v>0</v>
          </cell>
          <cell r="AI101" t="str">
            <v>Scheme C TIER II</v>
          </cell>
          <cell r="AJ101" t="str">
            <v>CRISIL AAA</v>
          </cell>
        </row>
        <row r="102">
          <cell r="E102" t="str">
            <v>INE848E07476</v>
          </cell>
          <cell r="F102" t="str">
            <v>8.78% NHPC 11-Sept-2027</v>
          </cell>
          <cell r="G102" t="str">
            <v>NHPC LIMITED</v>
          </cell>
          <cell r="H102" t="str">
            <v>35101</v>
          </cell>
          <cell r="I102" t="str">
            <v>Electric power generation by hydroelectric power plants</v>
          </cell>
          <cell r="J102" t="str">
            <v>Social and
Commercial
Infrastructure</v>
          </cell>
          <cell r="K102" t="str">
            <v>Bonds</v>
          </cell>
          <cell r="L102">
            <v>30</v>
          </cell>
          <cell r="M102">
            <v>3323826</v>
          </cell>
          <cell r="N102">
            <v>3.6007395597741194E-2</v>
          </cell>
          <cell r="O102">
            <v>8.7799999999999989E-2</v>
          </cell>
          <cell r="P102" t="str">
            <v>Yearly</v>
          </cell>
          <cell r="Q102">
            <v>3352620</v>
          </cell>
          <cell r="R102">
            <v>3352620</v>
          </cell>
          <cell r="S102">
            <v>0</v>
          </cell>
          <cell r="T102">
            <v>0</v>
          </cell>
          <cell r="U102">
            <v>46429</v>
          </cell>
          <cell r="V102">
            <v>13.48</v>
          </cell>
          <cell r="W102">
            <v>4.0025817656771139</v>
          </cell>
          <cell r="X102">
            <v>6.3E-2</v>
          </cell>
          <cell r="Y102">
            <v>6.1800000000000001E-2</v>
          </cell>
          <cell r="Z102" t="str">
            <v>-</v>
          </cell>
          <cell r="AA102" t="str">
            <v>-</v>
          </cell>
          <cell r="AB102">
            <v>0</v>
          </cell>
          <cell r="AC102" t="str">
            <v>AAA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 t="str">
            <v>Scheme C TIER II</v>
          </cell>
          <cell r="AJ102" t="str">
            <v>[ICRA]AAA</v>
          </cell>
        </row>
        <row r="103">
          <cell r="E103" t="str">
            <v>INE774D08MK5</v>
          </cell>
          <cell r="F103" t="str">
            <v>8%Mahindra Financial Sevices LTD NCD MD 24/07/2027</v>
          </cell>
          <cell r="G103" t="str">
            <v>MAHINDRA &amp; MAHINDRA FINANCIAL SERVI</v>
          </cell>
          <cell r="H103" t="str">
            <v>64990</v>
          </cell>
          <cell r="I103" t="str">
            <v>Other financial service activities, except insurance and pension funding activities</v>
          </cell>
          <cell r="J103" t="str">
            <v>Social and
Commercial
Infrastructure</v>
          </cell>
          <cell r="K103" t="str">
            <v>Bonds</v>
          </cell>
          <cell r="L103">
            <v>900</v>
          </cell>
          <cell r="M103">
            <v>919169.1</v>
          </cell>
          <cell r="N103">
            <v>9.957466306876394E-3</v>
          </cell>
          <cell r="O103">
            <v>0.08</v>
          </cell>
          <cell r="P103" t="str">
            <v>Yearly</v>
          </cell>
          <cell r="Q103">
            <v>888798.7</v>
          </cell>
          <cell r="R103">
            <v>888798.7</v>
          </cell>
          <cell r="S103">
            <v>0</v>
          </cell>
          <cell r="T103">
            <v>0</v>
          </cell>
          <cell r="U103">
            <v>46592</v>
          </cell>
          <cell r="V103">
            <v>6.73</v>
          </cell>
          <cell r="W103">
            <v>4.0976256750437248</v>
          </cell>
          <cell r="X103">
            <v>8.1765000000000006E-4</v>
          </cell>
          <cell r="Y103">
            <v>7.51E-2</v>
          </cell>
          <cell r="Z103" t="str">
            <v>-</v>
          </cell>
          <cell r="AA103" t="str">
            <v>-</v>
          </cell>
          <cell r="AB103" t="str">
            <v>AAA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 t="str">
            <v>Scheme C TIER II</v>
          </cell>
          <cell r="AJ103" t="str">
            <v>IND AAA</v>
          </cell>
        </row>
        <row r="104">
          <cell r="E104" t="str">
            <v>INE094A08093</v>
          </cell>
          <cell r="F104" t="str">
            <v>6.63% HPCL(Hindustan Petroleum Corporation Ltd)11.04.2031</v>
          </cell>
          <cell r="G104" t="str">
            <v>HINDUSTAN PETROLEUM CORPORATION LIM</v>
          </cell>
          <cell r="H104" t="str">
            <v>19201</v>
          </cell>
          <cell r="I104" t="str">
            <v>Production of liquid and gaseous fuels, illuminating oils, lubricating</v>
          </cell>
          <cell r="J104" t="str">
            <v>Social and
Commercial
Infrastructure</v>
          </cell>
          <cell r="K104" t="str">
            <v>Bonds</v>
          </cell>
          <cell r="L104">
            <v>1</v>
          </cell>
          <cell r="M104">
            <v>983227</v>
          </cell>
          <cell r="N104">
            <v>1.0651413025645833E-2</v>
          </cell>
          <cell r="O104">
            <v>6.6299999999999998E-2</v>
          </cell>
          <cell r="P104" t="str">
            <v>Yearly</v>
          </cell>
          <cell r="Q104">
            <v>1000001</v>
          </cell>
          <cell r="R104">
            <v>1000001</v>
          </cell>
          <cell r="S104">
            <v>0</v>
          </cell>
          <cell r="T104">
            <v>0</v>
          </cell>
          <cell r="U104">
            <v>47949</v>
          </cell>
          <cell r="V104">
            <v>6.91</v>
          </cell>
          <cell r="W104">
            <v>6.2783552519781294</v>
          </cell>
          <cell r="X104">
            <v>6.6239999999999993E-2</v>
          </cell>
          <cell r="Y104">
            <v>6.88E-2</v>
          </cell>
          <cell r="Z104" t="str">
            <v>-</v>
          </cell>
          <cell r="AA104" t="str">
            <v>-</v>
          </cell>
          <cell r="AB104">
            <v>0</v>
          </cell>
          <cell r="AC104" t="str">
            <v>AAA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 t="str">
            <v>Scheme C TIER II</v>
          </cell>
          <cell r="AJ104" t="str">
            <v>[ICRA]AAA</v>
          </cell>
        </row>
        <row r="105">
          <cell r="E105" t="str">
            <v>INE848E07369</v>
          </cell>
          <cell r="F105" t="str">
            <v>8.85% NHPC 11.02.2025</v>
          </cell>
          <cell r="G105" t="str">
            <v>NHPC LIMITED</v>
          </cell>
          <cell r="H105" t="str">
            <v>35101</v>
          </cell>
          <cell r="I105" t="str">
            <v>Electric power generation by hydroelectric power plants</v>
          </cell>
          <cell r="J105" t="str">
            <v>Social and
Commercial
Infrastructure</v>
          </cell>
          <cell r="K105" t="str">
            <v>Bonds</v>
          </cell>
          <cell r="L105">
            <v>9</v>
          </cell>
          <cell r="M105">
            <v>975956.4</v>
          </cell>
          <cell r="N105">
            <v>1.0572649765946638E-2</v>
          </cell>
          <cell r="O105">
            <v>8.8499999999999995E-2</v>
          </cell>
          <cell r="P105" t="str">
            <v>Yearly</v>
          </cell>
          <cell r="Q105">
            <v>993871</v>
          </cell>
          <cell r="R105">
            <v>993871</v>
          </cell>
          <cell r="S105">
            <v>0</v>
          </cell>
          <cell r="T105">
            <v>0</v>
          </cell>
          <cell r="U105">
            <v>45699</v>
          </cell>
          <cell r="V105">
            <v>6.85</v>
          </cell>
          <cell r="W105">
            <v>2.5801031313625207</v>
          </cell>
          <cell r="X105">
            <v>5.6241000000000006E-2</v>
          </cell>
          <cell r="Y105">
            <v>5.6599999999999998E-2</v>
          </cell>
          <cell r="Z105" t="str">
            <v>-</v>
          </cell>
          <cell r="AA105" t="str">
            <v>-</v>
          </cell>
          <cell r="AB105">
            <v>0</v>
          </cell>
          <cell r="AC105" t="str">
            <v>AAA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 t="str">
            <v>Scheme C TIER II</v>
          </cell>
          <cell r="AJ105" t="str">
            <v>[ICRA]AAA</v>
          </cell>
        </row>
        <row r="106">
          <cell r="E106" t="str">
            <v>INE261F08BM7</v>
          </cell>
          <cell r="F106" t="str">
            <v>7.41% NABARD(Non GOI) 18-July-2029</v>
          </cell>
          <cell r="G106" t="str">
            <v>NABARD</v>
          </cell>
          <cell r="H106" t="str">
            <v>64199</v>
          </cell>
          <cell r="I106" t="str">
            <v>Other monetary intermediation services n.e.c.</v>
          </cell>
          <cell r="J106" t="str">
            <v>Social and
Commercial
Infrastructure</v>
          </cell>
          <cell r="K106" t="str">
            <v>Bonds</v>
          </cell>
          <cell r="L106">
            <v>1</v>
          </cell>
          <cell r="M106">
            <v>1030462</v>
          </cell>
          <cell r="N106">
            <v>1.1163115302196802E-2</v>
          </cell>
          <cell r="O106">
            <v>7.4099999999999999E-2</v>
          </cell>
          <cell r="P106" t="str">
            <v>Yearly</v>
          </cell>
          <cell r="Q106">
            <v>1041510</v>
          </cell>
          <cell r="R106">
            <v>1041510</v>
          </cell>
          <cell r="S106">
            <v>0</v>
          </cell>
          <cell r="T106">
            <v>0</v>
          </cell>
          <cell r="U106">
            <v>47317</v>
          </cell>
          <cell r="V106">
            <v>9.57</v>
          </cell>
          <cell r="W106">
            <v>5.3592901028314941</v>
          </cell>
          <cell r="X106">
            <v>5.6767999999999999E-2</v>
          </cell>
          <cell r="Y106">
            <v>6.8599999999999994E-2</v>
          </cell>
          <cell r="Z106" t="str">
            <v>-</v>
          </cell>
          <cell r="AA106" t="str">
            <v>-</v>
          </cell>
          <cell r="AB106">
            <v>0</v>
          </cell>
          <cell r="AC106" t="str">
            <v>AAA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 t="str">
            <v>Scheme C TIER II</v>
          </cell>
          <cell r="AJ106" t="str">
            <v>CRISIL AAA</v>
          </cell>
        </row>
        <row r="107">
          <cell r="E107" t="str">
            <v>INE053F09GR4</v>
          </cell>
          <cell r="F107" t="str">
            <v>8.80% IRFC BOND 03/02/2030</v>
          </cell>
          <cell r="G107" t="str">
            <v>INDIAN RAILWAY FINANCE CORPN. LTD</v>
          </cell>
          <cell r="H107" t="str">
            <v>64920</v>
          </cell>
          <cell r="I107" t="str">
            <v>Other credit granting</v>
          </cell>
          <cell r="J107" t="str">
            <v>Social and
Commercial
Infrastructure</v>
          </cell>
          <cell r="K107" t="str">
            <v>Bonds</v>
          </cell>
          <cell r="L107">
            <v>1</v>
          </cell>
          <cell r="M107">
            <v>1120740</v>
          </cell>
          <cell r="N107">
            <v>1.2141107429273514E-2</v>
          </cell>
          <cell r="O107">
            <v>8.8000000000000009E-2</v>
          </cell>
          <cell r="P107" t="str">
            <v>Half Yly</v>
          </cell>
          <cell r="Q107">
            <v>1128200</v>
          </cell>
          <cell r="R107">
            <v>1128200</v>
          </cell>
          <cell r="S107">
            <v>0</v>
          </cell>
          <cell r="T107">
            <v>0</v>
          </cell>
          <cell r="U107">
            <v>47517</v>
          </cell>
          <cell r="V107">
            <v>8.2899999999999991</v>
          </cell>
          <cell r="W107">
            <v>5.7625828245440633</v>
          </cell>
          <cell r="X107">
            <v>7.2185000000000001E-4</v>
          </cell>
          <cell r="Y107">
            <v>6.9199999999999998E-2</v>
          </cell>
          <cell r="Z107" t="str">
            <v>-</v>
          </cell>
          <cell r="AA107" t="str">
            <v>-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 t="str">
            <v>Scheme C TIER II</v>
          </cell>
          <cell r="AJ107" t="str">
            <v>[ICRA]AAA</v>
          </cell>
        </row>
        <row r="108">
          <cell r="E108" t="str">
            <v>INE090A08UE8</v>
          </cell>
          <cell r="F108" t="str">
            <v>6.45%ICICI Bank (Infrastructure Bond) 15.06.2028</v>
          </cell>
          <cell r="G108" t="str">
            <v>ICICI BANK LTD</v>
          </cell>
          <cell r="H108" t="str">
            <v>64191</v>
          </cell>
          <cell r="I108" t="str">
            <v>Monetary intermediation of commercial banks, saving banks. postal savings</v>
          </cell>
          <cell r="J108" t="str">
            <v>Social and
Commercial
Infrastructure</v>
          </cell>
          <cell r="K108" t="str">
            <v>Bonds</v>
          </cell>
          <cell r="L108">
            <v>1</v>
          </cell>
          <cell r="M108">
            <v>969882</v>
          </cell>
          <cell r="N108">
            <v>1.0506845080677637E-2</v>
          </cell>
          <cell r="O108">
            <v>6.4500000000000002E-2</v>
          </cell>
          <cell r="P108" t="str">
            <v>Yearly</v>
          </cell>
          <cell r="Q108">
            <v>1000000</v>
          </cell>
          <cell r="R108">
            <v>1000000</v>
          </cell>
          <cell r="S108">
            <v>0</v>
          </cell>
          <cell r="T108">
            <v>0</v>
          </cell>
          <cell r="U108">
            <v>46919</v>
          </cell>
          <cell r="V108">
            <v>18.68</v>
          </cell>
          <cell r="W108">
            <v>4.7828831088767378</v>
          </cell>
          <cell r="X108">
            <v>6.4450999999999994E-2</v>
          </cell>
          <cell r="Y108">
            <v>7.0499999999999993E-2</v>
          </cell>
          <cell r="Z108" t="str">
            <v>-</v>
          </cell>
          <cell r="AA108" t="str">
            <v>-</v>
          </cell>
          <cell r="AB108">
            <v>0</v>
          </cell>
          <cell r="AC108" t="str">
            <v>AAA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 t="str">
            <v>Scheme C TIER II</v>
          </cell>
          <cell r="AJ108" t="str">
            <v>[ICRA]AAA</v>
          </cell>
        </row>
        <row r="109">
          <cell r="E109" t="str">
            <v>INE733E07HC8</v>
          </cell>
          <cell r="F109" t="str">
            <v>9.00 % NTPC 25.01.2027</v>
          </cell>
          <cell r="G109" t="str">
            <v>NTPC LIMITED</v>
          </cell>
          <cell r="H109" t="str">
            <v>35102</v>
          </cell>
          <cell r="I109" t="str">
            <v>Electric power generation by coal based thermal power plants</v>
          </cell>
          <cell r="J109" t="str">
            <v>Social and
Commercial
Infrastructure</v>
          </cell>
          <cell r="K109" t="str">
            <v>Bonds</v>
          </cell>
          <cell r="L109">
            <v>3</v>
          </cell>
          <cell r="M109">
            <v>669616.19999999995</v>
          </cell>
          <cell r="N109">
            <v>7.2540305696074904E-3</v>
          </cell>
          <cell r="O109">
            <v>0.09</v>
          </cell>
          <cell r="P109" t="str">
            <v>Yearly</v>
          </cell>
          <cell r="Q109">
            <v>669440.80000000005</v>
          </cell>
          <cell r="R109">
            <v>669440.80000000005</v>
          </cell>
          <cell r="S109">
            <v>0</v>
          </cell>
          <cell r="T109">
            <v>0</v>
          </cell>
          <cell r="U109">
            <v>46412</v>
          </cell>
          <cell r="V109">
            <v>11.57</v>
          </cell>
          <cell r="W109">
            <v>3.9477169996184607</v>
          </cell>
          <cell r="X109">
            <v>6.4500000000000007E-4</v>
          </cell>
          <cell r="Y109">
            <v>6.1800000000000001E-2</v>
          </cell>
          <cell r="Z109" t="str">
            <v>-</v>
          </cell>
          <cell r="AA109" t="str">
            <v>-</v>
          </cell>
          <cell r="AB109" t="str">
            <v>AAA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 t="str">
            <v>Scheme C TIER II</v>
          </cell>
          <cell r="AJ109" t="str">
            <v>[ICRA]AAA</v>
          </cell>
        </row>
        <row r="110">
          <cell r="E110" t="str">
            <v>INE094A08044</v>
          </cell>
          <cell r="F110" t="str">
            <v>6.80% HPCL(Hindustan Petroleum Corporation Limited) 15.12.20</v>
          </cell>
          <cell r="G110" t="str">
            <v>HINDUSTAN PETROLEUM CORPORATION LIM</v>
          </cell>
          <cell r="H110" t="str">
            <v>19201</v>
          </cell>
          <cell r="I110" t="str">
            <v>Production of liquid and gaseous fuels, illuminating oils, lubricating</v>
          </cell>
          <cell r="J110" t="str">
            <v>Social and
Commercial
Infrastructure</v>
          </cell>
          <cell r="K110" t="str">
            <v>Bonds</v>
          </cell>
          <cell r="L110">
            <v>3</v>
          </cell>
          <cell r="M110">
            <v>3046332</v>
          </cell>
          <cell r="N110">
            <v>3.3001270657988156E-2</v>
          </cell>
          <cell r="O110">
            <v>6.8000000000000005E-2</v>
          </cell>
          <cell r="P110" t="str">
            <v>Yearly</v>
          </cell>
          <cell r="Q110">
            <v>3080542</v>
          </cell>
          <cell r="R110">
            <v>3080542</v>
          </cell>
          <cell r="S110">
            <v>0</v>
          </cell>
          <cell r="T110">
            <v>0</v>
          </cell>
          <cell r="U110">
            <v>44910</v>
          </cell>
          <cell r="V110">
            <v>10.09</v>
          </cell>
          <cell r="W110">
            <v>0.75878191953510221</v>
          </cell>
          <cell r="X110">
            <v>4.6999999999999999E-4</v>
          </cell>
          <cell r="Y110">
            <v>4.7100000000000003E-2</v>
          </cell>
          <cell r="Z110" t="str">
            <v>-</v>
          </cell>
          <cell r="AA110" t="str">
            <v>-</v>
          </cell>
          <cell r="AB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0</v>
          </cell>
          <cell r="AG110">
            <v>0</v>
          </cell>
          <cell r="AH110">
            <v>0</v>
          </cell>
          <cell r="AI110" t="str">
            <v>Scheme C TIER II</v>
          </cell>
          <cell r="AJ110" t="str">
            <v>[ICRA]AAA</v>
          </cell>
        </row>
        <row r="111">
          <cell r="E111" t="str">
            <v>INE537P07489</v>
          </cell>
          <cell r="F111" t="str">
            <v>8.40% India Infradebt 20.11.2024</v>
          </cell>
          <cell r="G111" t="str">
            <v>INDIA INFRADEBT LIMITED</v>
          </cell>
          <cell r="H111" t="str">
            <v>64199</v>
          </cell>
          <cell r="I111" t="str">
            <v>Other monetary intermediation services n.e.c.</v>
          </cell>
          <cell r="J111" t="str">
            <v>Social and
Commercial
Infrastructure</v>
          </cell>
          <cell r="K111" t="str">
            <v>Bonds</v>
          </cell>
          <cell r="L111">
            <v>2</v>
          </cell>
          <cell r="M111">
            <v>2096616</v>
          </cell>
          <cell r="N111">
            <v>2.2712886212621766E-2</v>
          </cell>
          <cell r="O111">
            <v>8.4000000000000005E-2</v>
          </cell>
          <cell r="P111" t="str">
            <v>Yearly</v>
          </cell>
          <cell r="Q111">
            <v>2049892</v>
          </cell>
          <cell r="R111">
            <v>2049892</v>
          </cell>
          <cell r="S111">
            <v>0</v>
          </cell>
          <cell r="T111">
            <v>0</v>
          </cell>
          <cell r="U111">
            <v>45616</v>
          </cell>
          <cell r="V111">
            <v>4.33</v>
          </cell>
          <cell r="W111">
            <v>2.3551650465145255</v>
          </cell>
          <cell r="X111">
            <v>7.5000000000000002E-4</v>
          </cell>
          <cell r="Y111">
            <v>6.3899999999999998E-2</v>
          </cell>
          <cell r="Z111" t="str">
            <v>-</v>
          </cell>
          <cell r="AA111" t="str">
            <v>-</v>
          </cell>
          <cell r="AB111">
            <v>0</v>
          </cell>
          <cell r="AC111" t="str">
            <v>AAA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  <cell r="AH111">
            <v>0</v>
          </cell>
          <cell r="AI111" t="str">
            <v>Scheme C TIER II</v>
          </cell>
          <cell r="AJ111" t="str">
            <v>[ICRA]AAA</v>
          </cell>
        </row>
        <row r="112">
          <cell r="E112" t="str">
            <v>INE752E07KY6</v>
          </cell>
          <cell r="F112" t="str">
            <v>7.93% POWER GRID CORP MD 20.05.2027</v>
          </cell>
          <cell r="G112" t="str">
            <v>POWER GRID CORPN OF INDIA LTD</v>
          </cell>
          <cell r="H112" t="str">
            <v>35107</v>
          </cell>
          <cell r="I112" t="str">
            <v>Transmission of electric energy</v>
          </cell>
          <cell r="J112" t="str">
            <v>Social and
Commercial
Infrastructure</v>
          </cell>
          <cell r="K112" t="str">
            <v>Bonds</v>
          </cell>
          <cell r="L112">
            <v>2</v>
          </cell>
          <cell r="M112">
            <v>2138632</v>
          </cell>
          <cell r="N112">
            <v>2.3168050452096002E-2</v>
          </cell>
          <cell r="O112">
            <v>7.9299999999999995E-2</v>
          </cell>
          <cell r="P112" t="str">
            <v>Yearly</v>
          </cell>
          <cell r="Q112">
            <v>2152336</v>
          </cell>
          <cell r="R112">
            <v>2152336</v>
          </cell>
          <cell r="S112">
            <v>0</v>
          </cell>
          <cell r="T112">
            <v>0</v>
          </cell>
          <cell r="U112">
            <v>46527</v>
          </cell>
          <cell r="V112">
            <v>3.82</v>
          </cell>
          <cell r="W112">
            <v>4.0096785068694647</v>
          </cell>
          <cell r="X112">
            <v>7.7603999999999998E-4</v>
          </cell>
          <cell r="Y112">
            <v>6.3200000000000006E-2</v>
          </cell>
          <cell r="Z112" t="str">
            <v>-</v>
          </cell>
          <cell r="AA112" t="str">
            <v>-</v>
          </cell>
          <cell r="AB112" t="str">
            <v>AAA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 t="str">
            <v>Scheme C TIER II</v>
          </cell>
          <cell r="AJ112" t="str">
            <v>[ICRA]AAA</v>
          </cell>
        </row>
        <row r="113">
          <cell r="E113" t="str">
            <v>INF846K01N65</v>
          </cell>
          <cell r="F113" t="str">
            <v>AXIS OVERNIGHT FUND - DIRECT PLAN- GROWTH OPTION</v>
          </cell>
          <cell r="G113" t="str">
            <v>AXIS MUTUAL FUND</v>
          </cell>
          <cell r="H113" t="str">
            <v>66301</v>
          </cell>
          <cell r="I113" t="str">
            <v>Management of mutual funds</v>
          </cell>
          <cell r="J113" t="str">
            <v>Social and
Commercial
Infrastructure</v>
          </cell>
          <cell r="K113" t="str">
            <v>MF</v>
          </cell>
          <cell r="L113">
            <v>6282.9629999999997</v>
          </cell>
          <cell r="M113">
            <v>7040358.4800000004</v>
          </cell>
          <cell r="N113">
            <v>7.6269026398876449E-2</v>
          </cell>
          <cell r="O113">
            <v>0</v>
          </cell>
          <cell r="P113" t="str">
            <v/>
          </cell>
          <cell r="Q113">
            <v>7028474.9000000004</v>
          </cell>
          <cell r="R113">
            <v>7028474.9000000004</v>
          </cell>
          <cell r="S113">
            <v>0</v>
          </cell>
          <cell r="T113">
            <v>0</v>
          </cell>
          <cell r="U113">
            <v>0</v>
          </cell>
          <cell r="V113">
            <v>8.8699999999999992</v>
          </cell>
          <cell r="W113" t="str">
            <v>-</v>
          </cell>
          <cell r="X113">
            <v>0</v>
          </cell>
          <cell r="Y113" t="str">
            <v>-</v>
          </cell>
          <cell r="Z113" t="str">
            <v>-</v>
          </cell>
          <cell r="AA113" t="str">
            <v>-</v>
          </cell>
          <cell r="AB113">
            <v>0</v>
          </cell>
          <cell r="AC113" t="str">
            <v>AAA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H113">
            <v>0</v>
          </cell>
          <cell r="AI113" t="str">
            <v>Scheme C TIER II</v>
          </cell>
          <cell r="AJ113" t="e">
            <v>#N/A</v>
          </cell>
        </row>
        <row r="114">
          <cell r="E114" t="str">
            <v>INE020B08AQ9</v>
          </cell>
          <cell r="F114" t="str">
            <v>7.70% REC 10.12.2027</v>
          </cell>
          <cell r="G114" t="str">
            <v>RURAL ELECTRIFICATION CORP LTD.</v>
          </cell>
          <cell r="H114" t="str">
            <v>64920</v>
          </cell>
          <cell r="I114" t="str">
            <v>Other credit granting</v>
          </cell>
          <cell r="J114" t="str">
            <v>Social and
Commercial
Infrastructure</v>
          </cell>
          <cell r="K114" t="str">
            <v>Bonds</v>
          </cell>
          <cell r="L114">
            <v>1</v>
          </cell>
          <cell r="M114">
            <v>1061090</v>
          </cell>
          <cell r="N114">
            <v>1.1494912006467007E-2</v>
          </cell>
          <cell r="O114">
            <v>7.6999999999999999E-2</v>
          </cell>
          <cell r="P114" t="str">
            <v>Yearly</v>
          </cell>
          <cell r="Q114">
            <v>989384</v>
          </cell>
          <cell r="R114">
            <v>989384</v>
          </cell>
          <cell r="S114">
            <v>0</v>
          </cell>
          <cell r="T114">
            <v>0</v>
          </cell>
          <cell r="U114">
            <v>46731</v>
          </cell>
          <cell r="V114">
            <v>8.82</v>
          </cell>
          <cell r="W114">
            <v>4.5470290943967964</v>
          </cell>
          <cell r="X114">
            <v>7.8498000000000001E-4</v>
          </cell>
          <cell r="Y114">
            <v>6.4000000000000001E-2</v>
          </cell>
          <cell r="Z114" t="str">
            <v>-</v>
          </cell>
          <cell r="AA114" t="str">
            <v>-</v>
          </cell>
          <cell r="AB114">
            <v>0</v>
          </cell>
          <cell r="AC114" t="str">
            <v>AAA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  <cell r="AI114" t="str">
            <v>Scheme C TIER II</v>
          </cell>
          <cell r="AJ114" t="str">
            <v>[ICRA]AAA</v>
          </cell>
        </row>
        <row r="115">
          <cell r="E115" t="str">
            <v>INE134E08CY2</v>
          </cell>
          <cell r="F115" t="str">
            <v>8.70% PFC 14.05.2025</v>
          </cell>
          <cell r="G115" t="str">
            <v>POWER FINANCE CORPORATION</v>
          </cell>
          <cell r="H115" t="str">
            <v>64920</v>
          </cell>
          <cell r="I115" t="str">
            <v>Other credit granting</v>
          </cell>
          <cell r="J115" t="str">
            <v>Social and
Commercial
Infrastructure</v>
          </cell>
          <cell r="K115" t="str">
            <v>Bonds</v>
          </cell>
          <cell r="L115">
            <v>2</v>
          </cell>
          <cell r="M115">
            <v>2152392</v>
          </cell>
          <cell r="N115">
            <v>2.3317114140575763E-2</v>
          </cell>
          <cell r="O115">
            <v>8.6999999999999994E-2</v>
          </cell>
          <cell r="P115" t="str">
            <v>Yearly</v>
          </cell>
          <cell r="Q115">
            <v>2219438</v>
          </cell>
          <cell r="R115">
            <v>2219438</v>
          </cell>
          <cell r="S115">
            <v>0</v>
          </cell>
          <cell r="T115">
            <v>0</v>
          </cell>
          <cell r="U115">
            <v>45791</v>
          </cell>
          <cell r="V115">
            <v>7.37</v>
          </cell>
          <cell r="W115">
            <v>2.6150099560620008</v>
          </cell>
          <cell r="X115">
            <v>6.4500000000000007E-4</v>
          </cell>
          <cell r="Y115">
            <v>0.06</v>
          </cell>
          <cell r="Z115" t="str">
            <v>-</v>
          </cell>
          <cell r="AA115" t="str">
            <v>-</v>
          </cell>
          <cell r="AB115">
            <v>0</v>
          </cell>
          <cell r="AC115" t="str">
            <v>AAA</v>
          </cell>
          <cell r="AD115">
            <v>0</v>
          </cell>
          <cell r="AE115">
            <v>0</v>
          </cell>
          <cell r="AF115">
            <v>0</v>
          </cell>
          <cell r="AG115">
            <v>0</v>
          </cell>
          <cell r="AH115">
            <v>0</v>
          </cell>
          <cell r="AI115" t="str">
            <v>Scheme C TIER II</v>
          </cell>
          <cell r="AJ115" t="str">
            <v>[ICRA]AAA</v>
          </cell>
        </row>
        <row r="116">
          <cell r="E116" t="str">
            <v>INE752E07KX8</v>
          </cell>
          <cell r="F116" t="str">
            <v>7.93% PGC 20.05.2026</v>
          </cell>
          <cell r="G116" t="str">
            <v>POWER GRID CORPN OF INDIA LTD</v>
          </cell>
          <cell r="H116" t="str">
            <v>35107</v>
          </cell>
          <cell r="I116" t="str">
            <v>Transmission of electric energy</v>
          </cell>
          <cell r="J116" t="str">
            <v>Social and
Commercial
Infrastructure</v>
          </cell>
          <cell r="K116" t="str">
            <v>Bonds</v>
          </cell>
          <cell r="L116">
            <v>1</v>
          </cell>
          <cell r="M116">
            <v>1072763</v>
          </cell>
          <cell r="N116">
            <v>1.1621366979986208E-2</v>
          </cell>
          <cell r="O116">
            <v>7.9299999999999995E-2</v>
          </cell>
          <cell r="P116" t="str">
            <v>Yearly</v>
          </cell>
          <cell r="Q116">
            <v>1003144</v>
          </cell>
          <cell r="R116">
            <v>1003144</v>
          </cell>
          <cell r="S116">
            <v>0</v>
          </cell>
          <cell r="T116">
            <v>0</v>
          </cell>
          <cell r="U116">
            <v>46162</v>
          </cell>
          <cell r="V116">
            <v>4.96</v>
          </cell>
          <cell r="W116">
            <v>3.3698112804355516</v>
          </cell>
          <cell r="X116">
            <v>7.8600000000000002E-4</v>
          </cell>
          <cell r="Y116">
            <v>5.9200000000000003E-2</v>
          </cell>
          <cell r="Z116" t="str">
            <v>-</v>
          </cell>
          <cell r="AA116" t="str">
            <v>-</v>
          </cell>
          <cell r="AB116">
            <v>0</v>
          </cell>
          <cell r="AC116" t="str">
            <v>AAA</v>
          </cell>
          <cell r="AD116">
            <v>0</v>
          </cell>
          <cell r="AE116">
            <v>0</v>
          </cell>
          <cell r="AF116">
            <v>0</v>
          </cell>
          <cell r="AG116">
            <v>0</v>
          </cell>
          <cell r="AH116">
            <v>0</v>
          </cell>
          <cell r="AI116" t="str">
            <v>Scheme C TIER II</v>
          </cell>
          <cell r="AJ116" t="str">
            <v>[ICRA]AAA</v>
          </cell>
        </row>
        <row r="117">
          <cell r="E117" t="str">
            <v>INE235P07894</v>
          </cell>
          <cell r="F117" t="str">
            <v>9.30% L&amp;T INFRA DEBT FUND 5 July 2024</v>
          </cell>
          <cell r="G117" t="str">
            <v>L&amp;T INFRA DEBT FUND LIMITED</v>
          </cell>
          <cell r="H117" t="str">
            <v>64920</v>
          </cell>
          <cell r="I117" t="str">
            <v>Other credit granting</v>
          </cell>
          <cell r="J117" t="str">
            <v>Social and
Commercial
Infrastructure</v>
          </cell>
          <cell r="K117" t="str">
            <v>Bonds</v>
          </cell>
          <cell r="L117">
            <v>1</v>
          </cell>
          <cell r="M117">
            <v>1050998</v>
          </cell>
          <cell r="N117">
            <v>1.1385584190759324E-2</v>
          </cell>
          <cell r="O117">
            <v>9.3000000000000013E-2</v>
          </cell>
          <cell r="P117" t="str">
            <v>Yearly</v>
          </cell>
          <cell r="Q117">
            <v>1008527</v>
          </cell>
          <cell r="R117">
            <v>1008527</v>
          </cell>
          <cell r="S117">
            <v>0</v>
          </cell>
          <cell r="T117">
            <v>0</v>
          </cell>
          <cell r="U117">
            <v>45478</v>
          </cell>
          <cell r="V117">
            <v>9.1199999999999992</v>
          </cell>
          <cell r="W117">
            <v>1.9729696514087234</v>
          </cell>
          <cell r="X117">
            <v>9.1329999999999992E-4</v>
          </cell>
          <cell r="Y117">
            <v>6.8400000000000002E-2</v>
          </cell>
          <cell r="Z117" t="str">
            <v>-</v>
          </cell>
          <cell r="AA117" t="str">
            <v>-</v>
          </cell>
          <cell r="AB117">
            <v>0</v>
          </cell>
          <cell r="AC117" t="str">
            <v>AA+</v>
          </cell>
          <cell r="AD117">
            <v>0</v>
          </cell>
          <cell r="AE117">
            <v>0</v>
          </cell>
          <cell r="AF117">
            <v>0</v>
          </cell>
          <cell r="AG117">
            <v>0</v>
          </cell>
          <cell r="AH117">
            <v>0</v>
          </cell>
          <cell r="AI117" t="str">
            <v>Scheme C TIER II</v>
          </cell>
          <cell r="AJ117" t="str">
            <v>[ICRA]AAA</v>
          </cell>
        </row>
        <row r="118">
          <cell r="E118" t="str">
            <v>INE121A08OA2</v>
          </cell>
          <cell r="F118" t="str">
            <v>9.08% Cholamandalam Investment &amp; Finance co. Ltd 23.11.2023</v>
          </cell>
          <cell r="G118" t="str">
            <v>CHOLAMANDALAM INVESTMENT AND FIN. C</v>
          </cell>
          <cell r="H118" t="str">
            <v>64920</v>
          </cell>
          <cell r="I118" t="str">
            <v>Other credit granting</v>
          </cell>
          <cell r="J118" t="str">
            <v>Social and
Commercial
Infrastructure</v>
          </cell>
          <cell r="K118" t="str">
            <v>Bonds</v>
          </cell>
          <cell r="L118">
            <v>1</v>
          </cell>
          <cell r="M118">
            <v>1031435</v>
          </cell>
          <cell r="N118">
            <v>1.1173655924935961E-2</v>
          </cell>
          <cell r="O118">
            <v>9.0800000000000006E-2</v>
          </cell>
          <cell r="P118" t="str">
            <v>Yearly</v>
          </cell>
          <cell r="Q118">
            <v>978000</v>
          </cell>
          <cell r="R118">
            <v>978000</v>
          </cell>
          <cell r="S118">
            <v>0</v>
          </cell>
          <cell r="T118">
            <v>0</v>
          </cell>
          <cell r="U118">
            <v>45253</v>
          </cell>
          <cell r="V118">
            <v>2.96</v>
          </cell>
          <cell r="W118">
            <v>1.5436032802364441</v>
          </cell>
          <cell r="X118">
            <v>9.5951999999999995E-4</v>
          </cell>
          <cell r="Y118">
            <v>7.0499999999999993E-2</v>
          </cell>
          <cell r="Z118" t="str">
            <v>-</v>
          </cell>
          <cell r="AA118" t="str">
            <v>-</v>
          </cell>
          <cell r="AB118">
            <v>0</v>
          </cell>
          <cell r="AC118" t="str">
            <v>AAA</v>
          </cell>
          <cell r="AD118">
            <v>0</v>
          </cell>
          <cell r="AE118">
            <v>0</v>
          </cell>
          <cell r="AF118">
            <v>0</v>
          </cell>
          <cell r="AG118">
            <v>0</v>
          </cell>
          <cell r="AH118">
            <v>0</v>
          </cell>
          <cell r="AI118" t="str">
            <v>Scheme C TIER II</v>
          </cell>
          <cell r="AJ118" t="str">
            <v>[ICRA]AA+</v>
          </cell>
        </row>
        <row r="119">
          <cell r="E119" t="str">
            <v>INE115A07DT9</v>
          </cell>
          <cell r="F119" t="str">
            <v>8.89% LIC Housing 25 Apr 2023</v>
          </cell>
          <cell r="G119" t="str">
            <v>LIC HOUSING FINANCE LTD</v>
          </cell>
          <cell r="H119" t="str">
            <v>64192</v>
          </cell>
          <cell r="I119" t="str">
            <v>Activities of specialized institutions granting credit for house purchases</v>
          </cell>
          <cell r="J119" t="str">
            <v>Social and
Commercial
Infrastructure</v>
          </cell>
          <cell r="K119" t="str">
            <v>Bonds</v>
          </cell>
          <cell r="L119">
            <v>1</v>
          </cell>
          <cell r="M119">
            <v>1037991</v>
          </cell>
          <cell r="N119">
            <v>1.1244677839301751E-2</v>
          </cell>
          <cell r="O119">
            <v>8.8900000000000007E-2</v>
          </cell>
          <cell r="P119" t="str">
            <v>Yearly</v>
          </cell>
          <cell r="Q119">
            <v>1007288</v>
          </cell>
          <cell r="R119">
            <v>1007288</v>
          </cell>
          <cell r="S119">
            <v>0</v>
          </cell>
          <cell r="T119">
            <v>0</v>
          </cell>
          <cell r="U119">
            <v>45041</v>
          </cell>
          <cell r="V119">
            <v>6.3</v>
          </cell>
          <cell r="W119">
            <v>1.019467358590133</v>
          </cell>
          <cell r="X119">
            <v>8.6693999999999996E-4</v>
          </cell>
          <cell r="Y119">
            <v>5.3699999999999998E-2</v>
          </cell>
          <cell r="Z119" t="str">
            <v>-</v>
          </cell>
          <cell r="AA119" t="str">
            <v>-</v>
          </cell>
          <cell r="AB119" t="str">
            <v>AAA</v>
          </cell>
          <cell r="AC119">
            <v>0</v>
          </cell>
          <cell r="AD119">
            <v>0</v>
          </cell>
          <cell r="AE119">
            <v>0</v>
          </cell>
          <cell r="AF119">
            <v>0</v>
          </cell>
          <cell r="AG119">
            <v>0</v>
          </cell>
          <cell r="AH119">
            <v>0</v>
          </cell>
          <cell r="AI119" t="str">
            <v>Scheme C TIER II</v>
          </cell>
          <cell r="AJ119" t="str">
            <v>CRISIL AAA</v>
          </cell>
        </row>
        <row r="120">
          <cell r="E120" t="str">
            <v>INE523E08NH8</v>
          </cell>
          <cell r="F120" t="str">
            <v>9.80% L&amp;T Finance 21  Dec 2022</v>
          </cell>
          <cell r="G120" t="str">
            <v>L&amp;T FINANCE</v>
          </cell>
          <cell r="H120" t="str">
            <v>64200</v>
          </cell>
          <cell r="I120" t="str">
            <v>Activities of holding companies</v>
          </cell>
          <cell r="J120" t="str">
            <v>Social and
Commercial
Infrastructure</v>
          </cell>
          <cell r="K120" t="str">
            <v>Bonds</v>
          </cell>
          <cell r="L120">
            <v>1</v>
          </cell>
          <cell r="M120">
            <v>1033696</v>
          </cell>
          <cell r="N120">
            <v>1.1198149602236303E-2</v>
          </cell>
          <cell r="O120">
            <v>9.8000000000000004E-2</v>
          </cell>
          <cell r="P120" t="str">
            <v>Yearly</v>
          </cell>
          <cell r="Q120">
            <v>1027900</v>
          </cell>
          <cell r="R120">
            <v>1027900</v>
          </cell>
          <cell r="S120">
            <v>0</v>
          </cell>
          <cell r="T120">
            <v>0</v>
          </cell>
          <cell r="U120">
            <v>44916</v>
          </cell>
          <cell r="V120">
            <v>4.91</v>
          </cell>
          <cell r="W120">
            <v>0.76977589379173128</v>
          </cell>
          <cell r="X120">
            <v>8.9611999999999992E-4</v>
          </cell>
          <cell r="Y120">
            <v>5.3499999999999999E-2</v>
          </cell>
          <cell r="Z120" t="str">
            <v>-</v>
          </cell>
          <cell r="AA120" t="str">
            <v>-</v>
          </cell>
          <cell r="AB120">
            <v>0</v>
          </cell>
          <cell r="AC120" t="str">
            <v>AAA</v>
          </cell>
          <cell r="AD120">
            <v>0</v>
          </cell>
          <cell r="AE120">
            <v>0</v>
          </cell>
          <cell r="AF120">
            <v>0</v>
          </cell>
          <cell r="AG120">
            <v>0</v>
          </cell>
          <cell r="AH120">
            <v>0</v>
          </cell>
          <cell r="AI120" t="str">
            <v>Scheme C TIER II</v>
          </cell>
          <cell r="AJ120" t="str">
            <v>[ICRA]AAA</v>
          </cell>
        </row>
        <row r="121">
          <cell r="E121" t="str">
            <v>INE115A07DS1</v>
          </cell>
          <cell r="F121" t="str">
            <v>9.00% LIC Housing 9 Apr 2023</v>
          </cell>
          <cell r="G121" t="str">
            <v>LIC HOUSING FINANCE LTD</v>
          </cell>
          <cell r="H121" t="str">
            <v>64192</v>
          </cell>
          <cell r="I121" t="str">
            <v>Activities of specialized institutions granting credit for house purchases</v>
          </cell>
          <cell r="J121" t="str">
            <v>Social and
Commercial
Infrastructure</v>
          </cell>
          <cell r="K121" t="str">
            <v>Bonds</v>
          </cell>
          <cell r="L121">
            <v>1</v>
          </cell>
          <cell r="M121">
            <v>1037897</v>
          </cell>
          <cell r="N121">
            <v>1.124365952631359E-2</v>
          </cell>
          <cell r="O121">
            <v>0.09</v>
          </cell>
          <cell r="P121" t="str">
            <v>Yearly</v>
          </cell>
          <cell r="Q121">
            <v>1013100</v>
          </cell>
          <cell r="R121">
            <v>1013100</v>
          </cell>
          <cell r="S121">
            <v>0</v>
          </cell>
          <cell r="T121">
            <v>0</v>
          </cell>
          <cell r="U121">
            <v>45025</v>
          </cell>
          <cell r="V121">
            <v>0.79</v>
          </cell>
          <cell r="W121">
            <v>0.97708068066698017</v>
          </cell>
          <cell r="X121">
            <v>8.6140000000000012E-4</v>
          </cell>
          <cell r="Y121">
            <v>5.3699999999999998E-2</v>
          </cell>
          <cell r="Z121" t="str">
            <v>-</v>
          </cell>
          <cell r="AA121" t="str">
            <v>-</v>
          </cell>
          <cell r="AB121" t="str">
            <v>AAA</v>
          </cell>
          <cell r="AC121">
            <v>0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 t="str">
            <v>Scheme C TIER II</v>
          </cell>
          <cell r="AJ121" t="str">
            <v>CRISIL AAA</v>
          </cell>
        </row>
        <row r="122">
          <cell r="E122" t="str">
            <v>INE535H08660</v>
          </cell>
          <cell r="F122" t="str">
            <v>9.30% Fullerton India Credit 25 Apr 2023</v>
          </cell>
          <cell r="G122" t="str">
            <v>FULLERTON INDIA CREDIT CO LTD</v>
          </cell>
          <cell r="H122" t="str">
            <v>64920</v>
          </cell>
          <cell r="I122" t="str">
            <v>Other credit granting</v>
          </cell>
          <cell r="J122" t="str">
            <v>Social and
Commercial
Infrastructure</v>
          </cell>
          <cell r="K122" t="str">
            <v>Bonds</v>
          </cell>
          <cell r="L122">
            <v>1</v>
          </cell>
          <cell r="M122">
            <v>1025171</v>
          </cell>
          <cell r="N122">
            <v>1.1105797280703605E-2</v>
          </cell>
          <cell r="O122">
            <v>9.3000000000000013E-2</v>
          </cell>
          <cell r="P122" t="str">
            <v>Yearly</v>
          </cell>
          <cell r="Q122">
            <v>989400</v>
          </cell>
          <cell r="R122">
            <v>989400</v>
          </cell>
          <cell r="S122">
            <v>0</v>
          </cell>
          <cell r="T122">
            <v>0</v>
          </cell>
          <cell r="U122">
            <v>45041</v>
          </cell>
          <cell r="V122">
            <v>2.73</v>
          </cell>
          <cell r="W122">
            <v>1.0001805126672325</v>
          </cell>
          <cell r="X122">
            <v>9.5488000000000007E-4</v>
          </cell>
          <cell r="Y122">
            <v>6.9800000000000001E-2</v>
          </cell>
          <cell r="Z122" t="str">
            <v>-</v>
          </cell>
          <cell r="AA122" t="str">
            <v>-</v>
          </cell>
          <cell r="AB122" t="str">
            <v>AAA</v>
          </cell>
          <cell r="AC122">
            <v>0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 t="str">
            <v>Scheme C TIER II</v>
          </cell>
          <cell r="AJ122" t="str">
            <v>IND AA+</v>
          </cell>
        </row>
        <row r="123">
          <cell r="E123" t="str">
            <v>INE733E07JB6</v>
          </cell>
          <cell r="F123" t="str">
            <v>8.84% NTPC 4 Oct 2022</v>
          </cell>
          <cell r="G123" t="str">
            <v>NTPC LIMITED</v>
          </cell>
          <cell r="H123" t="str">
            <v>35102</v>
          </cell>
          <cell r="I123" t="str">
            <v>Electric power generation by coal based thermal power plants</v>
          </cell>
          <cell r="J123" t="str">
            <v>Social and
Commercial
Infrastructure</v>
          </cell>
          <cell r="K123" t="str">
            <v>Bonds</v>
          </cell>
          <cell r="L123">
            <v>1</v>
          </cell>
          <cell r="M123">
            <v>1023337</v>
          </cell>
          <cell r="N123">
            <v>1.1085929344317567E-2</v>
          </cell>
          <cell r="O123">
            <v>8.8399999999999992E-2</v>
          </cell>
          <cell r="P123" t="str">
            <v>Yearly</v>
          </cell>
          <cell r="Q123">
            <v>1012800</v>
          </cell>
          <cell r="R123">
            <v>1012800</v>
          </cell>
          <cell r="S123">
            <v>0</v>
          </cell>
          <cell r="T123">
            <v>0</v>
          </cell>
          <cell r="U123">
            <v>44838</v>
          </cell>
          <cell r="V123">
            <v>7.39</v>
          </cell>
          <cell r="W123">
            <v>0.57077625570776258</v>
          </cell>
          <cell r="X123">
            <v>8.4489999999999999E-4</v>
          </cell>
          <cell r="Y123">
            <v>4.6399999999999997E-2</v>
          </cell>
          <cell r="Z123" t="str">
            <v>-</v>
          </cell>
          <cell r="AA123" t="str">
            <v>-</v>
          </cell>
          <cell r="AB123">
            <v>0</v>
          </cell>
          <cell r="AC123">
            <v>0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 t="str">
            <v>Scheme C TIER II</v>
          </cell>
          <cell r="AJ123" t="str">
            <v>[ICRA]AAA</v>
          </cell>
        </row>
        <row r="124">
          <cell r="E124" t="str">
            <v>INE062A08165</v>
          </cell>
          <cell r="F124" t="str">
            <v>8.90% SBI Tier II  2 Nov 2028 Call 2 Nov 2023</v>
          </cell>
          <cell r="G124" t="str">
            <v>STATE BANK OF INDIA</v>
          </cell>
          <cell r="H124" t="str">
            <v>64191</v>
          </cell>
          <cell r="I124" t="str">
            <v>Monetary intermediation of commercial banks, saving banks. postal savings</v>
          </cell>
          <cell r="J124" t="str">
            <v>Social and
Commercial
Infrastructure</v>
          </cell>
          <cell r="K124" t="str">
            <v>Bonds</v>
          </cell>
          <cell r="L124">
            <v>2</v>
          </cell>
          <cell r="M124">
            <v>2112610</v>
          </cell>
          <cell r="N124">
            <v>2.2886151084245694E-2</v>
          </cell>
          <cell r="O124">
            <v>8.900000000000001E-2</v>
          </cell>
          <cell r="P124" t="str">
            <v>Yearly</v>
          </cell>
          <cell r="Q124">
            <v>2083320</v>
          </cell>
          <cell r="R124">
            <v>2083320</v>
          </cell>
          <cell r="S124">
            <v>0</v>
          </cell>
          <cell r="T124">
            <v>0</v>
          </cell>
          <cell r="U124">
            <v>47059</v>
          </cell>
          <cell r="V124">
            <v>9.75</v>
          </cell>
          <cell r="W124">
            <v>1.5174616193359778</v>
          </cell>
          <cell r="X124">
            <v>8.3450000000000006E-4</v>
          </cell>
          <cell r="Y124">
            <v>5.2739409416689309E-2</v>
          </cell>
          <cell r="Z124" t="str">
            <v>-</v>
          </cell>
          <cell r="AA124" t="str">
            <v>-</v>
          </cell>
          <cell r="AB124" t="str">
            <v>AAA</v>
          </cell>
          <cell r="AC124">
            <v>0</v>
          </cell>
          <cell r="AD124">
            <v>0</v>
          </cell>
          <cell r="AE124">
            <v>0</v>
          </cell>
          <cell r="AF124">
            <v>0</v>
          </cell>
          <cell r="AG124">
            <v>0</v>
          </cell>
          <cell r="AH124">
            <v>0</v>
          </cell>
          <cell r="AI124" t="str">
            <v>Scheme C TIER II</v>
          </cell>
          <cell r="AJ124" t="str">
            <v>CRISIL AAA</v>
          </cell>
        </row>
        <row r="125">
          <cell r="E125" t="str">
            <v>INE002A08534</v>
          </cell>
          <cell r="F125" t="str">
            <v>9.05% Reliance Industries 17 Oct 2028</v>
          </cell>
          <cell r="G125" t="str">
            <v>RELIANCE INDUSTRIES LTD.</v>
          </cell>
          <cell r="H125" t="str">
            <v>19209</v>
          </cell>
          <cell r="I125" t="str">
            <v>Manufacture of other petroleum n.e.c.</v>
          </cell>
          <cell r="J125" t="str">
            <v>Social and
Commercial
Infrastructure</v>
          </cell>
          <cell r="K125" t="str">
            <v>Bonds</v>
          </cell>
          <cell r="L125">
            <v>2</v>
          </cell>
          <cell r="M125">
            <v>2221386</v>
          </cell>
          <cell r="N125">
            <v>2.4064534207652245E-2</v>
          </cell>
          <cell r="O125">
            <v>9.0500000000000011E-2</v>
          </cell>
          <cell r="P125" t="str">
            <v>Yearly</v>
          </cell>
          <cell r="Q125">
            <v>2037687</v>
          </cell>
          <cell r="R125">
            <v>2037687</v>
          </cell>
          <cell r="S125">
            <v>0</v>
          </cell>
          <cell r="T125">
            <v>0</v>
          </cell>
          <cell r="U125">
            <v>47043</v>
          </cell>
          <cell r="V125">
            <v>0</v>
          </cell>
          <cell r="W125">
            <v>4.865223584465701</v>
          </cell>
          <cell r="X125">
            <v>8.3599999999999994E-4</v>
          </cell>
          <cell r="Y125">
            <v>6.9000000000000006E-2</v>
          </cell>
          <cell r="Z125" t="str">
            <v>-</v>
          </cell>
          <cell r="AA125" t="str">
            <v>-</v>
          </cell>
          <cell r="AB125">
            <v>0</v>
          </cell>
          <cell r="AC125" t="str">
            <v>AAA</v>
          </cell>
          <cell r="AD125">
            <v>0</v>
          </cell>
          <cell r="AE125">
            <v>0</v>
          </cell>
          <cell r="AF125">
            <v>0</v>
          </cell>
          <cell r="AG125">
            <v>0</v>
          </cell>
          <cell r="AH125">
            <v>0</v>
          </cell>
          <cell r="AI125" t="str">
            <v>Scheme C TIER II</v>
          </cell>
          <cell r="AJ125" t="str">
            <v>[ICRA]AAA</v>
          </cell>
        </row>
        <row r="126">
          <cell r="E126" t="str">
            <v>INE906B07FT4</v>
          </cell>
          <cell r="F126" t="str">
            <v>7.27 % NHAI 06.06.2022</v>
          </cell>
          <cell r="G126" t="str">
            <v>NATIONAL HIGHWAYS AUTHORITY OF INDI</v>
          </cell>
          <cell r="H126" t="str">
            <v>42101</v>
          </cell>
          <cell r="I126" t="str">
            <v>Construction and maintenance of motorways, streets, roads, other vehicular ways</v>
          </cell>
          <cell r="J126" t="str">
            <v>Social and
Commercial
Infrastructure</v>
          </cell>
          <cell r="K126" t="str">
            <v>Bonds</v>
          </cell>
          <cell r="L126">
            <v>1</v>
          </cell>
          <cell r="M126">
            <v>1007870</v>
          </cell>
          <cell r="N126">
            <v>1.0918373525297479E-2</v>
          </cell>
          <cell r="O126">
            <v>7.2700000000000001E-2</v>
          </cell>
          <cell r="P126" t="str">
            <v>Yearly</v>
          </cell>
          <cell r="Q126">
            <v>968765</v>
          </cell>
          <cell r="R126">
            <v>968765</v>
          </cell>
          <cell r="S126">
            <v>0</v>
          </cell>
          <cell r="T126">
            <v>0</v>
          </cell>
          <cell r="U126">
            <v>44718</v>
          </cell>
          <cell r="V126">
            <v>4.22</v>
          </cell>
          <cell r="W126">
            <v>0.25801763471548289</v>
          </cell>
          <cell r="X126">
            <v>8.1899999999999996E-4</v>
          </cell>
          <cell r="Y126">
            <v>4.0599999999999997E-2</v>
          </cell>
          <cell r="Z126" t="str">
            <v>-</v>
          </cell>
          <cell r="AA126" t="str">
            <v>-</v>
          </cell>
          <cell r="AB126">
            <v>0</v>
          </cell>
          <cell r="AC126" t="str">
            <v>AAA</v>
          </cell>
          <cell r="AD126">
            <v>0</v>
          </cell>
          <cell r="AE126">
            <v>0</v>
          </cell>
          <cell r="AF126">
            <v>0</v>
          </cell>
          <cell r="AG126">
            <v>0</v>
          </cell>
          <cell r="AH126">
            <v>0</v>
          </cell>
          <cell r="AI126" t="str">
            <v>Scheme C TIER II</v>
          </cell>
          <cell r="AJ126" t="str">
            <v>[ICRA]AAA</v>
          </cell>
        </row>
        <row r="127">
          <cell r="E127" t="str">
            <v>INE261F08AO5</v>
          </cell>
          <cell r="F127" t="str">
            <v>8.47% NABARD GOI 31 Aug 2033</v>
          </cell>
          <cell r="G127" t="str">
            <v>NABARD</v>
          </cell>
          <cell r="H127" t="str">
            <v>64199</v>
          </cell>
          <cell r="I127" t="str">
            <v>Other monetary intermediation services n.e.c.</v>
          </cell>
          <cell r="J127" t="str">
            <v>Social and
Commercial
Infrastructure</v>
          </cell>
          <cell r="K127" t="str">
            <v>Bonds</v>
          </cell>
          <cell r="L127">
            <v>1</v>
          </cell>
          <cell r="M127">
            <v>1115020</v>
          </cell>
          <cell r="N127">
            <v>1.2079142000632219E-2</v>
          </cell>
          <cell r="O127">
            <v>8.4700000000000011E-2</v>
          </cell>
          <cell r="P127" t="str">
            <v>Half Yly</v>
          </cell>
          <cell r="Q127">
            <v>1023000</v>
          </cell>
          <cell r="R127">
            <v>1023000</v>
          </cell>
          <cell r="S127">
            <v>0</v>
          </cell>
          <cell r="T127">
            <v>0</v>
          </cell>
          <cell r="U127">
            <v>48822</v>
          </cell>
          <cell r="V127">
            <v>3.21</v>
          </cell>
          <cell r="W127">
            <v>7.5063419610951039</v>
          </cell>
          <cell r="X127">
            <v>8.1875000000000003E-4</v>
          </cell>
          <cell r="Y127">
            <v>7.1199999999999999E-2</v>
          </cell>
          <cell r="Z127" t="str">
            <v>-</v>
          </cell>
          <cell r="AA127" t="str">
            <v>-</v>
          </cell>
          <cell r="AB127" t="str">
            <v>AAA</v>
          </cell>
          <cell r="AC127">
            <v>0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 t="str">
            <v>Scheme C TIER II</v>
          </cell>
          <cell r="AJ127" t="str">
            <v>CRISIL AAA</v>
          </cell>
        </row>
        <row r="128">
          <cell r="E128" t="str">
            <v>INE134E08JP5</v>
          </cell>
          <cell r="F128" t="str">
            <v>7.85% PFC 03.04.2028.</v>
          </cell>
          <cell r="G128" t="str">
            <v>POWER FINANCE CORPORATION</v>
          </cell>
          <cell r="H128" t="str">
            <v>64920</v>
          </cell>
          <cell r="I128" t="str">
            <v>Other credit granting</v>
          </cell>
          <cell r="J128" t="str">
            <v>Social and
Commercial
Infrastructure</v>
          </cell>
          <cell r="K128" t="str">
            <v>Bonds</v>
          </cell>
          <cell r="L128">
            <v>1</v>
          </cell>
          <cell r="M128">
            <v>1048331</v>
          </cell>
          <cell r="N128">
            <v>1.1356692267999477E-2</v>
          </cell>
          <cell r="O128">
            <v>7.85E-2</v>
          </cell>
          <cell r="P128" t="str">
            <v>Half Yly</v>
          </cell>
          <cell r="Q128">
            <v>990646</v>
          </cell>
          <cell r="R128">
            <v>990646</v>
          </cell>
          <cell r="S128">
            <v>0</v>
          </cell>
          <cell r="T128">
            <v>0</v>
          </cell>
          <cell r="U128">
            <v>46846</v>
          </cell>
          <cell r="V128">
            <v>5.78</v>
          </cell>
          <cell r="W128">
            <v>4.6757253496889444</v>
          </cell>
          <cell r="X128">
            <v>7.9816999999999996E-4</v>
          </cell>
          <cell r="Y128">
            <v>6.9800000000000001E-2</v>
          </cell>
          <cell r="Z128" t="str">
            <v>-</v>
          </cell>
          <cell r="AA128" t="str">
            <v>-</v>
          </cell>
          <cell r="AB128">
            <v>0</v>
          </cell>
          <cell r="AC128" t="str">
            <v>AAA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  <cell r="AI128" t="str">
            <v>Scheme C TIER II</v>
          </cell>
          <cell r="AJ128" t="str">
            <v>[ICRA]AAA</v>
          </cell>
        </row>
        <row r="129">
          <cell r="E129" t="str">
            <v>INE001A07RT1</v>
          </cell>
          <cell r="F129" t="str">
            <v>8.55% HDFC Ltd 27 Mar 2029</v>
          </cell>
          <cell r="G129" t="str">
            <v>HOUSING DEVELOPMENT FINANCE CORPORA</v>
          </cell>
          <cell r="H129" t="str">
            <v>64192</v>
          </cell>
          <cell r="I129" t="str">
            <v>Activities of specialized institutions granting credit for house purchases</v>
          </cell>
          <cell r="J129" t="str">
            <v>Social and
Commercial
Infrastructure</v>
          </cell>
          <cell r="K129" t="str">
            <v>Bonds</v>
          </cell>
          <cell r="L129">
            <v>2</v>
          </cell>
          <cell r="M129">
            <v>2158864</v>
          </cell>
          <cell r="N129">
            <v>2.3387226073122346E-2</v>
          </cell>
          <cell r="O129">
            <v>8.5500000000000007E-2</v>
          </cell>
          <cell r="P129" t="str">
            <v>Yearly</v>
          </cell>
          <cell r="Q129">
            <v>2017942</v>
          </cell>
          <cell r="R129">
            <v>2017942</v>
          </cell>
          <cell r="S129">
            <v>0</v>
          </cell>
          <cell r="T129">
            <v>0</v>
          </cell>
          <cell r="U129">
            <v>47204</v>
          </cell>
          <cell r="V129">
            <v>0.13</v>
          </cell>
          <cell r="W129">
            <v>4.9203358784455311</v>
          </cell>
          <cell r="X129">
            <v>8.4049999999999999E-4</v>
          </cell>
          <cell r="Y129">
            <v>7.0800000000000002E-2</v>
          </cell>
          <cell r="Z129" t="str">
            <v>-</v>
          </cell>
          <cell r="AA129" t="str">
            <v>-</v>
          </cell>
          <cell r="AB129">
            <v>0</v>
          </cell>
          <cell r="AC129" t="str">
            <v>AAA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 t="str">
            <v>Scheme C TIER II</v>
          </cell>
          <cell r="AJ129" t="str">
            <v>[ICRA]AAA</v>
          </cell>
        </row>
        <row r="130">
          <cell r="E130" t="str">
            <v>INE906B07GP0</v>
          </cell>
          <cell r="F130" t="str">
            <v>8.27% NHAI 28 Mar 2029.</v>
          </cell>
          <cell r="G130" t="str">
            <v>NATIONAL HIGHWAYS AUTHORITY OF INDI</v>
          </cell>
          <cell r="H130" t="str">
            <v>42101</v>
          </cell>
          <cell r="I130" t="str">
            <v>Construction and maintenance of motorways, streets, roads, other vehicular ways</v>
          </cell>
          <cell r="J130">
            <v>0</v>
          </cell>
          <cell r="K130" t="str">
            <v>Bonds</v>
          </cell>
          <cell r="L130">
            <v>2</v>
          </cell>
          <cell r="M130">
            <v>2151316</v>
          </cell>
          <cell r="N130">
            <v>2.3305457706796383E-2</v>
          </cell>
          <cell r="O130">
            <v>8.2699999999999996E-2</v>
          </cell>
          <cell r="P130" t="str">
            <v>Yearly</v>
          </cell>
          <cell r="Q130">
            <v>2140380</v>
          </cell>
          <cell r="R130">
            <v>2140380</v>
          </cell>
          <cell r="S130">
            <v>0</v>
          </cell>
          <cell r="T130">
            <v>0</v>
          </cell>
          <cell r="U130">
            <v>47205</v>
          </cell>
          <cell r="V130">
            <v>2.77</v>
          </cell>
          <cell r="W130">
            <v>4.9725892025765992</v>
          </cell>
          <cell r="X130" t="e">
            <v>#N/A</v>
          </cell>
          <cell r="Y130">
            <v>6.88E-2</v>
          </cell>
          <cell r="Z130" t="str">
            <v>-</v>
          </cell>
          <cell r="AA130" t="str">
            <v>-</v>
          </cell>
          <cell r="AB130" t="str">
            <v>AAA</v>
          </cell>
          <cell r="AC130">
            <v>0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 t="str">
            <v>Scheme C TIER II</v>
          </cell>
          <cell r="AJ130" t="str">
            <v>[ICRA]AAA</v>
          </cell>
        </row>
        <row r="131">
          <cell r="E131" t="str">
            <v>INE261F08AV0</v>
          </cell>
          <cell r="F131" t="str">
            <v>8.22% Nabard 13 Dec 2028 (GOI Service)</v>
          </cell>
          <cell r="G131" t="str">
            <v>NABARD</v>
          </cell>
          <cell r="H131" t="str">
            <v>64199</v>
          </cell>
          <cell r="I131" t="str">
            <v>Other monetary intermediation services n.e.c.</v>
          </cell>
          <cell r="J131" t="str">
            <v>Social and
Commercial
Infrastructure</v>
          </cell>
          <cell r="K131" t="str">
            <v>Bonds</v>
          </cell>
          <cell r="L131">
            <v>1</v>
          </cell>
          <cell r="M131">
            <v>1079034</v>
          </cell>
          <cell r="N131">
            <v>1.1689301456036831E-2</v>
          </cell>
          <cell r="O131">
            <v>8.2200000000000009E-2</v>
          </cell>
          <cell r="P131" t="str">
            <v>Half Yly</v>
          </cell>
          <cell r="Q131">
            <v>1033275</v>
          </cell>
          <cell r="R131">
            <v>1033275</v>
          </cell>
          <cell r="S131">
            <v>0</v>
          </cell>
          <cell r="T131">
            <v>0</v>
          </cell>
          <cell r="U131">
            <v>47100</v>
          </cell>
          <cell r="V131">
            <v>3.02</v>
          </cell>
          <cell r="W131">
            <v>5.1339782102977889</v>
          </cell>
          <cell r="X131">
            <v>7.6101000000000001E-4</v>
          </cell>
          <cell r="Y131">
            <v>6.8599999999999994E-2</v>
          </cell>
          <cell r="Z131" t="str">
            <v>-</v>
          </cell>
          <cell r="AA131" t="str">
            <v>-</v>
          </cell>
          <cell r="AB131">
            <v>0</v>
          </cell>
          <cell r="AC131" t="str">
            <v>AAA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 t="str">
            <v>Scheme C TIER II</v>
          </cell>
          <cell r="AJ131" t="str">
            <v>CRISIL AAA</v>
          </cell>
        </row>
        <row r="132">
          <cell r="E132" t="str">
            <v>INE752E07OC4</v>
          </cell>
          <cell r="F132" t="str">
            <v>7.36% PGC 17Oct 2026</v>
          </cell>
          <cell r="G132" t="str">
            <v>POWER GRID CORPN OF INDIA LTD</v>
          </cell>
          <cell r="H132" t="str">
            <v>35107</v>
          </cell>
          <cell r="I132" t="str">
            <v>Transmission of electric energy</v>
          </cell>
          <cell r="J132" t="str">
            <v>Social and
Commercial
Infrastructure</v>
          </cell>
          <cell r="K132" t="str">
            <v>Bonds</v>
          </cell>
          <cell r="L132">
            <v>2</v>
          </cell>
          <cell r="M132">
            <v>2104578</v>
          </cell>
          <cell r="N132">
            <v>2.2799139489342393E-2</v>
          </cell>
          <cell r="O132">
            <v>7.3599999999999999E-2</v>
          </cell>
          <cell r="P132" t="str">
            <v>Yearly</v>
          </cell>
          <cell r="Q132">
            <v>1988221</v>
          </cell>
          <cell r="R132">
            <v>1988221</v>
          </cell>
          <cell r="S132">
            <v>0</v>
          </cell>
          <cell r="T132">
            <v>0</v>
          </cell>
          <cell r="U132">
            <v>46312</v>
          </cell>
          <cell r="V132">
            <v>6.03</v>
          </cell>
          <cell r="W132">
            <v>3.7841977146280512</v>
          </cell>
          <cell r="X132">
            <v>7.4549000000000002E-4</v>
          </cell>
          <cell r="Y132">
            <v>6.0199999999999997E-2</v>
          </cell>
          <cell r="Z132" t="str">
            <v>-</v>
          </cell>
          <cell r="AA132" t="str">
            <v>-</v>
          </cell>
          <cell r="AB132">
            <v>0</v>
          </cell>
          <cell r="AC132" t="str">
            <v>AAA</v>
          </cell>
          <cell r="AD132">
            <v>0</v>
          </cell>
          <cell r="AE132">
            <v>0</v>
          </cell>
          <cell r="AF132">
            <v>0</v>
          </cell>
          <cell r="AG132">
            <v>0</v>
          </cell>
          <cell r="AH132">
            <v>0</v>
          </cell>
          <cell r="AI132" t="str">
            <v>Scheme C TIER II</v>
          </cell>
          <cell r="AJ132" t="str">
            <v>[ICRA]AAA</v>
          </cell>
        </row>
        <row r="133">
          <cell r="E133" t="str">
            <v>INE053F07BT5</v>
          </cell>
          <cell r="F133" t="str">
            <v>7.54% IRFC 29 Jul 2034</v>
          </cell>
          <cell r="G133" t="str">
            <v>INDIAN RAILWAY FINANCE CORPN. LTD</v>
          </cell>
          <cell r="H133" t="str">
            <v>64920</v>
          </cell>
          <cell r="I133" t="str">
            <v>Other credit granting</v>
          </cell>
          <cell r="J133" t="str">
            <v>Social and
Commercial
Infrastructure</v>
          </cell>
          <cell r="K133" t="str">
            <v>Bonds</v>
          </cell>
          <cell r="L133">
            <v>1</v>
          </cell>
          <cell r="M133">
            <v>1038770</v>
          </cell>
          <cell r="N133">
            <v>1.1253116837363214E-2</v>
          </cell>
          <cell r="O133">
            <v>7.5399999999999995E-2</v>
          </cell>
          <cell r="P133" t="str">
            <v>Yearly</v>
          </cell>
          <cell r="Q133">
            <v>1008123</v>
          </cell>
          <cell r="R133">
            <v>1008123</v>
          </cell>
          <cell r="S133">
            <v>0</v>
          </cell>
          <cell r="T133">
            <v>0</v>
          </cell>
          <cell r="U133">
            <v>49154</v>
          </cell>
          <cell r="V133">
            <v>5.3</v>
          </cell>
          <cell r="W133">
            <v>7.6789630011039458</v>
          </cell>
          <cell r="X133">
            <v>7.4909999999999994E-4</v>
          </cell>
          <cell r="Y133">
            <v>7.0599999999999996E-2</v>
          </cell>
          <cell r="Z133" t="str">
            <v>-</v>
          </cell>
          <cell r="AA133" t="str">
            <v>-</v>
          </cell>
          <cell r="AB133">
            <v>0</v>
          </cell>
          <cell r="AC133" t="str">
            <v>AAA</v>
          </cell>
          <cell r="AD133">
            <v>0</v>
          </cell>
          <cell r="AE133">
            <v>0</v>
          </cell>
          <cell r="AF133">
            <v>0</v>
          </cell>
          <cell r="AG133">
            <v>0</v>
          </cell>
          <cell r="AH133">
            <v>0</v>
          </cell>
          <cell r="AI133" t="str">
            <v>Scheme C TIER II</v>
          </cell>
          <cell r="AJ133" t="str">
            <v>[ICRA]AAA</v>
          </cell>
        </row>
        <row r="134">
          <cell r="E134" t="str">
            <v>INE733E07KL3</v>
          </cell>
          <cell r="F134" t="str">
            <v>7.32% NTPC 17 Jul 2029</v>
          </cell>
          <cell r="G134" t="str">
            <v>NTPC LIMITED</v>
          </cell>
          <cell r="H134" t="str">
            <v>35102</v>
          </cell>
          <cell r="I134" t="str">
            <v>Electric power generation by coal based thermal power plants</v>
          </cell>
          <cell r="J134" t="str">
            <v>Social and
Commercial
Infrastructure</v>
          </cell>
          <cell r="K134" t="str">
            <v>Bonds</v>
          </cell>
          <cell r="L134">
            <v>1</v>
          </cell>
          <cell r="M134">
            <v>1029416</v>
          </cell>
          <cell r="N134">
            <v>1.1151783861924286E-2</v>
          </cell>
          <cell r="O134">
            <v>7.3200000000000001E-2</v>
          </cell>
          <cell r="P134" t="str">
            <v>Yearly</v>
          </cell>
          <cell r="Q134">
            <v>997900</v>
          </cell>
          <cell r="R134">
            <v>997900</v>
          </cell>
          <cell r="S134">
            <v>0</v>
          </cell>
          <cell r="T134">
            <v>0</v>
          </cell>
          <cell r="U134">
            <v>47316</v>
          </cell>
          <cell r="V134">
            <v>6.1</v>
          </cell>
          <cell r="W134">
            <v>5.3745986521970313</v>
          </cell>
          <cell r="X134">
            <v>6.9333000000000006E-2</v>
          </cell>
          <cell r="Y134">
            <v>6.7900000000000002E-2</v>
          </cell>
          <cell r="Z134" t="str">
            <v>-</v>
          </cell>
          <cell r="AA134" t="str">
            <v>-</v>
          </cell>
          <cell r="AB134">
            <v>0</v>
          </cell>
          <cell r="AC134" t="str">
            <v>AAA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  <cell r="AH134">
            <v>0</v>
          </cell>
          <cell r="AI134" t="str">
            <v>Scheme C TIER II</v>
          </cell>
          <cell r="AJ134" t="str">
            <v>[ICRA]AAA</v>
          </cell>
        </row>
        <row r="135">
          <cell r="E135" t="str">
            <v>INE733E07KA6</v>
          </cell>
          <cell r="F135" t="str">
            <v>8.05% NTPC 5 May 2026</v>
          </cell>
          <cell r="G135" t="str">
            <v>NTPC LIMITED</v>
          </cell>
          <cell r="H135" t="str">
            <v>35102</v>
          </cell>
          <cell r="I135" t="str">
            <v>Electric power generation by coal based thermal power plants</v>
          </cell>
          <cell r="J135" t="str">
            <v>Social and
Commercial
Infrastructure</v>
          </cell>
          <cell r="K135" t="str">
            <v>Bonds</v>
          </cell>
          <cell r="L135">
            <v>3</v>
          </cell>
          <cell r="M135">
            <v>3232959</v>
          </cell>
          <cell r="N135">
            <v>3.5023022764813137E-2</v>
          </cell>
          <cell r="O135">
            <v>8.0500000000000002E-2</v>
          </cell>
          <cell r="P135" t="str">
            <v>Yearly</v>
          </cell>
          <cell r="Q135">
            <v>3180552</v>
          </cell>
          <cell r="R135">
            <v>3180552</v>
          </cell>
          <cell r="S135">
            <v>0</v>
          </cell>
          <cell r="T135">
            <v>0</v>
          </cell>
          <cell r="U135">
            <v>46147</v>
          </cell>
          <cell r="V135">
            <v>0.27</v>
          </cell>
          <cell r="W135">
            <v>3.3259603565384555</v>
          </cell>
          <cell r="X135">
            <v>7.5502000000000002E-4</v>
          </cell>
          <cell r="Y135">
            <v>5.8900000000000001E-2</v>
          </cell>
          <cell r="Z135" t="str">
            <v>-</v>
          </cell>
          <cell r="AA135" t="str">
            <v>-</v>
          </cell>
          <cell r="AB135">
            <v>0</v>
          </cell>
          <cell r="AC135" t="str">
            <v>AAA</v>
          </cell>
          <cell r="AD135">
            <v>0</v>
          </cell>
          <cell r="AE135">
            <v>0</v>
          </cell>
          <cell r="AF135">
            <v>0</v>
          </cell>
          <cell r="AG135">
            <v>0</v>
          </cell>
          <cell r="AH135">
            <v>0</v>
          </cell>
          <cell r="AI135" t="str">
            <v>Scheme C TIER II</v>
          </cell>
          <cell r="AJ135" t="str">
            <v>[ICRA]AAA</v>
          </cell>
        </row>
        <row r="136">
          <cell r="E136" t="str">
            <v>INE001A07SB7</v>
          </cell>
          <cell r="F136" t="str">
            <v>8.05% HDFC Ltd 22 Oct 2029</v>
          </cell>
          <cell r="G136" t="str">
            <v>HOUSING DEVELOPMENT FINANCE CORPORA</v>
          </cell>
          <cell r="H136" t="str">
            <v>64192</v>
          </cell>
          <cell r="I136" t="str">
            <v>Activities of specialized institutions granting credit for house purchases</v>
          </cell>
          <cell r="J136" t="str">
            <v>Social and
Commercial
Infrastructure</v>
          </cell>
          <cell r="K136" t="str">
            <v>Bonds</v>
          </cell>
          <cell r="L136">
            <v>1</v>
          </cell>
          <cell r="M136">
            <v>1055158</v>
          </cell>
          <cell r="N136">
            <v>1.1430649957043902E-2</v>
          </cell>
          <cell r="O136">
            <v>8.0500000000000002E-2</v>
          </cell>
          <cell r="P136" t="str">
            <v>Yearly</v>
          </cell>
          <cell r="Q136">
            <v>1000000</v>
          </cell>
          <cell r="R136">
            <v>1000000</v>
          </cell>
          <cell r="S136">
            <v>0</v>
          </cell>
          <cell r="T136">
            <v>0</v>
          </cell>
          <cell r="U136">
            <v>47413</v>
          </cell>
          <cell r="V136">
            <v>0.6</v>
          </cell>
          <cell r="W136">
            <v>5.5090041126946279</v>
          </cell>
          <cell r="X136">
            <v>7.8284999999999993E-2</v>
          </cell>
          <cell r="Y136">
            <v>7.0800000000000002E-2</v>
          </cell>
          <cell r="Z136" t="str">
            <v>-</v>
          </cell>
          <cell r="AA136" t="str">
            <v>-</v>
          </cell>
          <cell r="AB136">
            <v>0</v>
          </cell>
          <cell r="AC136" t="str">
            <v>AAA</v>
          </cell>
          <cell r="AD136">
            <v>0</v>
          </cell>
          <cell r="AE136">
            <v>0</v>
          </cell>
          <cell r="AF136">
            <v>0</v>
          </cell>
          <cell r="AG136">
            <v>0</v>
          </cell>
          <cell r="AH136">
            <v>0</v>
          </cell>
          <cell r="AI136" t="str">
            <v>Scheme C TIER II</v>
          </cell>
          <cell r="AJ136" t="str">
            <v>[ICRA]AAA</v>
          </cell>
        </row>
        <row r="137">
          <cell r="E137" t="str">
            <v>INE053F07AB5</v>
          </cell>
          <cell r="F137" t="str">
            <v>7.27% IRFC 15.06.2027</v>
          </cell>
          <cell r="G137" t="str">
            <v>INDIAN RAILWAY FINANCE CORPN. LTD</v>
          </cell>
          <cell r="H137" t="str">
            <v>64920</v>
          </cell>
          <cell r="I137" t="str">
            <v>Other credit granting</v>
          </cell>
          <cell r="J137" t="str">
            <v>Social and
Commercial
Infrastructure</v>
          </cell>
          <cell r="K137" t="str">
            <v>Bonds</v>
          </cell>
          <cell r="L137">
            <v>2</v>
          </cell>
          <cell r="M137">
            <v>2085008</v>
          </cell>
          <cell r="N137">
            <v>2.2587135391700763E-2</v>
          </cell>
          <cell r="O137">
            <v>7.2700000000000001E-2</v>
          </cell>
          <cell r="P137" t="str">
            <v>Yearly</v>
          </cell>
          <cell r="Q137">
            <v>2075045.33</v>
          </cell>
          <cell r="R137">
            <v>2075045.33</v>
          </cell>
          <cell r="S137">
            <v>0</v>
          </cell>
          <cell r="T137">
            <v>0</v>
          </cell>
          <cell r="U137">
            <v>46553</v>
          </cell>
          <cell r="V137">
            <v>2.35</v>
          </cell>
          <cell r="W137">
            <v>4.1275783431916375</v>
          </cell>
          <cell r="X137">
            <v>7.0753000000000005E-4</v>
          </cell>
          <cell r="Y137">
            <v>6.3E-2</v>
          </cell>
          <cell r="Z137" t="str">
            <v>-</v>
          </cell>
          <cell r="AA137" t="str">
            <v>-</v>
          </cell>
          <cell r="AB137">
            <v>0</v>
          </cell>
          <cell r="AC137" t="str">
            <v>AAA</v>
          </cell>
          <cell r="AD137">
            <v>0</v>
          </cell>
          <cell r="AE137">
            <v>0</v>
          </cell>
          <cell r="AF137">
            <v>0</v>
          </cell>
          <cell r="AG137">
            <v>0</v>
          </cell>
          <cell r="AH137">
            <v>0</v>
          </cell>
          <cell r="AI137" t="str">
            <v>Scheme C TIER II</v>
          </cell>
          <cell r="AJ137" t="str">
            <v>[ICRA]AAA</v>
          </cell>
        </row>
        <row r="138">
          <cell r="E138" t="str">
            <v>INE514E08EE3</v>
          </cell>
          <cell r="F138" t="str">
            <v>8.83% EXIM 03-NOV-2029</v>
          </cell>
          <cell r="G138" t="str">
            <v>EXPORT IMPORT BANK OF INDIA</v>
          </cell>
          <cell r="H138" t="str">
            <v>64199</v>
          </cell>
          <cell r="I138" t="str">
            <v>Other monetary intermediation services n.e.c.</v>
          </cell>
          <cell r="J138" t="str">
            <v>Social and
Commercial
Infrastructure</v>
          </cell>
          <cell r="K138" t="str">
            <v>Bonds</v>
          </cell>
          <cell r="L138">
            <v>1</v>
          </cell>
          <cell r="M138">
            <v>1118367</v>
          </cell>
          <cell r="N138">
            <v>1.2115400442880894E-2</v>
          </cell>
          <cell r="O138">
            <v>8.8300000000000003E-2</v>
          </cell>
          <cell r="P138" t="str">
            <v>Yearly</v>
          </cell>
          <cell r="Q138">
            <v>1081811</v>
          </cell>
          <cell r="R138">
            <v>1081811</v>
          </cell>
          <cell r="S138">
            <v>0</v>
          </cell>
          <cell r="T138">
            <v>0</v>
          </cell>
          <cell r="U138">
            <v>47425</v>
          </cell>
          <cell r="V138">
            <v>1.73</v>
          </cell>
          <cell r="W138">
            <v>5.4872980316817177</v>
          </cell>
          <cell r="X138">
            <v>7.5999999999999993E-4</v>
          </cell>
          <cell r="Y138">
            <v>6.7900000000000002E-2</v>
          </cell>
          <cell r="Z138" t="str">
            <v>-</v>
          </cell>
          <cell r="AA138" t="str">
            <v>-</v>
          </cell>
          <cell r="AB138">
            <v>0</v>
          </cell>
          <cell r="AC138" t="str">
            <v>AAA</v>
          </cell>
          <cell r="AD138">
            <v>0</v>
          </cell>
          <cell r="AE138">
            <v>0</v>
          </cell>
          <cell r="AF138">
            <v>0</v>
          </cell>
          <cell r="AG138">
            <v>0</v>
          </cell>
          <cell r="AH138">
            <v>0</v>
          </cell>
          <cell r="AI138" t="str">
            <v>Scheme C TIER II</v>
          </cell>
          <cell r="AJ138" t="str">
            <v>[ICRA]AAA</v>
          </cell>
        </row>
        <row r="139">
          <cell r="E139" t="str">
            <v>INE514E08AV5</v>
          </cell>
          <cell r="F139" t="str">
            <v>9.25 % EXIM 18.04.2022</v>
          </cell>
          <cell r="G139" t="str">
            <v>EXPORT IMPORT BANK OF INDIA</v>
          </cell>
          <cell r="H139" t="str">
            <v>64199</v>
          </cell>
          <cell r="I139" t="str">
            <v>Other monetary intermediation services n.e.c.</v>
          </cell>
          <cell r="J139" t="str">
            <v>Social and
Commercial
Infrastructure</v>
          </cell>
          <cell r="K139" t="str">
            <v>Bonds</v>
          </cell>
          <cell r="L139">
            <v>1</v>
          </cell>
          <cell r="M139">
            <v>1006618</v>
          </cell>
          <cell r="N139">
            <v>1.0904810462944526E-2</v>
          </cell>
          <cell r="O139">
            <v>9.2499999999999999E-2</v>
          </cell>
          <cell r="P139" t="str">
            <v>Yearly</v>
          </cell>
          <cell r="Q139">
            <v>1046013</v>
          </cell>
          <cell r="R139">
            <v>1046013</v>
          </cell>
          <cell r="S139">
            <v>0</v>
          </cell>
          <cell r="T139">
            <v>0</v>
          </cell>
          <cell r="U139">
            <v>44669</v>
          </cell>
          <cell r="V139">
            <v>1.1499999999999999</v>
          </cell>
          <cell r="W139">
            <v>0.12923235978288963</v>
          </cell>
          <cell r="X139">
            <v>7.9000000000000001E-4</v>
          </cell>
          <cell r="Y139">
            <v>3.8800000000000001E-2</v>
          </cell>
          <cell r="Z139" t="str">
            <v>-</v>
          </cell>
          <cell r="AA139" t="str">
            <v>-</v>
          </cell>
          <cell r="AB139">
            <v>0</v>
          </cell>
          <cell r="AC139" t="str">
            <v>AAA</v>
          </cell>
          <cell r="AD139">
            <v>0</v>
          </cell>
          <cell r="AE139">
            <v>0</v>
          </cell>
          <cell r="AF139">
            <v>0</v>
          </cell>
          <cell r="AG139">
            <v>0</v>
          </cell>
          <cell r="AH139">
            <v>0</v>
          </cell>
          <cell r="AI139" t="str">
            <v>Scheme C TIER II</v>
          </cell>
          <cell r="AJ139" t="str">
            <v>[ICRA]AAA</v>
          </cell>
        </row>
        <row r="140">
          <cell r="E140" t="str">
            <v>INE115A07OF5</v>
          </cell>
          <cell r="F140" t="str">
            <v>7.99% LIC Housing 12 July 2029 Put Option (12July2021)</v>
          </cell>
          <cell r="G140" t="str">
            <v>LIC HOUSING FINANCE LTD</v>
          </cell>
          <cell r="H140" t="str">
            <v>64192</v>
          </cell>
          <cell r="I140" t="str">
            <v>Activities of specialized institutions granting credit for house purchases</v>
          </cell>
          <cell r="J140" t="str">
            <v>Social and
Commercial
Infrastructure</v>
          </cell>
          <cell r="K140" t="str">
            <v>Bonds</v>
          </cell>
          <cell r="L140">
            <v>2</v>
          </cell>
          <cell r="M140">
            <v>2095844</v>
          </cell>
          <cell r="N140">
            <v>2.2704523046378572E-2</v>
          </cell>
          <cell r="O140">
            <v>7.9899999999999999E-2</v>
          </cell>
          <cell r="P140" t="str">
            <v>Yearly</v>
          </cell>
          <cell r="Q140">
            <v>2104288</v>
          </cell>
          <cell r="R140">
            <v>2104288</v>
          </cell>
          <cell r="S140">
            <v>0</v>
          </cell>
          <cell r="T140">
            <v>0</v>
          </cell>
          <cell r="U140">
            <v>47311</v>
          </cell>
          <cell r="V140">
            <v>0.81</v>
          </cell>
          <cell r="W140">
            <v>5.250643565632469</v>
          </cell>
          <cell r="X140">
            <v>7.2999999999999995E-2</v>
          </cell>
          <cell r="Y140">
            <v>7.1199999999999999E-2</v>
          </cell>
          <cell r="Z140" t="str">
            <v>-</v>
          </cell>
          <cell r="AA140" t="str">
            <v>-</v>
          </cell>
          <cell r="AB140" t="str">
            <v>AAA</v>
          </cell>
          <cell r="AC140">
            <v>0</v>
          </cell>
          <cell r="AD140">
            <v>0</v>
          </cell>
          <cell r="AE140">
            <v>0</v>
          </cell>
          <cell r="AF140">
            <v>0</v>
          </cell>
          <cell r="AG140">
            <v>0</v>
          </cell>
          <cell r="AH140">
            <v>0</v>
          </cell>
          <cell r="AI140" t="str">
            <v>Scheme C TIER II</v>
          </cell>
          <cell r="AJ140" t="str">
            <v>CRISIL AAA</v>
          </cell>
        </row>
        <row r="141">
          <cell r="E141" t="str">
            <v>INE296A07RN0</v>
          </cell>
          <cell r="F141" t="str">
            <v>6.92% Bajaj Finance 24-Dec-2030</v>
          </cell>
          <cell r="G141" t="str">
            <v>BAJAJ FINANCE LIMITED</v>
          </cell>
          <cell r="H141" t="str">
            <v>64920</v>
          </cell>
          <cell r="I141" t="str">
            <v>Other credit granting</v>
          </cell>
          <cell r="J141" t="str">
            <v>Social and
Commercial
Infrastructure</v>
          </cell>
          <cell r="K141" t="str">
            <v>Bonds</v>
          </cell>
          <cell r="L141">
            <v>2</v>
          </cell>
          <cell r="M141">
            <v>1956106</v>
          </cell>
          <cell r="N141">
            <v>2.1190724957658776E-2</v>
          </cell>
          <cell r="O141">
            <v>6.9199999999999998E-2</v>
          </cell>
          <cell r="P141" t="str">
            <v>Yearly</v>
          </cell>
          <cell r="Q141">
            <v>1997730</v>
          </cell>
          <cell r="R141">
            <v>1997730</v>
          </cell>
          <cell r="S141">
            <v>0</v>
          </cell>
          <cell r="T141">
            <v>0</v>
          </cell>
          <cell r="U141">
            <v>47841</v>
          </cell>
          <cell r="V141">
            <v>1.1100000000000001</v>
          </cell>
          <cell r="W141">
            <v>6.3248100365267961</v>
          </cell>
          <cell r="X141">
            <v>6.9596999999999992E-2</v>
          </cell>
          <cell r="Y141">
            <v>7.2599999999999998E-2</v>
          </cell>
          <cell r="Z141" t="str">
            <v>-</v>
          </cell>
          <cell r="AA141" t="str">
            <v>-</v>
          </cell>
          <cell r="AB141" t="str">
            <v>AAA</v>
          </cell>
          <cell r="AC141">
            <v>0</v>
          </cell>
          <cell r="AD141">
            <v>0</v>
          </cell>
          <cell r="AE141">
            <v>0</v>
          </cell>
          <cell r="AF141">
            <v>0</v>
          </cell>
          <cell r="AG141">
            <v>0</v>
          </cell>
          <cell r="AH141">
            <v>0</v>
          </cell>
          <cell r="AI141" t="str">
            <v>Scheme C TIER II</v>
          </cell>
          <cell r="AJ141" t="str">
            <v>[ICRA]AAA</v>
          </cell>
        </row>
        <row r="142">
          <cell r="E142" t="str">
            <v>INE001A07SW3</v>
          </cell>
          <cell r="F142" t="str">
            <v>6.83% HDFC 2031 08-Jan-2031</v>
          </cell>
          <cell r="G142" t="str">
            <v>HOUSING DEVELOPMENT FINANCE CORPORA</v>
          </cell>
          <cell r="H142" t="str">
            <v>64192</v>
          </cell>
          <cell r="I142" t="str">
            <v>Activities of specialized institutions granting credit for house purchases</v>
          </cell>
          <cell r="J142" t="str">
            <v>Social and
Commercial
Infrastructure</v>
          </cell>
          <cell r="K142" t="str">
            <v>Bonds</v>
          </cell>
          <cell r="L142">
            <v>2</v>
          </cell>
          <cell r="M142">
            <v>1952166</v>
          </cell>
          <cell r="N142">
            <v>2.1148042477091171E-2</v>
          </cell>
          <cell r="O142">
            <v>6.83E-2</v>
          </cell>
          <cell r="P142" t="str">
            <v>Yearly</v>
          </cell>
          <cell r="Q142">
            <v>1987100</v>
          </cell>
          <cell r="R142">
            <v>1987100</v>
          </cell>
          <cell r="S142">
            <v>0</v>
          </cell>
          <cell r="T142">
            <v>0</v>
          </cell>
          <cell r="U142">
            <v>47856</v>
          </cell>
          <cell r="V142">
            <v>1.1499999999999999</v>
          </cell>
          <cell r="W142">
            <v>6.3843183761471876</v>
          </cell>
          <cell r="X142">
            <v>6.9172999999999998E-2</v>
          </cell>
          <cell r="Y142">
            <v>7.1999999999999995E-2</v>
          </cell>
          <cell r="Z142" t="str">
            <v>-</v>
          </cell>
          <cell r="AA142" t="str">
            <v>-</v>
          </cell>
          <cell r="AB142">
            <v>0</v>
          </cell>
          <cell r="AC142" t="str">
            <v>AAA</v>
          </cell>
          <cell r="AD142">
            <v>0</v>
          </cell>
          <cell r="AE142">
            <v>0</v>
          </cell>
          <cell r="AF142">
            <v>0</v>
          </cell>
          <cell r="AG142">
            <v>0</v>
          </cell>
          <cell r="AH142">
            <v>0</v>
          </cell>
          <cell r="AI142" t="str">
            <v>Scheme C TIER II</v>
          </cell>
          <cell r="AJ142" t="str">
            <v>[ICRA]AAA</v>
          </cell>
        </row>
        <row r="143">
          <cell r="E143" t="str">
            <v>INE296A07RO8</v>
          </cell>
          <cell r="F143" t="str">
            <v>6% Bajaj Finance 24-Dec-2025</v>
          </cell>
          <cell r="G143" t="str">
            <v>BAJAJ FINANCE LIMITED</v>
          </cell>
          <cell r="H143" t="str">
            <v>64920</v>
          </cell>
          <cell r="I143" t="str">
            <v>Other credit granting</v>
          </cell>
          <cell r="J143" t="str">
            <v>Social and
Commercial
Infrastructure</v>
          </cell>
          <cell r="K143" t="str">
            <v>Bonds</v>
          </cell>
          <cell r="L143">
            <v>1</v>
          </cell>
          <cell r="M143">
            <v>987528</v>
          </cell>
          <cell r="N143">
            <v>1.0698006261412651E-2</v>
          </cell>
          <cell r="O143">
            <v>0.06</v>
          </cell>
          <cell r="P143" t="str">
            <v>Yearly</v>
          </cell>
          <cell r="Q143">
            <v>1000000</v>
          </cell>
          <cell r="R143">
            <v>1000000</v>
          </cell>
          <cell r="S143">
            <v>0</v>
          </cell>
          <cell r="T143">
            <v>0</v>
          </cell>
          <cell r="U143">
            <v>46015</v>
          </cell>
          <cell r="V143">
            <v>6.68</v>
          </cell>
          <cell r="W143">
            <v>3.280868335352408</v>
          </cell>
          <cell r="X143">
            <v>5.9962999999999995E-2</v>
          </cell>
          <cell r="Y143">
            <v>6.3700000000000007E-2</v>
          </cell>
          <cell r="Z143" t="str">
            <v>-</v>
          </cell>
          <cell r="AA143" t="str">
            <v>-</v>
          </cell>
          <cell r="AB143">
            <v>0</v>
          </cell>
          <cell r="AC143" t="str">
            <v>AAA</v>
          </cell>
          <cell r="AD143">
            <v>0</v>
          </cell>
          <cell r="AE143">
            <v>0</v>
          </cell>
          <cell r="AF143">
            <v>0</v>
          </cell>
          <cell r="AG143">
            <v>0</v>
          </cell>
          <cell r="AH143">
            <v>0</v>
          </cell>
          <cell r="AI143" t="str">
            <v>Scheme C TIER II</v>
          </cell>
          <cell r="AJ143" t="str">
            <v>CRISIL AAA</v>
          </cell>
        </row>
        <row r="144">
          <cell r="E144" t="str">
            <v>INE115A07JS8</v>
          </cell>
          <cell r="F144" t="str">
            <v>8.48% LIC Housing 29 Jun 2026</v>
          </cell>
          <cell r="G144" t="str">
            <v>LIC HOUSING FINANCE LTD</v>
          </cell>
          <cell r="H144" t="str">
            <v>64192</v>
          </cell>
          <cell r="I144" t="str">
            <v>Activities of specialized institutions granting credit for house purchases</v>
          </cell>
          <cell r="J144" t="str">
            <v>Social and
Commercial
Infrastructure</v>
          </cell>
          <cell r="K144" t="str">
            <v>Bonds</v>
          </cell>
          <cell r="L144">
            <v>2</v>
          </cell>
          <cell r="M144">
            <v>2164354</v>
          </cell>
          <cell r="N144">
            <v>2.3446699884877714E-2</v>
          </cell>
          <cell r="O144">
            <v>8.48E-2</v>
          </cell>
          <cell r="P144" t="str">
            <v>Yearly</v>
          </cell>
          <cell r="Q144">
            <v>2186792</v>
          </cell>
          <cell r="R144">
            <v>2186792</v>
          </cell>
          <cell r="S144">
            <v>0</v>
          </cell>
          <cell r="T144">
            <v>0</v>
          </cell>
          <cell r="U144">
            <v>46202</v>
          </cell>
          <cell r="V144">
            <v>6.64</v>
          </cell>
          <cell r="W144">
            <v>3.4293545113034716</v>
          </cell>
          <cell r="X144">
            <v>6.4000000000000001E-2</v>
          </cell>
          <cell r="Y144">
            <v>6.2399999999999997E-2</v>
          </cell>
          <cell r="Z144" t="str">
            <v>-</v>
          </cell>
          <cell r="AA144" t="str">
            <v>-</v>
          </cell>
          <cell r="AB144" t="str">
            <v>AAA</v>
          </cell>
          <cell r="AC144">
            <v>0</v>
          </cell>
          <cell r="AD144">
            <v>0</v>
          </cell>
          <cell r="AE144">
            <v>0</v>
          </cell>
          <cell r="AF144">
            <v>0</v>
          </cell>
          <cell r="AG144">
            <v>0</v>
          </cell>
          <cell r="AH144">
            <v>0</v>
          </cell>
          <cell r="AI144" t="str">
            <v>Scheme C TIER II</v>
          </cell>
          <cell r="AJ144" t="str">
            <v>CRISIL AAA</v>
          </cell>
        </row>
        <row r="145">
          <cell r="E145" t="str">
            <v>INE261F08832</v>
          </cell>
          <cell r="F145" t="str">
            <v>7.69% Nabard 31-Mar-2032</v>
          </cell>
          <cell r="G145" t="str">
            <v>NABARD</v>
          </cell>
          <cell r="H145" t="str">
            <v>64199</v>
          </cell>
          <cell r="I145" t="str">
            <v>Other monetary intermediation services n.e.c.</v>
          </cell>
          <cell r="J145" t="str">
            <v>Social and
Commercial
Infrastructure</v>
          </cell>
          <cell r="K145" t="str">
            <v>Bonds</v>
          </cell>
          <cell r="L145">
            <v>1</v>
          </cell>
          <cell r="M145">
            <v>1045631</v>
          </cell>
          <cell r="N145">
            <v>1.1327442852382082E-2</v>
          </cell>
          <cell r="O145">
            <v>7.690000000000001E-2</v>
          </cell>
          <cell r="P145" t="str">
            <v>Yearly</v>
          </cell>
          <cell r="Q145">
            <v>1083310</v>
          </cell>
          <cell r="R145">
            <v>1083310</v>
          </cell>
          <cell r="S145">
            <v>0</v>
          </cell>
          <cell r="T145">
            <v>0</v>
          </cell>
          <cell r="U145">
            <v>48304</v>
          </cell>
          <cell r="V145">
            <v>11.51</v>
          </cell>
          <cell r="W145">
            <v>6.5125289312475161</v>
          </cell>
          <cell r="X145">
            <v>6.6100000000000006E-2</v>
          </cell>
          <cell r="Y145">
            <v>7.0400000000000004E-2</v>
          </cell>
          <cell r="Z145" t="str">
            <v>-</v>
          </cell>
          <cell r="AA145" t="str">
            <v>-</v>
          </cell>
          <cell r="AB145">
            <v>0</v>
          </cell>
          <cell r="AC145" t="str">
            <v>AAA</v>
          </cell>
          <cell r="AD145">
            <v>0</v>
          </cell>
          <cell r="AE145">
            <v>0</v>
          </cell>
          <cell r="AF145">
            <v>0</v>
          </cell>
          <cell r="AG145">
            <v>0</v>
          </cell>
          <cell r="AH145">
            <v>0</v>
          </cell>
          <cell r="AI145" t="str">
            <v>Scheme C TIER II</v>
          </cell>
          <cell r="AJ145" t="str">
            <v>CRISIL AAA</v>
          </cell>
        </row>
        <row r="146">
          <cell r="E146" t="str">
            <v>INE906B08039</v>
          </cell>
          <cell r="F146" t="str">
            <v>7.04% NHAI 21-09-2033</v>
          </cell>
          <cell r="G146" t="str">
            <v>NATIONAL HIGHWAYS AUTHORITY OF INDI</v>
          </cell>
          <cell r="H146" t="str">
            <v>42101</v>
          </cell>
          <cell r="I146" t="str">
            <v>Construction and maintenance of motorways, streets, roads, other vehicular ways</v>
          </cell>
          <cell r="J146" t="str">
            <v>Social and
Commercial
Infrastructure</v>
          </cell>
          <cell r="K146" t="str">
            <v>Bonds</v>
          </cell>
          <cell r="L146">
            <v>1</v>
          </cell>
          <cell r="M146">
            <v>996320</v>
          </cell>
          <cell r="N146">
            <v>1.0793251025156403E-2</v>
          </cell>
          <cell r="O146">
            <v>7.0400000000000004E-2</v>
          </cell>
          <cell r="P146" t="str">
            <v>Yearly</v>
          </cell>
          <cell r="Q146">
            <v>1012601</v>
          </cell>
          <cell r="R146">
            <v>1012601</v>
          </cell>
          <cell r="S146">
            <v>0</v>
          </cell>
          <cell r="T146">
            <v>0</v>
          </cell>
          <cell r="U146">
            <v>48843</v>
          </cell>
          <cell r="V146">
            <v>7.08</v>
          </cell>
          <cell r="W146">
            <v>7.5077841506372645</v>
          </cell>
          <cell r="X146">
            <v>6.8800000000000003E-4</v>
          </cell>
          <cell r="Y146">
            <v>7.0800000000000002E-2</v>
          </cell>
          <cell r="Z146" t="str">
            <v>-</v>
          </cell>
          <cell r="AA146" t="str">
            <v>-</v>
          </cell>
          <cell r="AB146">
            <v>0</v>
          </cell>
          <cell r="AC146" t="str">
            <v>AAA</v>
          </cell>
          <cell r="AD146">
            <v>0</v>
          </cell>
          <cell r="AE146">
            <v>0</v>
          </cell>
          <cell r="AF146">
            <v>0</v>
          </cell>
          <cell r="AG146">
            <v>0</v>
          </cell>
          <cell r="AH146">
            <v>0</v>
          </cell>
          <cell r="AI146" t="str">
            <v>Scheme C TIER II</v>
          </cell>
          <cell r="AJ146" t="str">
            <v>[ICRA]AAA</v>
          </cell>
        </row>
        <row r="147">
          <cell r="E147" t="str">
            <v>INE053F07CS5</v>
          </cell>
          <cell r="F147" t="str">
            <v>6.85% IRFC 29-Oct-2040</v>
          </cell>
          <cell r="G147" t="str">
            <v>INDIAN RAILWAY FINANCE CORPN. LTD</v>
          </cell>
          <cell r="H147" t="str">
            <v>64920</v>
          </cell>
          <cell r="I147" t="str">
            <v>Other credit granting</v>
          </cell>
          <cell r="J147" t="str">
            <v>Social and
Commercial
Infrastructure</v>
          </cell>
          <cell r="K147" t="str">
            <v>Bonds</v>
          </cell>
          <cell r="L147">
            <v>1</v>
          </cell>
          <cell r="M147">
            <v>969076</v>
          </cell>
          <cell r="N147">
            <v>1.0498113588459999E-2</v>
          </cell>
          <cell r="O147">
            <v>6.8499999999999991E-2</v>
          </cell>
          <cell r="P147" t="str">
            <v>Yearly</v>
          </cell>
          <cell r="Q147">
            <v>1000000</v>
          </cell>
          <cell r="R147">
            <v>1000000</v>
          </cell>
          <cell r="S147">
            <v>0</v>
          </cell>
          <cell r="T147">
            <v>0</v>
          </cell>
          <cell r="U147">
            <v>51438</v>
          </cell>
          <cell r="V147">
            <v>6.79</v>
          </cell>
          <cell r="W147">
            <v>9.9959434221642258</v>
          </cell>
          <cell r="X147">
            <v>6.8428E-4</v>
          </cell>
          <cell r="Y147">
            <v>7.1499999999999994E-2</v>
          </cell>
          <cell r="Z147" t="str">
            <v>-</v>
          </cell>
          <cell r="AA147" t="str">
            <v>-</v>
          </cell>
          <cell r="AB147">
            <v>0</v>
          </cell>
          <cell r="AC147" t="str">
            <v>AAA</v>
          </cell>
          <cell r="AD147">
            <v>0</v>
          </cell>
          <cell r="AE147">
            <v>0</v>
          </cell>
          <cell r="AF147">
            <v>0</v>
          </cell>
          <cell r="AG147">
            <v>0</v>
          </cell>
          <cell r="AH147">
            <v>0</v>
          </cell>
          <cell r="AI147" t="str">
            <v>Scheme C TIER II</v>
          </cell>
          <cell r="AJ147" t="str">
            <v>[ICRA]AAA</v>
          </cell>
        </row>
        <row r="148">
          <cell r="E148" t="str">
            <v>INE134E08KV1</v>
          </cell>
          <cell r="F148" t="str">
            <v>7.75% Power Finance Corporation 11-Jun-2030</v>
          </cell>
          <cell r="G148" t="str">
            <v>POWER FINANCE CORPORATION</v>
          </cell>
          <cell r="H148" t="str">
            <v>64920</v>
          </cell>
          <cell r="I148" t="str">
            <v>Other credit granting</v>
          </cell>
          <cell r="J148" t="str">
            <v>Social and
Commercial
Infrastructure</v>
          </cell>
          <cell r="K148" t="str">
            <v>Bonds</v>
          </cell>
          <cell r="L148">
            <v>1</v>
          </cell>
          <cell r="M148">
            <v>1039130</v>
          </cell>
          <cell r="N148">
            <v>1.1257016759445534E-2</v>
          </cell>
          <cell r="O148">
            <v>7.7499999999999999E-2</v>
          </cell>
          <cell r="P148" t="str">
            <v>Yearly</v>
          </cell>
          <cell r="Q148">
            <v>1060925</v>
          </cell>
          <cell r="R148">
            <v>1060925</v>
          </cell>
          <cell r="S148">
            <v>0</v>
          </cell>
          <cell r="T148">
            <v>0</v>
          </cell>
          <cell r="U148">
            <v>47645</v>
          </cell>
          <cell r="V148">
            <v>4.6399999999999997</v>
          </cell>
          <cell r="W148">
            <v>5.7266126786294853</v>
          </cell>
          <cell r="X148">
            <v>6.8499999999999995E-4</v>
          </cell>
          <cell r="Y148">
            <v>7.0999999999999994E-2</v>
          </cell>
          <cell r="Z148" t="str">
            <v>-</v>
          </cell>
          <cell r="AA148" t="str">
            <v>-</v>
          </cell>
          <cell r="AB148">
            <v>0</v>
          </cell>
          <cell r="AC148" t="str">
            <v>AAA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 t="str">
            <v>Scheme C TIER II</v>
          </cell>
          <cell r="AJ148" t="str">
            <v>[ICRA]AAA</v>
          </cell>
        </row>
        <row r="149">
          <cell r="E149" t="str">
            <v>INE752E07OB6</v>
          </cell>
          <cell r="F149" t="str">
            <v>7.55% Power Grid Corporation 21-Sept-2031</v>
          </cell>
          <cell r="G149" t="str">
            <v>POWER GRID CORPN OF INDIA LTD</v>
          </cell>
          <cell r="H149" t="str">
            <v>35107</v>
          </cell>
          <cell r="I149" t="str">
            <v>Transmission of electric energy</v>
          </cell>
          <cell r="J149" t="str">
            <v>Social and
Commercial
Infrastructure</v>
          </cell>
          <cell r="K149" t="str">
            <v>Bonds</v>
          </cell>
          <cell r="L149">
            <v>1</v>
          </cell>
          <cell r="M149">
            <v>1040984</v>
          </cell>
          <cell r="N149">
            <v>1.1277101358169478E-2</v>
          </cell>
          <cell r="O149">
            <v>7.5499999999999998E-2</v>
          </cell>
          <cell r="P149" t="str">
            <v>Yearly</v>
          </cell>
          <cell r="Q149">
            <v>1091745</v>
          </cell>
          <cell r="R149">
            <v>1091745</v>
          </cell>
          <cell r="S149">
            <v>0</v>
          </cell>
          <cell r="T149">
            <v>0</v>
          </cell>
          <cell r="U149">
            <v>48112</v>
          </cell>
          <cell r="V149">
            <v>12.42</v>
          </cell>
          <cell r="W149">
            <v>6.5337630285416104</v>
          </cell>
          <cell r="X149">
            <v>6.3500000000000001E-2</v>
          </cell>
          <cell r="Y149">
            <v>6.9400000000000003E-2</v>
          </cell>
          <cell r="Z149" t="str">
            <v>-</v>
          </cell>
          <cell r="AA149" t="str">
            <v>-</v>
          </cell>
          <cell r="AB149">
            <v>0</v>
          </cell>
          <cell r="AC149" t="str">
            <v>AAA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 t="str">
            <v>Scheme C TIER II</v>
          </cell>
          <cell r="AJ149" t="str">
            <v>[ICRA]AAA</v>
          </cell>
        </row>
        <row r="150">
          <cell r="E150" t="str">
            <v>INE848E07AW7</v>
          </cell>
          <cell r="F150" t="str">
            <v>7.38%NHPC 03.01.2029</v>
          </cell>
          <cell r="G150" t="str">
            <v>NHPC LIMITED</v>
          </cell>
          <cell r="H150" t="str">
            <v>35101</v>
          </cell>
          <cell r="I150" t="str">
            <v>Electric power generation by hydroelectric power plants</v>
          </cell>
          <cell r="J150" t="str">
            <v>Social and
Commercial
Infrastructure</v>
          </cell>
          <cell r="K150" t="str">
            <v>Bonds</v>
          </cell>
          <cell r="L150">
            <v>10</v>
          </cell>
          <cell r="M150">
            <v>2060120</v>
          </cell>
          <cell r="N150">
            <v>2.2317520778409757E-2</v>
          </cell>
          <cell r="O150">
            <v>7.3800000000000004E-2</v>
          </cell>
          <cell r="P150" t="str">
            <v>Yearly</v>
          </cell>
          <cell r="Q150">
            <v>2092740</v>
          </cell>
          <cell r="R150">
            <v>2092740</v>
          </cell>
          <cell r="S150">
            <v>0</v>
          </cell>
          <cell r="T150">
            <v>0</v>
          </cell>
          <cell r="U150">
            <v>47121</v>
          </cell>
          <cell r="V150">
            <v>7.39</v>
          </cell>
          <cell r="W150">
            <v>5.2237567824987625</v>
          </cell>
          <cell r="X150">
            <v>6.6199999999999995E-2</v>
          </cell>
          <cell r="Y150">
            <v>6.8099999999999994E-2</v>
          </cell>
          <cell r="Z150" t="str">
            <v>-</v>
          </cell>
          <cell r="AA150" t="str">
            <v>-</v>
          </cell>
          <cell r="AB150">
            <v>0</v>
          </cell>
          <cell r="AC150" t="str">
            <v>AAA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 t="str">
            <v>Scheme C TIER II</v>
          </cell>
          <cell r="AJ150" t="str">
            <v>[ICRA]AAA</v>
          </cell>
        </row>
        <row r="151">
          <cell r="E151" t="str">
            <v>INE238A08351</v>
          </cell>
          <cell r="F151" t="str">
            <v>8.85 % AXIS BANK 05.12.2024 (infras Bond)</v>
          </cell>
          <cell r="G151" t="str">
            <v>AXIS BANK LTD.</v>
          </cell>
          <cell r="H151" t="str">
            <v>64191</v>
          </cell>
          <cell r="I151" t="str">
            <v>Monetary intermediation of commercial banks, saving banks. postal savings</v>
          </cell>
          <cell r="J151" t="str">
            <v>Social and
Commercial
Infrastructure</v>
          </cell>
          <cell r="K151" t="str">
            <v>Bonds</v>
          </cell>
          <cell r="L151">
            <v>3</v>
          </cell>
          <cell r="M151">
            <v>3213783</v>
          </cell>
          <cell r="N151">
            <v>3.4815286915228262E-2</v>
          </cell>
          <cell r="O151">
            <v>8.8499999999999995E-2</v>
          </cell>
          <cell r="P151" t="str">
            <v>Yearly</v>
          </cell>
          <cell r="Q151">
            <v>3268948</v>
          </cell>
          <cell r="R151">
            <v>3268948</v>
          </cell>
          <cell r="S151">
            <v>0</v>
          </cell>
          <cell r="T151">
            <v>0</v>
          </cell>
          <cell r="U151">
            <v>45631</v>
          </cell>
          <cell r="V151">
            <v>4.18</v>
          </cell>
          <cell r="W151">
            <v>2.3960913509479256</v>
          </cell>
          <cell r="X151">
            <v>7.4350000000000002E-4</v>
          </cell>
          <cell r="Y151">
            <v>5.96E-2</v>
          </cell>
          <cell r="Z151" t="str">
            <v>-</v>
          </cell>
          <cell r="AA151" t="str">
            <v>-</v>
          </cell>
          <cell r="AB151" t="str">
            <v>AAA</v>
          </cell>
          <cell r="AC151">
            <v>0</v>
          </cell>
          <cell r="AD151">
            <v>0</v>
          </cell>
          <cell r="AE151">
            <v>0</v>
          </cell>
          <cell r="AF151">
            <v>0</v>
          </cell>
          <cell r="AG151">
            <v>0</v>
          </cell>
          <cell r="AH151">
            <v>0</v>
          </cell>
          <cell r="AI151" t="str">
            <v>Scheme C TIER II</v>
          </cell>
          <cell r="AJ151" t="str">
            <v>[ICRA]AAA</v>
          </cell>
        </row>
        <row r="152">
          <cell r="E152" t="str">
            <v>INE206D08162</v>
          </cell>
          <cell r="F152" t="str">
            <v>9.18% Nuclear Power Corporation of India Limited 23-Jan-2029</v>
          </cell>
          <cell r="G152" t="str">
            <v>NUCLEAR POWER CORPORATION OF INDIA</v>
          </cell>
          <cell r="H152" t="str">
            <v>35107</v>
          </cell>
          <cell r="I152" t="str">
            <v>Transmission of electric energy</v>
          </cell>
          <cell r="J152" t="str">
            <v>Social and
Commercial
Infrastructure</v>
          </cell>
          <cell r="K152" t="str">
            <v>Bonds</v>
          </cell>
          <cell r="L152">
            <v>2</v>
          </cell>
          <cell r="M152">
            <v>2271728</v>
          </cell>
          <cell r="N152">
            <v>2.4609894978397009E-2</v>
          </cell>
          <cell r="O152">
            <v>9.1799999999999993E-2</v>
          </cell>
          <cell r="P152" t="str">
            <v>Half Yly</v>
          </cell>
          <cell r="Q152">
            <v>2307201</v>
          </cell>
          <cell r="R152">
            <v>2307201</v>
          </cell>
          <cell r="S152">
            <v>0</v>
          </cell>
          <cell r="T152">
            <v>0</v>
          </cell>
          <cell r="U152">
            <v>47141</v>
          </cell>
          <cell r="V152">
            <v>7.65</v>
          </cell>
          <cell r="W152">
            <v>5.1542177821201056</v>
          </cell>
          <cell r="X152">
            <v>6.6558000000000006E-2</v>
          </cell>
          <cell r="Y152">
            <v>6.8000000000000005E-2</v>
          </cell>
          <cell r="Z152" t="str">
            <v>-</v>
          </cell>
          <cell r="AA152" t="str">
            <v>-</v>
          </cell>
          <cell r="AB152">
            <v>0</v>
          </cell>
          <cell r="AC152">
            <v>0</v>
          </cell>
          <cell r="AD152">
            <v>0</v>
          </cell>
          <cell r="AE152">
            <v>0</v>
          </cell>
          <cell r="AF152">
            <v>0</v>
          </cell>
          <cell r="AG152">
            <v>0</v>
          </cell>
          <cell r="AH152">
            <v>0</v>
          </cell>
          <cell r="AI152" t="str">
            <v>Scheme C TIER II</v>
          </cell>
          <cell r="AJ152" t="str">
            <v>CRISIL AAA</v>
          </cell>
        </row>
        <row r="153">
          <cell r="E153" t="str">
            <v>INE134E08JR1</v>
          </cell>
          <cell r="F153" t="str">
            <v>8.67%PFC 19-Nov-2028</v>
          </cell>
          <cell r="G153" t="str">
            <v>POWER FINANCE CORPORATION</v>
          </cell>
          <cell r="H153" t="str">
            <v>64920</v>
          </cell>
          <cell r="I153" t="str">
            <v>Other credit granting</v>
          </cell>
          <cell r="J153" t="str">
            <v>Social and
Commercial
Infrastructure</v>
          </cell>
          <cell r="K153" t="str">
            <v>Bonds</v>
          </cell>
          <cell r="L153">
            <v>1</v>
          </cell>
          <cell r="M153">
            <v>1095829</v>
          </cell>
          <cell r="N153">
            <v>1.1871243654293918E-2</v>
          </cell>
          <cell r="O153">
            <v>8.6699999999999999E-2</v>
          </cell>
          <cell r="P153" t="str">
            <v>Half Yly</v>
          </cell>
          <cell r="Q153">
            <v>1103743</v>
          </cell>
          <cell r="R153">
            <v>1103743</v>
          </cell>
          <cell r="S153">
            <v>0</v>
          </cell>
          <cell r="T153">
            <v>0</v>
          </cell>
          <cell r="U153">
            <v>47076</v>
          </cell>
          <cell r="V153">
            <v>0</v>
          </cell>
          <cell r="W153">
            <v>5.0160724237625578</v>
          </cell>
          <cell r="X153">
            <v>6.9786000000000001E-2</v>
          </cell>
          <cell r="Y153">
            <v>6.9800000000000001E-2</v>
          </cell>
          <cell r="Z153" t="str">
            <v>-</v>
          </cell>
          <cell r="AA153" t="str">
            <v>-</v>
          </cell>
          <cell r="AB153">
            <v>0</v>
          </cell>
          <cell r="AC153">
            <v>0</v>
          </cell>
          <cell r="AD153">
            <v>0</v>
          </cell>
          <cell r="AE153">
            <v>0</v>
          </cell>
          <cell r="AF153">
            <v>0</v>
          </cell>
          <cell r="AG153">
            <v>0</v>
          </cell>
          <cell r="AH153">
            <v>0</v>
          </cell>
          <cell r="AI153" t="str">
            <v>Scheme C TIER II</v>
          </cell>
          <cell r="AJ153" t="str">
            <v>[ICRA]AAA</v>
          </cell>
        </row>
        <row r="154">
          <cell r="E154" t="str">
            <v>INE062A08231</v>
          </cell>
          <cell r="F154" t="str">
            <v>6.80% SBI BasellI Tier II 21 Aug 2035 Call 21 Aug 2030</v>
          </cell>
          <cell r="G154" t="str">
            <v>STATE BANK OF INDIA</v>
          </cell>
          <cell r="H154" t="str">
            <v>64191</v>
          </cell>
          <cell r="I154" t="str">
            <v>Monetary intermediation of commercial banks, saving banks. postal savings</v>
          </cell>
          <cell r="J154" t="str">
            <v>Social and
Commercial
Infrastructure</v>
          </cell>
          <cell r="K154" t="str">
            <v>Bonds</v>
          </cell>
          <cell r="L154">
            <v>1</v>
          </cell>
          <cell r="M154">
            <v>987058</v>
          </cell>
          <cell r="N154">
            <v>1.0692914696471847E-2</v>
          </cell>
          <cell r="O154">
            <v>6.8000000000000005E-2</v>
          </cell>
          <cell r="P154" t="str">
            <v>Yearly</v>
          </cell>
          <cell r="Q154">
            <v>1000000</v>
          </cell>
          <cell r="R154">
            <v>1000000</v>
          </cell>
          <cell r="S154">
            <v>0</v>
          </cell>
          <cell r="T154">
            <v>0</v>
          </cell>
          <cell r="U154">
            <v>49542</v>
          </cell>
          <cell r="V154">
            <v>0</v>
          </cell>
          <cell r="W154">
            <v>6.0661920115947021</v>
          </cell>
          <cell r="X154">
            <v>6.7960999999999994E-2</v>
          </cell>
          <cell r="Y154">
            <v>6.9187622570037188E-2</v>
          </cell>
          <cell r="Z154" t="str">
            <v>-</v>
          </cell>
          <cell r="AA154" t="str">
            <v>-</v>
          </cell>
          <cell r="AB154">
            <v>0</v>
          </cell>
          <cell r="AC154">
            <v>0</v>
          </cell>
          <cell r="AD154">
            <v>0</v>
          </cell>
          <cell r="AE154">
            <v>0</v>
          </cell>
          <cell r="AF154">
            <v>0</v>
          </cell>
          <cell r="AG154">
            <v>0</v>
          </cell>
          <cell r="AH154">
            <v>0</v>
          </cell>
          <cell r="AI154" t="str">
            <v>Scheme C TIER II</v>
          </cell>
          <cell r="AJ154" t="str">
            <v>CRISIL AAA</v>
          </cell>
        </row>
        <row r="155">
          <cell r="E155" t="str">
            <v>INE514E08EL8</v>
          </cell>
          <cell r="F155" t="str">
            <v>8.15 % EXIM 05.03.2025</v>
          </cell>
          <cell r="G155" t="str">
            <v>EXPORT IMPORT BANK OF INDIA</v>
          </cell>
          <cell r="H155" t="str">
            <v>64199</v>
          </cell>
          <cell r="I155" t="str">
            <v>Other monetary intermediation services n.e.c.</v>
          </cell>
          <cell r="J155" t="str">
            <v>Social and
Commercial
Infrastructure</v>
          </cell>
          <cell r="K155" t="str">
            <v>Bonds</v>
          </cell>
          <cell r="L155">
            <v>1</v>
          </cell>
          <cell r="M155">
            <v>1066896</v>
          </cell>
          <cell r="N155">
            <v>1.15578090831613E-2</v>
          </cell>
          <cell r="O155">
            <v>8.1500000000000003E-2</v>
          </cell>
          <cell r="P155" t="str">
            <v>Yearly</v>
          </cell>
          <cell r="Q155">
            <v>987576</v>
          </cell>
          <cell r="R155">
            <v>987576</v>
          </cell>
          <cell r="S155">
            <v>0</v>
          </cell>
          <cell r="T155">
            <v>0</v>
          </cell>
          <cell r="U155">
            <v>45721</v>
          </cell>
          <cell r="V155">
            <v>0</v>
          </cell>
          <cell r="W155">
            <v>2.4631816048692499</v>
          </cell>
          <cell r="X155">
            <v>8.3849999999999994E-4</v>
          </cell>
          <cell r="Y155">
            <v>5.67E-2</v>
          </cell>
          <cell r="Z155" t="str">
            <v>-</v>
          </cell>
          <cell r="AA155" t="str">
            <v>-</v>
          </cell>
          <cell r="AB155">
            <v>0</v>
          </cell>
          <cell r="AC155">
            <v>0</v>
          </cell>
          <cell r="AD155">
            <v>0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 t="str">
            <v>Scheme C TIER II</v>
          </cell>
          <cell r="AJ155" t="str">
            <v>[ICRA]AAA</v>
          </cell>
        </row>
        <row r="156">
          <cell r="E156" t="str">
            <v>INE296A07RA7</v>
          </cell>
          <cell r="F156" t="str">
            <v>7.90% Bajaj Finance 10-Jan-2030</v>
          </cell>
          <cell r="G156" t="str">
            <v>BAJAJ FINANCE LIMITED</v>
          </cell>
          <cell r="H156" t="str">
            <v>64920</v>
          </cell>
          <cell r="I156" t="str">
            <v>Other credit granting</v>
          </cell>
          <cell r="J156" t="str">
            <v>Social and
Commercial
Infrastructure</v>
          </cell>
          <cell r="K156" t="str">
            <v>Bonds</v>
          </cell>
          <cell r="L156">
            <v>2</v>
          </cell>
          <cell r="M156">
            <v>2074410</v>
          </cell>
          <cell r="N156">
            <v>2.2472326018844042E-2</v>
          </cell>
          <cell r="O156">
            <v>7.9000000000000001E-2</v>
          </cell>
          <cell r="P156" t="str">
            <v>Yearly</v>
          </cell>
          <cell r="Q156">
            <v>2082350</v>
          </cell>
          <cell r="R156">
            <v>2082350</v>
          </cell>
          <cell r="S156">
            <v>0</v>
          </cell>
          <cell r="T156">
            <v>0</v>
          </cell>
          <cell r="U156">
            <v>47493</v>
          </cell>
          <cell r="V156">
            <v>0</v>
          </cell>
          <cell r="W156">
            <v>5.7114347374911514</v>
          </cell>
          <cell r="X156">
            <v>7.2680999999999996E-2</v>
          </cell>
          <cell r="Y156">
            <v>7.2599999999999998E-2</v>
          </cell>
          <cell r="Z156" t="str">
            <v>-</v>
          </cell>
          <cell r="AA156" t="str">
            <v>-</v>
          </cell>
          <cell r="AB156">
            <v>0</v>
          </cell>
          <cell r="AC156">
            <v>0</v>
          </cell>
          <cell r="AD156">
            <v>0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 t="str">
            <v>Scheme C TIER II</v>
          </cell>
          <cell r="AJ156" t="str">
            <v>CRISIL AAA</v>
          </cell>
        </row>
        <row r="157">
          <cell r="E157" t="str">
            <v>INE031A08624</v>
          </cell>
          <cell r="F157" t="str">
            <v>8.52% HUDCO 28 Nov 2028 (GOI Service)</v>
          </cell>
          <cell r="G157" t="str">
            <v>HOUSING AND URBAN DEVELOPMENT CORPO</v>
          </cell>
          <cell r="H157" t="str">
            <v>64192</v>
          </cell>
          <cell r="I157" t="str">
            <v>Activities of specialized institutions granting credit for house purchases</v>
          </cell>
          <cell r="J157" t="str">
            <v>Social and
Commercial
Infrastructure</v>
          </cell>
          <cell r="K157" t="str">
            <v>Bonds</v>
          </cell>
          <cell r="L157">
            <v>1</v>
          </cell>
          <cell r="M157">
            <v>1097432</v>
          </cell>
          <cell r="N157">
            <v>1.1888609140677135E-2</v>
          </cell>
          <cell r="O157">
            <v>8.5199999999999998E-2</v>
          </cell>
          <cell r="P157" t="str">
            <v>Half Yly</v>
          </cell>
          <cell r="Q157">
            <v>1082584</v>
          </cell>
          <cell r="R157">
            <v>1082584</v>
          </cell>
          <cell r="S157">
            <v>0</v>
          </cell>
          <cell r="T157">
            <v>0</v>
          </cell>
          <cell r="U157">
            <v>47085</v>
          </cell>
          <cell r="V157">
            <v>0</v>
          </cell>
          <cell r="W157">
            <v>5.0664157143842994</v>
          </cell>
          <cell r="X157">
            <v>7.2196999999999995E-4</v>
          </cell>
          <cell r="Y157">
            <v>6.8099999999999994E-2</v>
          </cell>
          <cell r="Z157" t="str">
            <v>-</v>
          </cell>
          <cell r="AA157" t="str">
            <v>-</v>
          </cell>
          <cell r="AB157">
            <v>0</v>
          </cell>
          <cell r="AC157">
            <v>0</v>
          </cell>
          <cell r="AD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 t="str">
            <v>Scheme C TIER II</v>
          </cell>
          <cell r="AJ157" t="str">
            <v>[ICRA]AAA</v>
          </cell>
        </row>
        <row r="158">
          <cell r="E158" t="str">
            <v>INE261F08AD8</v>
          </cell>
          <cell r="F158" t="str">
            <v>8.20% NABARD 09.03.2028 (GOI Service)</v>
          </cell>
          <cell r="G158" t="str">
            <v>NABARD</v>
          </cell>
          <cell r="H158" t="str">
            <v>64199</v>
          </cell>
          <cell r="I158" t="str">
            <v>Other monetary intermediation services n.e.c.</v>
          </cell>
          <cell r="J158" t="str">
            <v>Social and
Commercial
Infrastructure</v>
          </cell>
          <cell r="K158" t="str">
            <v>Bonds</v>
          </cell>
          <cell r="L158">
            <v>1</v>
          </cell>
          <cell r="M158">
            <v>1070962</v>
          </cell>
          <cell r="N158">
            <v>1.1601856536457717E-2</v>
          </cell>
          <cell r="O158">
            <v>8.199999999999999E-2</v>
          </cell>
          <cell r="P158" t="str">
            <v>Half Yly</v>
          </cell>
          <cell r="Q158">
            <v>1001800</v>
          </cell>
          <cell r="R158">
            <v>1001800</v>
          </cell>
          <cell r="S158">
            <v>0</v>
          </cell>
          <cell r="T158">
            <v>0</v>
          </cell>
          <cell r="U158">
            <v>46821</v>
          </cell>
          <cell r="V158">
            <v>0</v>
          </cell>
          <cell r="W158">
            <v>4.583951124796779</v>
          </cell>
          <cell r="X158">
            <v>8.1673E-4</v>
          </cell>
          <cell r="Y158">
            <v>6.8599999999999994E-2</v>
          </cell>
          <cell r="Z158" t="str">
            <v>-</v>
          </cell>
          <cell r="AA158" t="str">
            <v>-</v>
          </cell>
          <cell r="AB158">
            <v>0</v>
          </cell>
          <cell r="AC158">
            <v>0</v>
          </cell>
          <cell r="AD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 t="str">
            <v>Scheme C TIER II</v>
          </cell>
          <cell r="AJ158" t="str">
            <v>CRISIL AAA</v>
          </cell>
        </row>
        <row r="159">
          <cell r="E159" t="str">
            <v>INE001A01036</v>
          </cell>
          <cell r="F159" t="str">
            <v>HOUSING DEVELOPMENT FINANCE CORPORATION</v>
          </cell>
          <cell r="G159" t="str">
            <v>HOUSING DEVELOPMENT FINANCE CORPORA</v>
          </cell>
          <cell r="H159" t="str">
            <v>64192</v>
          </cell>
          <cell r="I159" t="str">
            <v>Activities of specialized institutions granting credit for house purchases</v>
          </cell>
          <cell r="J159" t="str">
            <v>Social and
Commercial
Infrastructure</v>
          </cell>
          <cell r="K159" t="str">
            <v>Equity</v>
          </cell>
          <cell r="L159">
            <v>37911</v>
          </cell>
          <cell r="M159">
            <v>89640559.5</v>
          </cell>
          <cell r="N159">
            <v>4.1320667141308595E-2</v>
          </cell>
          <cell r="O159">
            <v>0</v>
          </cell>
          <cell r="P159" t="str">
            <v/>
          </cell>
          <cell r="Q159">
            <v>83972697.670000002</v>
          </cell>
          <cell r="R159">
            <v>83978143.859999999</v>
          </cell>
          <cell r="S159">
            <v>0</v>
          </cell>
          <cell r="T159">
            <v>0</v>
          </cell>
          <cell r="U159">
            <v>0</v>
          </cell>
          <cell r="V159">
            <v>0</v>
          </cell>
          <cell r="W159" t="str">
            <v>-</v>
          </cell>
          <cell r="X159">
            <v>0</v>
          </cell>
          <cell r="Y159" t="str">
            <v>-</v>
          </cell>
          <cell r="Z159">
            <v>2364.5</v>
          </cell>
          <cell r="AA159">
            <v>2365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 t="str">
            <v>Scheme E TIER I</v>
          </cell>
          <cell r="AJ159" t="e">
            <v>#N/A</v>
          </cell>
        </row>
        <row r="160">
          <cell r="E160" t="str">
            <v>INE795G01014</v>
          </cell>
          <cell r="F160" t="str">
            <v>HDFC LIFE INSURANCE COMPANY LTD</v>
          </cell>
          <cell r="G160" t="str">
            <v>HDFC STANDARD LIFE INSURANCE CO. LT</v>
          </cell>
          <cell r="H160" t="str">
            <v>65110</v>
          </cell>
          <cell r="I160" t="str">
            <v>Life insurance</v>
          </cell>
          <cell r="J160" t="str">
            <v>Social and
Commercial
Infrastructure</v>
          </cell>
          <cell r="K160" t="str">
            <v>Equity</v>
          </cell>
          <cell r="L160">
            <v>20000</v>
          </cell>
          <cell r="M160">
            <v>10464000</v>
          </cell>
          <cell r="N160">
            <v>4.8234801676650969E-3</v>
          </cell>
          <cell r="O160">
            <v>0</v>
          </cell>
          <cell r="P160" t="str">
            <v/>
          </cell>
          <cell r="Q160">
            <v>13669526.99</v>
          </cell>
          <cell r="R160">
            <v>13669526.99</v>
          </cell>
          <cell r="S160">
            <v>0</v>
          </cell>
          <cell r="T160">
            <v>0</v>
          </cell>
          <cell r="U160">
            <v>0</v>
          </cell>
          <cell r="V160">
            <v>0</v>
          </cell>
          <cell r="W160" t="str">
            <v>-</v>
          </cell>
          <cell r="X160">
            <v>0</v>
          </cell>
          <cell r="Y160" t="str">
            <v>-</v>
          </cell>
          <cell r="Z160">
            <v>523.20000000000005</v>
          </cell>
          <cell r="AA160">
            <v>523.15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  <cell r="AI160" t="str">
            <v>Scheme E TIER I</v>
          </cell>
          <cell r="AJ160" t="e">
            <v>#N/A</v>
          </cell>
        </row>
        <row r="161">
          <cell r="E161" t="str">
            <v>INE226A01021</v>
          </cell>
          <cell r="F161" t="str">
            <v>VOLTAS LTD</v>
          </cell>
          <cell r="G161" t="str">
            <v>VOLTAS LIMITED</v>
          </cell>
          <cell r="H161" t="str">
            <v>28192</v>
          </cell>
          <cell r="I161" t="str">
            <v>Manufacture of air-conditioning machines, including motor vehicles airconditioners</v>
          </cell>
          <cell r="J161" t="str">
            <v>Social and
Commercial
Infrastructure</v>
          </cell>
          <cell r="K161" t="str">
            <v>Equity</v>
          </cell>
          <cell r="L161">
            <v>5625</v>
          </cell>
          <cell r="M161">
            <v>7105218.75</v>
          </cell>
          <cell r="N161">
            <v>3.2752180550025987E-3</v>
          </cell>
          <cell r="O161">
            <v>0</v>
          </cell>
          <cell r="P161" t="str">
            <v/>
          </cell>
          <cell r="Q161">
            <v>5859833.0599999996</v>
          </cell>
          <cell r="R161">
            <v>5859833.0599999996</v>
          </cell>
          <cell r="S161">
            <v>0</v>
          </cell>
          <cell r="T161">
            <v>0</v>
          </cell>
          <cell r="U161">
            <v>0</v>
          </cell>
          <cell r="V161">
            <v>0</v>
          </cell>
          <cell r="W161" t="str">
            <v>-</v>
          </cell>
          <cell r="X161">
            <v>0</v>
          </cell>
          <cell r="Y161" t="str">
            <v>-</v>
          </cell>
          <cell r="Z161">
            <v>1263.1500000000001</v>
          </cell>
          <cell r="AA161">
            <v>1262.3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I161" t="str">
            <v>Scheme E TIER I</v>
          </cell>
          <cell r="AJ161" t="e">
            <v>#N/A</v>
          </cell>
        </row>
        <row r="162">
          <cell r="E162" t="str">
            <v>INE044A01036</v>
          </cell>
          <cell r="F162" t="str">
            <v>SUN PHARMACEUTICALS INDUSTRIES LTD</v>
          </cell>
          <cell r="G162" t="str">
            <v>SUN PHARMACEUTICAL INDS LTD</v>
          </cell>
          <cell r="H162" t="str">
            <v>21001</v>
          </cell>
          <cell r="I162" t="str">
            <v>Manufacture of medicinal substances used in the manufacture of pharmaceuticals:</v>
          </cell>
          <cell r="J162" t="str">
            <v>Social and
Commercial
Infrastructure</v>
          </cell>
          <cell r="K162" t="str">
            <v>Equity</v>
          </cell>
          <cell r="L162">
            <v>46855</v>
          </cell>
          <cell r="M162">
            <v>39540934.5</v>
          </cell>
          <cell r="N162">
            <v>1.8226769244236871E-2</v>
          </cell>
          <cell r="O162">
            <v>0</v>
          </cell>
          <cell r="P162" t="str">
            <v/>
          </cell>
          <cell r="Q162">
            <v>28163109.280000001</v>
          </cell>
          <cell r="R162">
            <v>28159960.539999999</v>
          </cell>
          <cell r="S162">
            <v>0</v>
          </cell>
          <cell r="T162">
            <v>0</v>
          </cell>
          <cell r="U162">
            <v>0</v>
          </cell>
          <cell r="V162">
            <v>0</v>
          </cell>
          <cell r="W162" t="str">
            <v>-</v>
          </cell>
          <cell r="X162">
            <v>0</v>
          </cell>
          <cell r="Y162" t="str">
            <v>-</v>
          </cell>
          <cell r="Z162">
            <v>843.9</v>
          </cell>
          <cell r="AA162">
            <v>843.35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 t="str">
            <v>Scheme E TIER I</v>
          </cell>
          <cell r="AJ162" t="e">
            <v>#N/A</v>
          </cell>
        </row>
        <row r="163">
          <cell r="E163" t="str">
            <v>INE918I01018</v>
          </cell>
          <cell r="F163" t="str">
            <v>BAJAJ FINSERV LTD</v>
          </cell>
          <cell r="G163" t="str">
            <v>BAJAJ FINANCE LIMITED</v>
          </cell>
          <cell r="H163" t="str">
            <v>64920</v>
          </cell>
          <cell r="I163" t="str">
            <v>Other credit granting</v>
          </cell>
          <cell r="J163" t="str">
            <v>Social and
Commercial
Infrastructure</v>
          </cell>
          <cell r="K163" t="str">
            <v>Equity</v>
          </cell>
          <cell r="L163">
            <v>1039</v>
          </cell>
          <cell r="M163">
            <v>16637039.449999999</v>
          </cell>
          <cell r="N163">
            <v>7.6690013222225567E-3</v>
          </cell>
          <cell r="O163">
            <v>0</v>
          </cell>
          <cell r="P163" t="str">
            <v/>
          </cell>
          <cell r="Q163">
            <v>18270601.120000001</v>
          </cell>
          <cell r="R163">
            <v>18270601.120000001</v>
          </cell>
          <cell r="S163">
            <v>0</v>
          </cell>
          <cell r="T163">
            <v>0</v>
          </cell>
          <cell r="U163">
            <v>0</v>
          </cell>
          <cell r="V163">
            <v>0</v>
          </cell>
          <cell r="W163" t="str">
            <v>-</v>
          </cell>
          <cell r="X163">
            <v>0</v>
          </cell>
          <cell r="Y163" t="str">
            <v>-</v>
          </cell>
          <cell r="Z163">
            <v>16012.55</v>
          </cell>
          <cell r="AA163">
            <v>16007.35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 t="str">
            <v>Scheme E TIER I</v>
          </cell>
          <cell r="AJ163" t="e">
            <v>#N/A</v>
          </cell>
        </row>
        <row r="164">
          <cell r="E164" t="str">
            <v>INE467B01029</v>
          </cell>
          <cell r="F164" t="str">
            <v>TATA CONSULTANCY SERVICES LIMITED</v>
          </cell>
          <cell r="G164" t="str">
            <v>TATA CONSULTANCY SERVICES LIMITED</v>
          </cell>
          <cell r="H164" t="str">
            <v>62020</v>
          </cell>
          <cell r="I164" t="str">
            <v>Computer consultancy</v>
          </cell>
          <cell r="J164" t="str">
            <v>Social and
Commercial
Infrastructure</v>
          </cell>
          <cell r="K164" t="str">
            <v>Equity</v>
          </cell>
          <cell r="L164">
            <v>26109</v>
          </cell>
          <cell r="M164">
            <v>92796607.799999997</v>
          </cell>
          <cell r="N164">
            <v>4.2775477575487025E-2</v>
          </cell>
          <cell r="O164">
            <v>0</v>
          </cell>
          <cell r="P164" t="str">
            <v/>
          </cell>
          <cell r="Q164">
            <v>66143297.840000004</v>
          </cell>
          <cell r="R164">
            <v>66143297.840000004</v>
          </cell>
          <cell r="S164">
            <v>0</v>
          </cell>
          <cell r="T164">
            <v>0</v>
          </cell>
          <cell r="U164">
            <v>0</v>
          </cell>
          <cell r="V164">
            <v>0</v>
          </cell>
          <cell r="W164" t="str">
            <v>-</v>
          </cell>
          <cell r="X164">
            <v>0</v>
          </cell>
          <cell r="Y164" t="str">
            <v>-</v>
          </cell>
          <cell r="Z164">
            <v>3554.2</v>
          </cell>
          <cell r="AA164">
            <v>3554.55</v>
          </cell>
          <cell r="AB164">
            <v>0</v>
          </cell>
          <cell r="AC164">
            <v>0</v>
          </cell>
          <cell r="AD164">
            <v>0</v>
          </cell>
          <cell r="AE164">
            <v>0</v>
          </cell>
          <cell r="AF164">
            <v>0</v>
          </cell>
          <cell r="AG164">
            <v>0</v>
          </cell>
          <cell r="AH164">
            <v>0</v>
          </cell>
          <cell r="AI164" t="str">
            <v>Scheme E TIER I</v>
          </cell>
          <cell r="AJ164" t="e">
            <v>#N/A</v>
          </cell>
        </row>
        <row r="165">
          <cell r="E165" t="str">
            <v>INE628A01036</v>
          </cell>
          <cell r="F165" t="str">
            <v>UPL LIMITED</v>
          </cell>
          <cell r="G165" t="str">
            <v>UPL LIMITED</v>
          </cell>
          <cell r="H165" t="str">
            <v>20211</v>
          </cell>
          <cell r="I165" t="str">
            <v>Manufacture of insecticides, rodenticides, fungicides, herbicides</v>
          </cell>
          <cell r="J165" t="str">
            <v>Social and
Commercial
Infrastructure</v>
          </cell>
          <cell r="K165" t="str">
            <v>Equity</v>
          </cell>
          <cell r="L165">
            <v>14400</v>
          </cell>
          <cell r="M165">
            <v>9582480</v>
          </cell>
          <cell r="N165">
            <v>4.4171351526230349E-3</v>
          </cell>
          <cell r="O165">
            <v>0</v>
          </cell>
          <cell r="P165" t="str">
            <v/>
          </cell>
          <cell r="Q165">
            <v>11159166.24</v>
          </cell>
          <cell r="R165">
            <v>11159166.24</v>
          </cell>
          <cell r="S165">
            <v>0</v>
          </cell>
          <cell r="T165">
            <v>0</v>
          </cell>
          <cell r="U165">
            <v>0</v>
          </cell>
          <cell r="V165">
            <v>0</v>
          </cell>
          <cell r="W165" t="str">
            <v>-</v>
          </cell>
          <cell r="X165">
            <v>0</v>
          </cell>
          <cell r="Y165" t="str">
            <v>-</v>
          </cell>
          <cell r="Z165">
            <v>665.45</v>
          </cell>
          <cell r="AA165">
            <v>665.7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  <cell r="AI165" t="str">
            <v>Scheme E TIER I</v>
          </cell>
          <cell r="AJ165" t="e">
            <v>#N/A</v>
          </cell>
        </row>
        <row r="166">
          <cell r="E166" t="str">
            <v>INE208A01029</v>
          </cell>
          <cell r="F166" t="str">
            <v>ASHOK LEYLAND LTD</v>
          </cell>
          <cell r="G166" t="str">
            <v>ASHOK LEYLAND LIMITED</v>
          </cell>
          <cell r="H166" t="str">
            <v>29102</v>
          </cell>
          <cell r="I166" t="str">
            <v>Manufacture of commercial vehicles such as vans, lorries, over-the-road</v>
          </cell>
          <cell r="J166" t="str">
            <v>Social and
Commercial
Infrastructure</v>
          </cell>
          <cell r="K166" t="str">
            <v>Equity</v>
          </cell>
          <cell r="L166">
            <v>113700</v>
          </cell>
          <cell r="M166">
            <v>13490505</v>
          </cell>
          <cell r="N166">
            <v>6.2185763875465244E-3</v>
          </cell>
          <cell r="O166">
            <v>0</v>
          </cell>
          <cell r="P166" t="str">
            <v/>
          </cell>
          <cell r="Q166">
            <v>14561411.01</v>
          </cell>
          <cell r="R166">
            <v>14561411.01</v>
          </cell>
          <cell r="S166">
            <v>0</v>
          </cell>
          <cell r="T166">
            <v>0</v>
          </cell>
          <cell r="U166">
            <v>0</v>
          </cell>
          <cell r="V166">
            <v>0</v>
          </cell>
          <cell r="W166" t="str">
            <v>-</v>
          </cell>
          <cell r="X166">
            <v>0</v>
          </cell>
          <cell r="Y166" t="str">
            <v>-</v>
          </cell>
          <cell r="Z166">
            <v>118.65</v>
          </cell>
          <cell r="AA166">
            <v>118.75</v>
          </cell>
          <cell r="AB166">
            <v>0</v>
          </cell>
          <cell r="AC166">
            <v>0</v>
          </cell>
          <cell r="AD166">
            <v>0</v>
          </cell>
          <cell r="AE166">
            <v>0</v>
          </cell>
          <cell r="AF166">
            <v>0</v>
          </cell>
          <cell r="AG166">
            <v>0</v>
          </cell>
          <cell r="AH166">
            <v>0</v>
          </cell>
          <cell r="AI166" t="str">
            <v>Scheme E TIER I</v>
          </cell>
          <cell r="AJ166" t="e">
            <v>#N/A</v>
          </cell>
        </row>
        <row r="167">
          <cell r="E167" t="str">
            <v>INE752E01010</v>
          </cell>
          <cell r="F167" t="str">
            <v>POWER GRID CORPORATION OF INDIA LIMITED</v>
          </cell>
          <cell r="G167" t="str">
            <v>POWER GRID CORPN OF INDIA LTD</v>
          </cell>
          <cell r="H167" t="str">
            <v>35107</v>
          </cell>
          <cell r="I167" t="str">
            <v>Transmission of electric energy</v>
          </cell>
          <cell r="J167" t="str">
            <v>Social and
Commercial
Infrastructure</v>
          </cell>
          <cell r="K167" t="str">
            <v>Equity</v>
          </cell>
          <cell r="L167">
            <v>76900</v>
          </cell>
          <cell r="M167">
            <v>16083635</v>
          </cell>
          <cell r="N167">
            <v>7.4139042857859546E-3</v>
          </cell>
          <cell r="O167">
            <v>0</v>
          </cell>
          <cell r="P167" t="str">
            <v/>
          </cell>
          <cell r="Q167">
            <v>9482062.8300000001</v>
          </cell>
          <cell r="R167">
            <v>9482062.8300000001</v>
          </cell>
          <cell r="S167">
            <v>0</v>
          </cell>
          <cell r="T167">
            <v>0</v>
          </cell>
          <cell r="U167">
            <v>0</v>
          </cell>
          <cell r="V167">
            <v>0</v>
          </cell>
          <cell r="W167" t="str">
            <v>-</v>
          </cell>
          <cell r="X167">
            <v>0</v>
          </cell>
          <cell r="Y167" t="str">
            <v>-</v>
          </cell>
          <cell r="Z167">
            <v>209.15</v>
          </cell>
          <cell r="AA167">
            <v>209.2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  <cell r="AI167" t="str">
            <v>Scheme E TIER I</v>
          </cell>
          <cell r="AJ167" t="e">
            <v>#N/A</v>
          </cell>
        </row>
        <row r="168">
          <cell r="E168" t="str">
            <v>INE155A01022</v>
          </cell>
          <cell r="F168" t="str">
            <v>TATA MOTORS LTD</v>
          </cell>
          <cell r="G168" t="str">
            <v>TATA MOTORS LTD</v>
          </cell>
          <cell r="H168" t="str">
            <v>29102</v>
          </cell>
          <cell r="I168" t="str">
            <v>Manufacture of commercial vehicles such as vans, lorries, over-the-road</v>
          </cell>
          <cell r="J168" t="str">
            <v>Social and
Commercial
Infrastructure</v>
          </cell>
          <cell r="K168" t="str">
            <v>Equity</v>
          </cell>
          <cell r="L168">
            <v>42050</v>
          </cell>
          <cell r="M168">
            <v>19092802.5</v>
          </cell>
          <cell r="N168">
            <v>8.8010086204029607E-3</v>
          </cell>
          <cell r="O168">
            <v>0</v>
          </cell>
          <cell r="P168" t="str">
            <v/>
          </cell>
          <cell r="Q168">
            <v>12738850.52</v>
          </cell>
          <cell r="R168">
            <v>12738850.52</v>
          </cell>
          <cell r="S168">
            <v>0</v>
          </cell>
          <cell r="T168">
            <v>0</v>
          </cell>
          <cell r="U168">
            <v>0</v>
          </cell>
          <cell r="V168">
            <v>0</v>
          </cell>
          <cell r="W168" t="str">
            <v>-</v>
          </cell>
          <cell r="X168">
            <v>0</v>
          </cell>
          <cell r="Y168" t="str">
            <v>-</v>
          </cell>
          <cell r="Z168">
            <v>454.05</v>
          </cell>
          <cell r="AA168">
            <v>454.15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  <cell r="AI168" t="str">
            <v>Scheme E TIER I</v>
          </cell>
          <cell r="AJ168" t="e">
            <v>#N/A</v>
          </cell>
        </row>
        <row r="169">
          <cell r="E169" t="str">
            <v>INE263A01024</v>
          </cell>
          <cell r="F169" t="str">
            <v>BHARAT ELECTRONICS LIMITED</v>
          </cell>
          <cell r="G169" t="str">
            <v>BHARAT ELECTRONICS LTD</v>
          </cell>
          <cell r="H169" t="str">
            <v>26515</v>
          </cell>
          <cell r="I169" t="str">
            <v>Manufacture of radar equipment, GPS devices, search, detection, navig</v>
          </cell>
          <cell r="J169" t="str">
            <v>Social and
Commercial
Infrastructure</v>
          </cell>
          <cell r="K169" t="str">
            <v>Equity</v>
          </cell>
          <cell r="L169">
            <v>48900</v>
          </cell>
          <cell r="M169">
            <v>10291005</v>
          </cell>
          <cell r="N169">
            <v>4.7437364796294301E-3</v>
          </cell>
          <cell r="O169">
            <v>0</v>
          </cell>
          <cell r="P169" t="str">
            <v/>
          </cell>
          <cell r="Q169">
            <v>6999373.6900000004</v>
          </cell>
          <cell r="R169">
            <v>6999373.6900000004</v>
          </cell>
          <cell r="S169">
            <v>0</v>
          </cell>
          <cell r="T169">
            <v>0</v>
          </cell>
          <cell r="U169">
            <v>0</v>
          </cell>
          <cell r="V169">
            <v>0</v>
          </cell>
          <cell r="W169" t="str">
            <v>-</v>
          </cell>
          <cell r="X169">
            <v>0</v>
          </cell>
          <cell r="Y169" t="str">
            <v>-</v>
          </cell>
          <cell r="Z169">
            <v>210.45</v>
          </cell>
          <cell r="AA169">
            <v>210.3</v>
          </cell>
          <cell r="AB169">
            <v>0</v>
          </cell>
          <cell r="AC169">
            <v>0</v>
          </cell>
          <cell r="AD169">
            <v>0</v>
          </cell>
          <cell r="AE169">
            <v>0</v>
          </cell>
          <cell r="AF169">
            <v>0</v>
          </cell>
          <cell r="AG169">
            <v>0</v>
          </cell>
          <cell r="AH169">
            <v>0</v>
          </cell>
          <cell r="AI169" t="str">
            <v>Scheme E TIER I</v>
          </cell>
          <cell r="AJ169" t="e">
            <v>#N/A</v>
          </cell>
        </row>
        <row r="170">
          <cell r="E170" t="str">
            <v>INE101A01026</v>
          </cell>
          <cell r="F170" t="str">
            <v>MAHINDRA AND MAHINDRA LTD</v>
          </cell>
          <cell r="G170" t="str">
            <v>MAHINDRA AND MAHINDRA LTD</v>
          </cell>
          <cell r="H170" t="str">
            <v>28211</v>
          </cell>
          <cell r="I170" t="str">
            <v>Manufacture of tractors used in agriculture and forestry</v>
          </cell>
          <cell r="J170" t="str">
            <v>Social and
Commercial
Infrastructure</v>
          </cell>
          <cell r="K170" t="str">
            <v>Equity</v>
          </cell>
          <cell r="L170">
            <v>29548</v>
          </cell>
          <cell r="M170">
            <v>23368035.800000001</v>
          </cell>
          <cell r="N170">
            <v>1.0771718008274847E-2</v>
          </cell>
          <cell r="O170">
            <v>0</v>
          </cell>
          <cell r="P170" t="str">
            <v/>
          </cell>
          <cell r="Q170">
            <v>21595158.640000001</v>
          </cell>
          <cell r="R170">
            <v>21599478.640000001</v>
          </cell>
          <cell r="S170">
            <v>0</v>
          </cell>
          <cell r="T170">
            <v>0</v>
          </cell>
          <cell r="U170">
            <v>0</v>
          </cell>
          <cell r="V170">
            <v>0</v>
          </cell>
          <cell r="W170" t="str">
            <v>-</v>
          </cell>
          <cell r="X170">
            <v>0</v>
          </cell>
          <cell r="Y170" t="str">
            <v>-</v>
          </cell>
          <cell r="Z170">
            <v>790.85</v>
          </cell>
          <cell r="AA170">
            <v>790.95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  <cell r="AI170" t="str">
            <v>Scheme E TIER I</v>
          </cell>
          <cell r="AJ170" t="e">
            <v>#N/A</v>
          </cell>
        </row>
        <row r="171">
          <cell r="E171" t="str">
            <v>INE298A01020</v>
          </cell>
          <cell r="F171" t="str">
            <v>CUMMINS INDIA LIMITED</v>
          </cell>
          <cell r="G171" t="str">
            <v>CUMMINS INDIA LIMITED FV 2</v>
          </cell>
          <cell r="H171" t="str">
            <v>28110</v>
          </cell>
          <cell r="I171" t="str">
            <v>Manufacture of engines and turbines, except aircraft, vehicle</v>
          </cell>
          <cell r="J171" t="str">
            <v>Social and
Commercial
Infrastructure</v>
          </cell>
          <cell r="K171" t="str">
            <v>Equity</v>
          </cell>
          <cell r="L171">
            <v>9950</v>
          </cell>
          <cell r="M171">
            <v>9524637.5</v>
          </cell>
          <cell r="N171">
            <v>4.390472102967247E-3</v>
          </cell>
          <cell r="O171">
            <v>0</v>
          </cell>
          <cell r="P171" t="str">
            <v/>
          </cell>
          <cell r="Q171">
            <v>8503944.3300000001</v>
          </cell>
          <cell r="R171">
            <v>8503944.3300000001</v>
          </cell>
          <cell r="S171">
            <v>0</v>
          </cell>
          <cell r="T171">
            <v>0</v>
          </cell>
          <cell r="U171">
            <v>0</v>
          </cell>
          <cell r="V171" t="str">
            <v>-</v>
          </cell>
          <cell r="W171" t="str">
            <v>-</v>
          </cell>
          <cell r="X171">
            <v>0</v>
          </cell>
          <cell r="Y171" t="str">
            <v>-</v>
          </cell>
          <cell r="Z171">
            <v>957.25</v>
          </cell>
          <cell r="AA171">
            <v>957.4</v>
          </cell>
          <cell r="AB171">
            <v>0</v>
          </cell>
          <cell r="AC171">
            <v>0</v>
          </cell>
          <cell r="AD171">
            <v>0</v>
          </cell>
          <cell r="AE171">
            <v>0</v>
          </cell>
          <cell r="AF171">
            <v>0</v>
          </cell>
          <cell r="AG171">
            <v>0</v>
          </cell>
          <cell r="AH171">
            <v>0</v>
          </cell>
          <cell r="AI171" t="str">
            <v>Scheme E TIER I</v>
          </cell>
          <cell r="AJ171" t="e">
            <v>#N/A</v>
          </cell>
        </row>
        <row r="172">
          <cell r="E172" t="str">
            <v>INE018A01030</v>
          </cell>
          <cell r="F172" t="str">
            <v>LARSEN AND TOUBRO LIMITED</v>
          </cell>
          <cell r="G172" t="str">
            <v>LARSEN AND TOUBRO LTD</v>
          </cell>
          <cell r="H172" t="str">
            <v>42909</v>
          </cell>
          <cell r="I172" t="str">
            <v>Other civil engineering projects n.e.c.</v>
          </cell>
          <cell r="J172" t="str">
            <v>Social and
Commercial
Infrastructure</v>
          </cell>
          <cell r="K172" t="str">
            <v>Equity</v>
          </cell>
          <cell r="L172">
            <v>42136</v>
          </cell>
          <cell r="M172">
            <v>76550578</v>
          </cell>
          <cell r="N172">
            <v>3.5286715864516448E-2</v>
          </cell>
          <cell r="O172">
            <v>0</v>
          </cell>
          <cell r="P172" t="str">
            <v/>
          </cell>
          <cell r="Q172">
            <v>56757621.939999998</v>
          </cell>
          <cell r="R172">
            <v>56759985.469999999</v>
          </cell>
          <cell r="S172">
            <v>0</v>
          </cell>
          <cell r="T172">
            <v>0</v>
          </cell>
          <cell r="U172">
            <v>0</v>
          </cell>
          <cell r="V172">
            <v>0</v>
          </cell>
          <cell r="W172" t="str">
            <v>-</v>
          </cell>
          <cell r="X172">
            <v>0</v>
          </cell>
          <cell r="Y172" t="str">
            <v>-</v>
          </cell>
          <cell r="Z172">
            <v>1816.75</v>
          </cell>
          <cell r="AA172">
            <v>1816.9</v>
          </cell>
          <cell r="AB172">
            <v>0</v>
          </cell>
          <cell r="AC172">
            <v>0</v>
          </cell>
          <cell r="AD172">
            <v>0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  <cell r="AI172" t="str">
            <v>Scheme E TIER I</v>
          </cell>
          <cell r="AJ172" t="e">
            <v>#N/A</v>
          </cell>
        </row>
        <row r="173">
          <cell r="E173" t="str">
            <v>INE070A01015</v>
          </cell>
          <cell r="F173" t="str">
            <v>Shree CEMENT LIMITED</v>
          </cell>
          <cell r="G173" t="str">
            <v>SHREE CEMENT LIMITED</v>
          </cell>
          <cell r="H173" t="str">
            <v>23949</v>
          </cell>
          <cell r="I173" t="str">
            <v>Manufacture of other cement and plaster n.e.c.</v>
          </cell>
          <cell r="J173" t="str">
            <v>Social and
Commercial
Infrastructure</v>
          </cell>
          <cell r="K173" t="str">
            <v>Equity</v>
          </cell>
          <cell r="L173">
            <v>306</v>
          </cell>
          <cell r="M173">
            <v>7470898.2000000002</v>
          </cell>
          <cell r="N173">
            <v>3.4437814700253129E-3</v>
          </cell>
          <cell r="O173">
            <v>0</v>
          </cell>
          <cell r="P173" t="str">
            <v/>
          </cell>
          <cell r="Q173">
            <v>7651236.6799999997</v>
          </cell>
          <cell r="R173">
            <v>7651236.6799999997</v>
          </cell>
          <cell r="S173">
            <v>0</v>
          </cell>
          <cell r="T173">
            <v>0</v>
          </cell>
          <cell r="U173">
            <v>0</v>
          </cell>
          <cell r="V173">
            <v>0</v>
          </cell>
          <cell r="W173" t="str">
            <v>-</v>
          </cell>
          <cell r="X173">
            <v>0</v>
          </cell>
          <cell r="Y173" t="str">
            <v>-</v>
          </cell>
          <cell r="Z173">
            <v>24414.7</v>
          </cell>
          <cell r="AA173">
            <v>24408.05</v>
          </cell>
          <cell r="AB173">
            <v>0</v>
          </cell>
          <cell r="AC173">
            <v>0</v>
          </cell>
          <cell r="AD173">
            <v>0</v>
          </cell>
          <cell r="AE173">
            <v>0</v>
          </cell>
          <cell r="AF173">
            <v>0</v>
          </cell>
          <cell r="AG173">
            <v>0</v>
          </cell>
          <cell r="AH173">
            <v>0</v>
          </cell>
          <cell r="AI173" t="str">
            <v>Scheme E TIER I</v>
          </cell>
          <cell r="AJ173" t="e">
            <v>#N/A</v>
          </cell>
        </row>
        <row r="174">
          <cell r="E174" t="str">
            <v>INE481G01011</v>
          </cell>
          <cell r="F174" t="str">
            <v>UltraTech Cement Limited</v>
          </cell>
          <cell r="G174" t="str">
            <v>ULTRATECH CEMENT LIMITED</v>
          </cell>
          <cell r="H174" t="str">
            <v>23941</v>
          </cell>
          <cell r="I174" t="str">
            <v>Manufacture of clinkers and cement</v>
          </cell>
          <cell r="J174" t="str">
            <v>Social and
Commercial
Infrastructure</v>
          </cell>
          <cell r="K174" t="str">
            <v>Equity</v>
          </cell>
          <cell r="L174">
            <v>5555</v>
          </cell>
          <cell r="M174">
            <v>36484684.5</v>
          </cell>
          <cell r="N174">
            <v>1.6817961784142601E-2</v>
          </cell>
          <cell r="O174">
            <v>0</v>
          </cell>
          <cell r="P174" t="str">
            <v/>
          </cell>
          <cell r="Q174">
            <v>28018444.809999999</v>
          </cell>
          <cell r="R174">
            <v>28018444.809999999</v>
          </cell>
          <cell r="S174">
            <v>0</v>
          </cell>
          <cell r="T174">
            <v>0</v>
          </cell>
          <cell r="U174">
            <v>0</v>
          </cell>
          <cell r="V174">
            <v>0</v>
          </cell>
          <cell r="W174" t="str">
            <v>-</v>
          </cell>
          <cell r="X174">
            <v>0</v>
          </cell>
          <cell r="Y174" t="str">
            <v>-</v>
          </cell>
          <cell r="Z174">
            <v>6567.9</v>
          </cell>
          <cell r="AA174">
            <v>6569.75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H174">
            <v>0</v>
          </cell>
          <cell r="AI174" t="str">
            <v>Scheme E TIER I</v>
          </cell>
          <cell r="AJ174" t="e">
            <v>#N/A</v>
          </cell>
        </row>
        <row r="175">
          <cell r="E175" t="str">
            <v>INE016A01026</v>
          </cell>
          <cell r="F175" t="str">
            <v>Dabur India Limited</v>
          </cell>
          <cell r="G175" t="str">
            <v>DABUR INDIA LIMITED</v>
          </cell>
          <cell r="H175" t="str">
            <v>20236</v>
          </cell>
          <cell r="I175" t="str">
            <v>Manufacture of hair oil, shampoo, hair dye etc.</v>
          </cell>
          <cell r="J175" t="str">
            <v>Social and
Commercial
Infrastructure</v>
          </cell>
          <cell r="K175" t="str">
            <v>Equity</v>
          </cell>
          <cell r="L175">
            <v>18400</v>
          </cell>
          <cell r="M175">
            <v>10365640</v>
          </cell>
          <cell r="N175">
            <v>4.7781401916242392E-3</v>
          </cell>
          <cell r="O175">
            <v>0</v>
          </cell>
          <cell r="P175" t="str">
            <v/>
          </cell>
          <cell r="Q175">
            <v>9364535.1300000008</v>
          </cell>
          <cell r="R175">
            <v>9364535.1300000008</v>
          </cell>
          <cell r="S175">
            <v>0</v>
          </cell>
          <cell r="T175">
            <v>0</v>
          </cell>
          <cell r="U175">
            <v>0</v>
          </cell>
          <cell r="V175">
            <v>0</v>
          </cell>
          <cell r="W175" t="str">
            <v>-</v>
          </cell>
          <cell r="X175">
            <v>0</v>
          </cell>
          <cell r="Y175" t="str">
            <v>-</v>
          </cell>
          <cell r="Z175">
            <v>563.35</v>
          </cell>
          <cell r="AA175">
            <v>563.75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 t="str">
            <v>Scheme E TIER I</v>
          </cell>
          <cell r="AJ175" t="e">
            <v>#N/A</v>
          </cell>
        </row>
        <row r="176">
          <cell r="E176" t="str">
            <v>INE192A01025</v>
          </cell>
          <cell r="F176" t="str">
            <v>Tata Consumer Products Limited</v>
          </cell>
          <cell r="G176" t="str">
            <v>TATA CONSUMER PRODUCTS LIMITED</v>
          </cell>
          <cell r="H176" t="str">
            <v>10791</v>
          </cell>
          <cell r="I176" t="str">
            <v>Processing and blending of tea including manufacture of instant tea</v>
          </cell>
          <cell r="J176" t="str">
            <v>Social and
Commercial
Infrastructure</v>
          </cell>
          <cell r="K176" t="str">
            <v>Equity</v>
          </cell>
          <cell r="L176">
            <v>15770</v>
          </cell>
          <cell r="M176">
            <v>11332322</v>
          </cell>
          <cell r="N176">
            <v>5.2237414392770328E-3</v>
          </cell>
          <cell r="O176">
            <v>0</v>
          </cell>
          <cell r="P176" t="str">
            <v/>
          </cell>
          <cell r="Q176">
            <v>9140002.6799999997</v>
          </cell>
          <cell r="R176">
            <v>9140002.6799999997</v>
          </cell>
          <cell r="S176">
            <v>0</v>
          </cell>
          <cell r="T176">
            <v>0</v>
          </cell>
          <cell r="U176">
            <v>0</v>
          </cell>
          <cell r="V176">
            <v>0</v>
          </cell>
          <cell r="W176" t="str">
            <v>-</v>
          </cell>
          <cell r="X176">
            <v>0</v>
          </cell>
          <cell r="Y176" t="str">
            <v>-</v>
          </cell>
          <cell r="Z176">
            <v>718.6</v>
          </cell>
          <cell r="AA176">
            <v>718.35</v>
          </cell>
          <cell r="AB176">
            <v>0</v>
          </cell>
          <cell r="AC176">
            <v>0</v>
          </cell>
          <cell r="AD176">
            <v>0</v>
          </cell>
          <cell r="AE176">
            <v>0</v>
          </cell>
          <cell r="AF176">
            <v>0</v>
          </cell>
          <cell r="AG176">
            <v>0</v>
          </cell>
          <cell r="AH176">
            <v>0</v>
          </cell>
          <cell r="AI176" t="str">
            <v>Scheme E TIER I</v>
          </cell>
          <cell r="AJ176" t="e">
            <v>#N/A</v>
          </cell>
        </row>
        <row r="177">
          <cell r="E177" t="str">
            <v>INE090A01021</v>
          </cell>
          <cell r="F177" t="str">
            <v>ICICI BANK LTD</v>
          </cell>
          <cell r="G177" t="str">
            <v>ICICI BANK LTD</v>
          </cell>
          <cell r="H177" t="str">
            <v>64191</v>
          </cell>
          <cell r="I177" t="str">
            <v>Monetary intermediation of commercial banks, saving banks. postal savings</v>
          </cell>
          <cell r="J177" t="str">
            <v>Social and
Commercial
Infrastructure</v>
          </cell>
          <cell r="K177" t="str">
            <v>Equity</v>
          </cell>
          <cell r="L177">
            <v>225116</v>
          </cell>
          <cell r="M177">
            <v>167193653.19999999</v>
          </cell>
          <cell r="N177">
            <v>7.7069502137774845E-2</v>
          </cell>
          <cell r="O177">
            <v>0</v>
          </cell>
          <cell r="P177" t="str">
            <v/>
          </cell>
          <cell r="Q177">
            <v>115189733.06</v>
          </cell>
          <cell r="R177">
            <v>115193196.40000001</v>
          </cell>
          <cell r="S177">
            <v>0</v>
          </cell>
          <cell r="T177">
            <v>0</v>
          </cell>
          <cell r="U177">
            <v>0</v>
          </cell>
          <cell r="V177">
            <v>0</v>
          </cell>
          <cell r="W177" t="str">
            <v>-</v>
          </cell>
          <cell r="X177">
            <v>0</v>
          </cell>
          <cell r="Y177" t="str">
            <v>-</v>
          </cell>
          <cell r="Z177">
            <v>742.7</v>
          </cell>
          <cell r="AA177">
            <v>742.45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  <cell r="AI177" t="str">
            <v>Scheme E TIER I</v>
          </cell>
          <cell r="AJ177" t="e">
            <v>#N/A</v>
          </cell>
        </row>
        <row r="178">
          <cell r="E178" t="str">
            <v>INE465A01025</v>
          </cell>
          <cell r="F178" t="str">
            <v>Bharat Forge Limited</v>
          </cell>
          <cell r="G178" t="str">
            <v>BHARAT FORGE LIMITED</v>
          </cell>
          <cell r="H178" t="str">
            <v>25910</v>
          </cell>
          <cell r="I178" t="str">
            <v>Forging, pressing, stamping and roll-forming of metal; powder metallurgy</v>
          </cell>
          <cell r="J178" t="str">
            <v>Social and
Commercial
Infrastructure</v>
          </cell>
          <cell r="K178" t="str">
            <v>Equity</v>
          </cell>
          <cell r="L178">
            <v>22165</v>
          </cell>
          <cell r="M178">
            <v>15042277.25</v>
          </cell>
          <cell r="N178">
            <v>6.9338805420388833E-3</v>
          </cell>
          <cell r="O178">
            <v>0</v>
          </cell>
          <cell r="P178" t="str">
            <v/>
          </cell>
          <cell r="Q178">
            <v>12645176.619999999</v>
          </cell>
          <cell r="R178">
            <v>12645176.619999999</v>
          </cell>
          <cell r="S178">
            <v>0</v>
          </cell>
          <cell r="T178">
            <v>0</v>
          </cell>
          <cell r="U178">
            <v>0</v>
          </cell>
          <cell r="V178">
            <v>0</v>
          </cell>
          <cell r="W178" t="str">
            <v>-</v>
          </cell>
          <cell r="X178">
            <v>0</v>
          </cell>
          <cell r="Y178" t="str">
            <v>-</v>
          </cell>
          <cell r="Z178">
            <v>678.65</v>
          </cell>
          <cell r="AA178">
            <v>677.9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  <cell r="AI178" t="str">
            <v>Scheme E TIER I</v>
          </cell>
          <cell r="AJ178" t="e">
            <v>#N/A</v>
          </cell>
        </row>
        <row r="179">
          <cell r="E179" t="str">
            <v>INE216A01030</v>
          </cell>
          <cell r="F179" t="str">
            <v>Britannia Industries Limited</v>
          </cell>
          <cell r="G179" t="str">
            <v>BRITANNIA INDUSTRIES LIMITED</v>
          </cell>
          <cell r="H179" t="str">
            <v>10712</v>
          </cell>
          <cell r="I179" t="str">
            <v>Manufacture of biscuits, cakes, pastries, rusks etc.</v>
          </cell>
          <cell r="J179" t="str">
            <v>Social and
Commercial
Infrastructure</v>
          </cell>
          <cell r="K179" t="str">
            <v>Equity</v>
          </cell>
          <cell r="L179">
            <v>1910</v>
          </cell>
          <cell r="M179">
            <v>6546429.5</v>
          </cell>
          <cell r="N179">
            <v>3.0176388438711522E-3</v>
          </cell>
          <cell r="O179">
            <v>0</v>
          </cell>
          <cell r="P179" t="str">
            <v/>
          </cell>
          <cell r="Q179">
            <v>7544421.04</v>
          </cell>
          <cell r="R179">
            <v>7544421.04</v>
          </cell>
          <cell r="S179">
            <v>0</v>
          </cell>
          <cell r="T179">
            <v>0</v>
          </cell>
          <cell r="U179">
            <v>0</v>
          </cell>
          <cell r="V179">
            <v>0</v>
          </cell>
          <cell r="W179" t="str">
            <v>-</v>
          </cell>
          <cell r="X179">
            <v>0</v>
          </cell>
          <cell r="Y179" t="str">
            <v>-</v>
          </cell>
          <cell r="Z179">
            <v>3427.45</v>
          </cell>
          <cell r="AA179">
            <v>3427.85</v>
          </cell>
          <cell r="AB179">
            <v>0</v>
          </cell>
          <cell r="AC179">
            <v>0</v>
          </cell>
          <cell r="AD179">
            <v>0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 t="str">
            <v>Scheme E TIER I</v>
          </cell>
          <cell r="AJ179" t="e">
            <v>#N/A</v>
          </cell>
        </row>
        <row r="180">
          <cell r="E180" t="str">
            <v>INE129A01019</v>
          </cell>
          <cell r="F180" t="str">
            <v>GAIL (INDIA) LIMITED</v>
          </cell>
          <cell r="G180" t="str">
            <v>G A I L (INDIA) LTD</v>
          </cell>
          <cell r="H180" t="str">
            <v>35202</v>
          </cell>
          <cell r="I180" t="str">
            <v>Disrtibution and sale of gaseous fuels through mains</v>
          </cell>
          <cell r="J180" t="str">
            <v>Social and
Commercial
Infrastructure</v>
          </cell>
          <cell r="K180" t="str">
            <v>Equity</v>
          </cell>
          <cell r="L180">
            <v>97990</v>
          </cell>
          <cell r="M180">
            <v>14193851.5</v>
          </cell>
          <cell r="N180">
            <v>6.5427906358021303E-3</v>
          </cell>
          <cell r="O180">
            <v>0</v>
          </cell>
          <cell r="P180" t="str">
            <v/>
          </cell>
          <cell r="Q180">
            <v>13464952.439999999</v>
          </cell>
          <cell r="R180">
            <v>13461790.01</v>
          </cell>
          <cell r="S180">
            <v>0</v>
          </cell>
          <cell r="T180">
            <v>0</v>
          </cell>
          <cell r="U180">
            <v>0</v>
          </cell>
          <cell r="V180">
            <v>0</v>
          </cell>
          <cell r="W180" t="str">
            <v>-</v>
          </cell>
          <cell r="X180">
            <v>0</v>
          </cell>
          <cell r="Y180" t="str">
            <v>-</v>
          </cell>
          <cell r="Z180">
            <v>144.85</v>
          </cell>
          <cell r="AA180">
            <v>144.75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  <cell r="AI180" t="str">
            <v>Scheme E TIER I</v>
          </cell>
          <cell r="AJ180" t="e">
            <v>#N/A</v>
          </cell>
        </row>
        <row r="181">
          <cell r="E181" t="str">
            <v>INE123W01016</v>
          </cell>
          <cell r="F181" t="str">
            <v>SBI LIFE INSURANCE COMPANY LIMITED</v>
          </cell>
          <cell r="G181" t="str">
            <v>SBI LIFE INSURANCE CO. LTD.</v>
          </cell>
          <cell r="H181" t="str">
            <v>65110</v>
          </cell>
          <cell r="I181" t="str">
            <v>Life insurance</v>
          </cell>
          <cell r="J181" t="str">
            <v>Social and
Commercial
Infrastructure</v>
          </cell>
          <cell r="K181" t="str">
            <v>Equity</v>
          </cell>
          <cell r="L181">
            <v>17060</v>
          </cell>
          <cell r="M181">
            <v>18086159</v>
          </cell>
          <cell r="N181">
            <v>8.3369867398449555E-3</v>
          </cell>
          <cell r="O181">
            <v>0</v>
          </cell>
          <cell r="P181" t="str">
            <v/>
          </cell>
          <cell r="Q181">
            <v>13326671.810000001</v>
          </cell>
          <cell r="R181">
            <v>13326671.810000001</v>
          </cell>
          <cell r="S181">
            <v>0</v>
          </cell>
          <cell r="T181">
            <v>0</v>
          </cell>
          <cell r="U181">
            <v>0</v>
          </cell>
          <cell r="V181">
            <v>0</v>
          </cell>
          <cell r="W181" t="str">
            <v>-</v>
          </cell>
          <cell r="X181">
            <v>0</v>
          </cell>
          <cell r="Y181" t="str">
            <v>-</v>
          </cell>
          <cell r="Z181">
            <v>1060.1500000000001</v>
          </cell>
          <cell r="AA181">
            <v>1061.3</v>
          </cell>
          <cell r="AB181">
            <v>0</v>
          </cell>
          <cell r="AC181">
            <v>0</v>
          </cell>
          <cell r="AD181">
            <v>0</v>
          </cell>
          <cell r="AE181">
            <v>0</v>
          </cell>
          <cell r="AF181">
            <v>0</v>
          </cell>
          <cell r="AG181">
            <v>0</v>
          </cell>
          <cell r="AH181">
            <v>0</v>
          </cell>
          <cell r="AI181" t="str">
            <v>Scheme E TIER I</v>
          </cell>
          <cell r="AJ181" t="e">
            <v>#N/A</v>
          </cell>
        </row>
        <row r="182">
          <cell r="E182" t="str">
            <v>INE089A01023</v>
          </cell>
          <cell r="F182" t="str">
            <v>Dr. Reddy's Laboratories Limited</v>
          </cell>
          <cell r="G182" t="str">
            <v>DR REDDY LABORATORIES</v>
          </cell>
          <cell r="H182" t="str">
            <v>21002</v>
          </cell>
          <cell r="I182" t="str">
            <v>Manufacture of allopathic pharmaceutical preparations</v>
          </cell>
          <cell r="J182" t="str">
            <v>Social and
Commercial
Infrastructure</v>
          </cell>
          <cell r="K182" t="str">
            <v>Equity</v>
          </cell>
          <cell r="L182">
            <v>4515</v>
          </cell>
          <cell r="M182">
            <v>18346251</v>
          </cell>
          <cell r="N182">
            <v>8.4568786171163954E-3</v>
          </cell>
          <cell r="O182">
            <v>0</v>
          </cell>
          <cell r="P182" t="str">
            <v/>
          </cell>
          <cell r="Q182">
            <v>18027251.16</v>
          </cell>
          <cell r="R182">
            <v>18027251.16</v>
          </cell>
          <cell r="S182">
            <v>0</v>
          </cell>
          <cell r="T182">
            <v>0</v>
          </cell>
          <cell r="U182">
            <v>0</v>
          </cell>
          <cell r="V182">
            <v>0</v>
          </cell>
          <cell r="W182" t="str">
            <v>-</v>
          </cell>
          <cell r="X182">
            <v>0</v>
          </cell>
          <cell r="Y182" t="str">
            <v>-</v>
          </cell>
          <cell r="Z182">
            <v>4063.4</v>
          </cell>
          <cell r="AA182">
            <v>4062.95</v>
          </cell>
          <cell r="AB182">
            <v>0</v>
          </cell>
          <cell r="AC182">
            <v>0</v>
          </cell>
          <cell r="AD182">
            <v>0</v>
          </cell>
          <cell r="AE182">
            <v>0</v>
          </cell>
          <cell r="AF182">
            <v>0</v>
          </cell>
          <cell r="AG182">
            <v>0</v>
          </cell>
          <cell r="AH182">
            <v>0</v>
          </cell>
          <cell r="AI182" t="str">
            <v>Scheme E TIER I</v>
          </cell>
          <cell r="AJ182" t="e">
            <v>#N/A</v>
          </cell>
        </row>
        <row r="183">
          <cell r="E183" t="str">
            <v>INE797F01012</v>
          </cell>
          <cell r="F183" t="str">
            <v>Jubilant Foodworks Limited.</v>
          </cell>
          <cell r="G183" t="str">
            <v>JUBILANT FOODWORKS LIMITED</v>
          </cell>
          <cell r="H183" t="str">
            <v>56101</v>
          </cell>
          <cell r="I183" t="str">
            <v>Restaurants without bars</v>
          </cell>
          <cell r="J183" t="str">
            <v>Social and
Commercial
Infrastructure</v>
          </cell>
          <cell r="K183" t="str">
            <v>Equity</v>
          </cell>
          <cell r="L183">
            <v>1775</v>
          </cell>
          <cell r="M183">
            <v>5166137.5</v>
          </cell>
          <cell r="N183">
            <v>2.3813801390176743E-3</v>
          </cell>
          <cell r="O183">
            <v>0</v>
          </cell>
          <cell r="P183" t="str">
            <v/>
          </cell>
          <cell r="Q183">
            <v>5795117.9900000002</v>
          </cell>
          <cell r="R183">
            <v>5795117.9900000002</v>
          </cell>
          <cell r="S183">
            <v>0</v>
          </cell>
          <cell r="T183">
            <v>0</v>
          </cell>
          <cell r="U183">
            <v>0</v>
          </cell>
          <cell r="V183">
            <v>0</v>
          </cell>
          <cell r="W183" t="str">
            <v>-</v>
          </cell>
          <cell r="X183">
            <v>0</v>
          </cell>
          <cell r="Y183" t="str">
            <v>-</v>
          </cell>
          <cell r="Z183">
            <v>2910.5</v>
          </cell>
          <cell r="AA183">
            <v>2910.75</v>
          </cell>
          <cell r="AB183">
            <v>0</v>
          </cell>
          <cell r="AC183">
            <v>0</v>
          </cell>
          <cell r="AD183">
            <v>0</v>
          </cell>
          <cell r="AE183">
            <v>0</v>
          </cell>
          <cell r="AF183">
            <v>0</v>
          </cell>
          <cell r="AG183">
            <v>0</v>
          </cell>
          <cell r="AH183">
            <v>0</v>
          </cell>
          <cell r="AI183" t="str">
            <v>Scheme E TIER I</v>
          </cell>
          <cell r="AJ183" t="e">
            <v>#N/A</v>
          </cell>
        </row>
        <row r="184">
          <cell r="E184" t="str">
            <v>INE854D01024</v>
          </cell>
          <cell r="F184" t="str">
            <v>United Spirits Limited</v>
          </cell>
          <cell r="G184" t="str">
            <v>UNITED SPIRITS LIMITED</v>
          </cell>
          <cell r="H184" t="str">
            <v>11011</v>
          </cell>
          <cell r="I184" t="str">
            <v>Manufacture of distilled, potable, alcoholic beverages</v>
          </cell>
          <cell r="J184">
            <v>0</v>
          </cell>
          <cell r="K184" t="str">
            <v>Equity</v>
          </cell>
          <cell r="L184">
            <v>13000</v>
          </cell>
          <cell r="M184">
            <v>11506950</v>
          </cell>
          <cell r="N184">
            <v>5.3042378741699056E-3</v>
          </cell>
          <cell r="O184">
            <v>0</v>
          </cell>
          <cell r="P184" t="str">
            <v/>
          </cell>
          <cell r="Q184">
            <v>11076774.800000001</v>
          </cell>
          <cell r="R184">
            <v>11076774.800000001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 t="str">
            <v>-</v>
          </cell>
          <cell r="X184" t="e">
            <v>#N/A</v>
          </cell>
          <cell r="Y184" t="str">
            <v>-</v>
          </cell>
          <cell r="Z184">
            <v>885.15</v>
          </cell>
          <cell r="AA184">
            <v>884.85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  <cell r="AI184" t="str">
            <v>Scheme E TIER I</v>
          </cell>
          <cell r="AJ184" t="e">
            <v>#N/A</v>
          </cell>
        </row>
        <row r="185">
          <cell r="E185" t="str">
            <v>INE066A01021</v>
          </cell>
          <cell r="F185" t="str">
            <v>EICHER MOTORS LTD</v>
          </cell>
          <cell r="G185" t="str">
            <v>EICHER MOTORS LTD</v>
          </cell>
          <cell r="H185" t="str">
            <v>30911</v>
          </cell>
          <cell r="I185" t="str">
            <v>Manufacture of motorcycles, scooters, mopeds etc. and their</v>
          </cell>
          <cell r="J185" t="str">
            <v>Social and
Commercial
Infrastructure</v>
          </cell>
          <cell r="K185" t="str">
            <v>Equity</v>
          </cell>
          <cell r="L185">
            <v>3790</v>
          </cell>
          <cell r="M185">
            <v>9815342</v>
          </cell>
          <cell r="N185">
            <v>4.5244751028144375E-3</v>
          </cell>
          <cell r="O185">
            <v>0</v>
          </cell>
          <cell r="P185" t="str">
            <v/>
          </cell>
          <cell r="Q185">
            <v>7248050.2199999997</v>
          </cell>
          <cell r="R185">
            <v>7248050.2199999997</v>
          </cell>
          <cell r="S185">
            <v>0</v>
          </cell>
          <cell r="T185">
            <v>0</v>
          </cell>
          <cell r="U185">
            <v>0</v>
          </cell>
          <cell r="V185">
            <v>0</v>
          </cell>
          <cell r="W185" t="str">
            <v>-</v>
          </cell>
          <cell r="X185">
            <v>0</v>
          </cell>
          <cell r="Y185" t="str">
            <v>-</v>
          </cell>
          <cell r="Z185">
            <v>2589.8000000000002</v>
          </cell>
          <cell r="AA185">
            <v>2586.35</v>
          </cell>
          <cell r="AB185">
            <v>0</v>
          </cell>
          <cell r="AC185">
            <v>0</v>
          </cell>
          <cell r="AD185">
            <v>0</v>
          </cell>
          <cell r="AE185">
            <v>0</v>
          </cell>
          <cell r="AF185">
            <v>0</v>
          </cell>
          <cell r="AG185">
            <v>0</v>
          </cell>
          <cell r="AH185">
            <v>0</v>
          </cell>
          <cell r="AI185" t="str">
            <v>Scheme E TIER I</v>
          </cell>
          <cell r="AJ185" t="e">
            <v>#N/A</v>
          </cell>
        </row>
        <row r="186">
          <cell r="E186" t="str">
            <v>INE012A01025</v>
          </cell>
          <cell r="F186" t="str">
            <v>ACC Limited.</v>
          </cell>
          <cell r="G186" t="str">
            <v>ACC LIMITED</v>
          </cell>
          <cell r="H186" t="str">
            <v>23941</v>
          </cell>
          <cell r="I186" t="str">
            <v>Manufacture of clinkers and cement</v>
          </cell>
          <cell r="J186">
            <v>0</v>
          </cell>
          <cell r="K186" t="str">
            <v>Equity</v>
          </cell>
          <cell r="L186">
            <v>2475</v>
          </cell>
          <cell r="M186">
            <v>5170646.25</v>
          </cell>
          <cell r="N186">
            <v>2.3834584901459197E-3</v>
          </cell>
          <cell r="O186">
            <v>0</v>
          </cell>
          <cell r="P186" t="str">
            <v/>
          </cell>
          <cell r="Q186">
            <v>5533101.0899999999</v>
          </cell>
          <cell r="R186">
            <v>5533101.0899999999</v>
          </cell>
          <cell r="S186">
            <v>0</v>
          </cell>
          <cell r="T186">
            <v>0</v>
          </cell>
          <cell r="U186">
            <v>0</v>
          </cell>
          <cell r="V186">
            <v>0</v>
          </cell>
          <cell r="W186" t="str">
            <v>-</v>
          </cell>
          <cell r="X186" t="e">
            <v>#N/A</v>
          </cell>
          <cell r="Y186" t="str">
            <v>-</v>
          </cell>
          <cell r="Z186">
            <v>2089.15</v>
          </cell>
          <cell r="AA186">
            <v>2088.6</v>
          </cell>
          <cell r="AB186">
            <v>0</v>
          </cell>
          <cell r="AC186">
            <v>0</v>
          </cell>
          <cell r="AD186">
            <v>0</v>
          </cell>
          <cell r="AE186">
            <v>0</v>
          </cell>
          <cell r="AF186">
            <v>0</v>
          </cell>
          <cell r="AG186">
            <v>0</v>
          </cell>
          <cell r="AH186">
            <v>0</v>
          </cell>
          <cell r="AI186" t="str">
            <v>Scheme E TIER I</v>
          </cell>
          <cell r="AJ186" t="e">
            <v>#N/A</v>
          </cell>
        </row>
        <row r="187">
          <cell r="E187" t="str">
            <v>INE397D01024</v>
          </cell>
          <cell r="F187" t="str">
            <v>BHARTI AIRTEL LTD</v>
          </cell>
          <cell r="G187" t="str">
            <v>BHARTI AIRTEL LTD</v>
          </cell>
          <cell r="H187" t="str">
            <v>61202</v>
          </cell>
          <cell r="I187" t="str">
            <v>Activities of maintaining and operating pageing</v>
          </cell>
          <cell r="J187" t="str">
            <v>Social and
Commercial
Infrastructure</v>
          </cell>
          <cell r="K187" t="str">
            <v>Equity</v>
          </cell>
          <cell r="L187">
            <v>67232</v>
          </cell>
          <cell r="M187">
            <v>46154768</v>
          </cell>
          <cell r="N187">
            <v>2.1275478601986208E-2</v>
          </cell>
          <cell r="O187">
            <v>0</v>
          </cell>
          <cell r="P187" t="str">
            <v/>
          </cell>
          <cell r="Q187">
            <v>31609914</v>
          </cell>
          <cell r="R187">
            <v>31609914</v>
          </cell>
          <cell r="S187">
            <v>0</v>
          </cell>
          <cell r="T187">
            <v>0</v>
          </cell>
          <cell r="U187">
            <v>0</v>
          </cell>
          <cell r="V187">
            <v>0</v>
          </cell>
          <cell r="W187" t="str">
            <v>-</v>
          </cell>
          <cell r="X187">
            <v>0</v>
          </cell>
          <cell r="Y187" t="str">
            <v>-</v>
          </cell>
          <cell r="Z187">
            <v>686.5</v>
          </cell>
          <cell r="AA187">
            <v>686.25</v>
          </cell>
          <cell r="AB187">
            <v>0</v>
          </cell>
          <cell r="AC187">
            <v>0</v>
          </cell>
          <cell r="AD187">
            <v>0</v>
          </cell>
          <cell r="AE187">
            <v>0</v>
          </cell>
          <cell r="AF187">
            <v>0</v>
          </cell>
          <cell r="AG187">
            <v>0</v>
          </cell>
          <cell r="AH187">
            <v>0</v>
          </cell>
          <cell r="AI187" t="str">
            <v>Scheme E TIER I</v>
          </cell>
          <cell r="AJ187" t="e">
            <v>#N/A</v>
          </cell>
        </row>
        <row r="188">
          <cell r="E188" t="str">
            <v>INE917I01010</v>
          </cell>
          <cell r="F188" t="str">
            <v>Bajaj Auto Limited</v>
          </cell>
          <cell r="G188" t="str">
            <v>BAJAJ AUTO LIMITED</v>
          </cell>
          <cell r="H188" t="str">
            <v>30911</v>
          </cell>
          <cell r="I188" t="str">
            <v>Manufacture of motorcycles, scooters, mopeds etc. and their</v>
          </cell>
          <cell r="J188" t="str">
            <v>Social and
Commercial
Infrastructure</v>
          </cell>
          <cell r="K188" t="str">
            <v>Equity</v>
          </cell>
          <cell r="L188">
            <v>920</v>
          </cell>
          <cell r="M188">
            <v>3247922</v>
          </cell>
          <cell r="N188">
            <v>1.4971604886394455E-3</v>
          </cell>
          <cell r="O188">
            <v>0</v>
          </cell>
          <cell r="P188" t="str">
            <v/>
          </cell>
          <cell r="Q188">
            <v>3153245.85</v>
          </cell>
          <cell r="R188">
            <v>3153245.85</v>
          </cell>
          <cell r="S188">
            <v>0</v>
          </cell>
          <cell r="T188">
            <v>0</v>
          </cell>
          <cell r="U188">
            <v>0</v>
          </cell>
          <cell r="V188">
            <v>0</v>
          </cell>
          <cell r="W188" t="str">
            <v>-</v>
          </cell>
          <cell r="X188">
            <v>0</v>
          </cell>
          <cell r="Y188" t="str">
            <v>-</v>
          </cell>
          <cell r="Z188">
            <v>3530.35</v>
          </cell>
          <cell r="AA188">
            <v>3530.85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  <cell r="AI188" t="str">
            <v>Scheme E TIER I</v>
          </cell>
          <cell r="AJ188" t="e">
            <v>#N/A</v>
          </cell>
        </row>
        <row r="189">
          <cell r="E189" t="str">
            <v>INE111A01025</v>
          </cell>
          <cell r="F189" t="str">
            <v>Container Corporation of India Limited</v>
          </cell>
          <cell r="G189" t="str">
            <v>CONTAINER CORPORATION OF INDIA LTD</v>
          </cell>
          <cell r="H189" t="str">
            <v>49120</v>
          </cell>
          <cell r="I189" t="str">
            <v>Freight rail transport</v>
          </cell>
          <cell r="J189" t="str">
            <v>Social and
Commercial
Infrastructure</v>
          </cell>
          <cell r="K189" t="str">
            <v>Equity</v>
          </cell>
          <cell r="L189">
            <v>13750</v>
          </cell>
          <cell r="M189">
            <v>8239000</v>
          </cell>
          <cell r="N189">
            <v>3.7978452887416606E-3</v>
          </cell>
          <cell r="O189">
            <v>0</v>
          </cell>
          <cell r="P189" t="str">
            <v/>
          </cell>
          <cell r="Q189">
            <v>9541054.9399999995</v>
          </cell>
          <cell r="R189">
            <v>9541054.9399999995</v>
          </cell>
          <cell r="S189">
            <v>0</v>
          </cell>
          <cell r="T189">
            <v>0</v>
          </cell>
          <cell r="U189">
            <v>0</v>
          </cell>
          <cell r="V189">
            <v>0</v>
          </cell>
          <cell r="W189" t="str">
            <v>-</v>
          </cell>
          <cell r="X189">
            <v>0</v>
          </cell>
          <cell r="Y189" t="str">
            <v>-</v>
          </cell>
          <cell r="Z189">
            <v>599.20000000000005</v>
          </cell>
          <cell r="AA189">
            <v>599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  <cell r="AI189" t="str">
            <v>Scheme E TIER I</v>
          </cell>
          <cell r="AJ189" t="e">
            <v>#N/A</v>
          </cell>
        </row>
        <row r="190">
          <cell r="E190" t="str">
            <v>INE079A01024</v>
          </cell>
          <cell r="F190" t="str">
            <v>AMBUJA CEMENTS LTD</v>
          </cell>
          <cell r="G190" t="str">
            <v>AMBUJA CEMENTS LTD.</v>
          </cell>
          <cell r="H190" t="str">
            <v>23941</v>
          </cell>
          <cell r="I190" t="str">
            <v>Manufacture of clinkers and cement</v>
          </cell>
          <cell r="J190" t="str">
            <v>Social and
Commercial
Infrastructure</v>
          </cell>
          <cell r="K190" t="str">
            <v>Equity</v>
          </cell>
          <cell r="L190">
            <v>37750</v>
          </cell>
          <cell r="M190">
            <v>11862937.5</v>
          </cell>
          <cell r="N190">
            <v>5.4683336928039537E-3</v>
          </cell>
          <cell r="O190">
            <v>0</v>
          </cell>
          <cell r="P190" t="str">
            <v/>
          </cell>
          <cell r="Q190">
            <v>13781055.52</v>
          </cell>
          <cell r="R190">
            <v>13781055.52</v>
          </cell>
          <cell r="S190">
            <v>0</v>
          </cell>
          <cell r="T190">
            <v>0</v>
          </cell>
          <cell r="U190">
            <v>0</v>
          </cell>
          <cell r="V190">
            <v>0</v>
          </cell>
          <cell r="W190" t="str">
            <v>-</v>
          </cell>
          <cell r="X190">
            <v>0</v>
          </cell>
          <cell r="Y190" t="str">
            <v>-</v>
          </cell>
          <cell r="Z190">
            <v>314.25</v>
          </cell>
          <cell r="AA190">
            <v>314.35000000000002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  <cell r="AI190" t="str">
            <v>Scheme E TIER I</v>
          </cell>
          <cell r="AJ190" t="e">
            <v>#N/A</v>
          </cell>
        </row>
        <row r="191">
          <cell r="E191" t="str">
            <v>INE029A01011</v>
          </cell>
          <cell r="F191" t="str">
            <v>Bharat Petroleum Corporation Limited</v>
          </cell>
          <cell r="G191" t="str">
            <v>BHARAT PETROLIUM CORPORATION LIMITE</v>
          </cell>
          <cell r="H191" t="str">
            <v>19201</v>
          </cell>
          <cell r="I191" t="str">
            <v>Production of liquid and gaseous fuels, illuminating oils, lubricating</v>
          </cell>
          <cell r="J191" t="str">
            <v>Social and
Commercial
Infrastructure</v>
          </cell>
          <cell r="K191" t="str">
            <v>Equity</v>
          </cell>
          <cell r="L191">
            <v>34760</v>
          </cell>
          <cell r="M191">
            <v>12159048</v>
          </cell>
          <cell r="N191">
            <v>5.6048286396873058E-3</v>
          </cell>
          <cell r="O191">
            <v>0</v>
          </cell>
          <cell r="P191" t="str">
            <v/>
          </cell>
          <cell r="Q191">
            <v>15947139.25</v>
          </cell>
          <cell r="R191">
            <v>15947139.25</v>
          </cell>
          <cell r="S191">
            <v>0</v>
          </cell>
          <cell r="T191">
            <v>0</v>
          </cell>
          <cell r="U191">
            <v>0</v>
          </cell>
          <cell r="V191">
            <v>0</v>
          </cell>
          <cell r="W191" t="str">
            <v>-</v>
          </cell>
          <cell r="X191">
            <v>0</v>
          </cell>
          <cell r="Y191" t="str">
            <v>-</v>
          </cell>
          <cell r="Z191">
            <v>349.8</v>
          </cell>
          <cell r="AA191">
            <v>349.75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  <cell r="AI191" t="str">
            <v>Scheme E TIER I</v>
          </cell>
          <cell r="AJ191" t="e">
            <v>#N/A</v>
          </cell>
        </row>
        <row r="192">
          <cell r="E192" t="str">
            <v>INE256A01028</v>
          </cell>
          <cell r="F192" t="str">
            <v>Zee Entertainment</v>
          </cell>
          <cell r="G192" t="str">
            <v>ZEE ENTERTAINMENT</v>
          </cell>
          <cell r="H192">
            <v>60201</v>
          </cell>
          <cell r="I192" t="str">
            <v>Television programming and broadcasting activities</v>
          </cell>
          <cell r="J192" t="str">
            <v>Social and
Commercial
Infrastructure</v>
          </cell>
          <cell r="K192" t="str">
            <v>Equity</v>
          </cell>
          <cell r="L192">
            <v>16950</v>
          </cell>
          <cell r="M192">
            <v>3885787.5</v>
          </cell>
          <cell r="N192">
            <v>1.7911906481279567E-3</v>
          </cell>
          <cell r="O192">
            <v>0</v>
          </cell>
          <cell r="P192" t="str">
            <v/>
          </cell>
          <cell r="Q192">
            <v>5508750</v>
          </cell>
          <cell r="R192">
            <v>5508750</v>
          </cell>
          <cell r="S192">
            <v>0</v>
          </cell>
          <cell r="T192">
            <v>0</v>
          </cell>
          <cell r="U192">
            <v>0</v>
          </cell>
          <cell r="V192">
            <v>0</v>
          </cell>
          <cell r="W192" t="str">
            <v>-</v>
          </cell>
          <cell r="X192">
            <v>0</v>
          </cell>
          <cell r="Y192" t="str">
            <v>-</v>
          </cell>
          <cell r="Z192">
            <v>229.25</v>
          </cell>
          <cell r="AA192">
            <v>228.9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  <cell r="AI192" t="str">
            <v>Scheme E TIER I</v>
          </cell>
          <cell r="AJ192" t="e">
            <v>#N/A</v>
          </cell>
        </row>
        <row r="193">
          <cell r="E193" t="str">
            <v>INE686F01025</v>
          </cell>
          <cell r="F193" t="str">
            <v>United Breweries Limited</v>
          </cell>
          <cell r="G193" t="str">
            <v>UNITED BREWERIES LIMITED</v>
          </cell>
          <cell r="H193" t="str">
            <v>11031</v>
          </cell>
          <cell r="I193" t="str">
            <v>Manufacture of beer</v>
          </cell>
          <cell r="J193" t="str">
            <v>Social and
Commercial
Infrastructure</v>
          </cell>
          <cell r="K193" t="str">
            <v>Equity</v>
          </cell>
          <cell r="L193">
            <v>2830</v>
          </cell>
          <cell r="M193">
            <v>4247688.5</v>
          </cell>
          <cell r="N193">
            <v>1.9580123507424605E-3</v>
          </cell>
          <cell r="O193">
            <v>0</v>
          </cell>
          <cell r="P193" t="str">
            <v/>
          </cell>
          <cell r="Q193">
            <v>4427278.03</v>
          </cell>
          <cell r="R193">
            <v>4427278.03</v>
          </cell>
          <cell r="S193">
            <v>0</v>
          </cell>
          <cell r="T193">
            <v>0</v>
          </cell>
          <cell r="U193">
            <v>0</v>
          </cell>
          <cell r="V193">
            <v>0</v>
          </cell>
          <cell r="W193" t="str">
            <v>-</v>
          </cell>
          <cell r="X193">
            <v>0</v>
          </cell>
          <cell r="Y193" t="str">
            <v>-</v>
          </cell>
          <cell r="Z193">
            <v>1500.95</v>
          </cell>
          <cell r="AA193">
            <v>1500.85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  <cell r="AI193" t="str">
            <v>Scheme E TIER I</v>
          </cell>
          <cell r="AJ193" t="e">
            <v>#N/A</v>
          </cell>
        </row>
        <row r="194">
          <cell r="E194" t="str">
            <v>INE021A01026</v>
          </cell>
          <cell r="F194" t="str">
            <v>ASIAN PAINTS LTD.</v>
          </cell>
          <cell r="G194" t="str">
            <v>ASIAN PAINT LIMITED</v>
          </cell>
          <cell r="H194" t="str">
            <v>20221</v>
          </cell>
          <cell r="I194" t="str">
            <v>Manufacture of paints and varnishes, enamels or lacquers</v>
          </cell>
          <cell r="J194" t="str">
            <v>Social and
Commercial
Infrastructure</v>
          </cell>
          <cell r="K194" t="str">
            <v>Equity</v>
          </cell>
          <cell r="L194">
            <v>10027</v>
          </cell>
          <cell r="M194">
            <v>31832215.550000001</v>
          </cell>
          <cell r="N194">
            <v>1.4673362041118647E-2</v>
          </cell>
          <cell r="O194">
            <v>0</v>
          </cell>
          <cell r="P194" t="str">
            <v/>
          </cell>
          <cell r="Q194">
            <v>19158301.960000001</v>
          </cell>
          <cell r="R194">
            <v>19158153.09</v>
          </cell>
          <cell r="S194">
            <v>0</v>
          </cell>
          <cell r="T194">
            <v>0</v>
          </cell>
          <cell r="U194">
            <v>0</v>
          </cell>
          <cell r="V194">
            <v>0</v>
          </cell>
          <cell r="W194" t="str">
            <v>-</v>
          </cell>
          <cell r="X194">
            <v>0</v>
          </cell>
          <cell r="Y194" t="str">
            <v>-</v>
          </cell>
          <cell r="Z194">
            <v>3174.65</v>
          </cell>
          <cell r="AA194">
            <v>3172.65</v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F194">
            <v>0</v>
          </cell>
          <cell r="AG194">
            <v>0</v>
          </cell>
          <cell r="AH194">
            <v>0</v>
          </cell>
          <cell r="AI194" t="str">
            <v>Scheme E TIER I</v>
          </cell>
          <cell r="AJ194" t="e">
            <v>#N/A</v>
          </cell>
        </row>
        <row r="195">
          <cell r="E195" t="str">
            <v>INE280A01028</v>
          </cell>
          <cell r="F195" t="str">
            <v>Titan Company Limited</v>
          </cell>
          <cell r="G195" t="str">
            <v>TITAN COMPANY LIMITED</v>
          </cell>
          <cell r="H195" t="str">
            <v>32111</v>
          </cell>
          <cell r="I195" t="str">
            <v>Manufacture of jewellery of gold, silver and other precious or base metal</v>
          </cell>
          <cell r="J195" t="str">
            <v>Social and
Commercial
Infrastructure</v>
          </cell>
          <cell r="K195" t="str">
            <v>Equity</v>
          </cell>
          <cell r="L195">
            <v>8785</v>
          </cell>
          <cell r="M195">
            <v>22371441.75</v>
          </cell>
          <cell r="N195">
            <v>1.0312328517125378E-2</v>
          </cell>
          <cell r="O195">
            <v>0</v>
          </cell>
          <cell r="P195" t="str">
            <v/>
          </cell>
          <cell r="Q195">
            <v>14111143.58</v>
          </cell>
          <cell r="R195">
            <v>14111143.58</v>
          </cell>
          <cell r="S195">
            <v>0</v>
          </cell>
          <cell r="T195">
            <v>0</v>
          </cell>
          <cell r="U195">
            <v>0</v>
          </cell>
          <cell r="V195">
            <v>0</v>
          </cell>
          <cell r="W195" t="str">
            <v>-</v>
          </cell>
          <cell r="X195">
            <v>0</v>
          </cell>
          <cell r="Y195" t="str">
            <v>-</v>
          </cell>
          <cell r="Z195">
            <v>2546.5500000000002</v>
          </cell>
          <cell r="AA195">
            <v>2544.65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  <cell r="AI195" t="str">
            <v>Scheme E TIER I</v>
          </cell>
          <cell r="AJ195" t="e">
            <v>#N/A</v>
          </cell>
        </row>
        <row r="196">
          <cell r="E196" t="str">
            <v>INE030A01027</v>
          </cell>
          <cell r="F196" t="str">
            <v>HINDUSTAN UNILEVER LIMITED</v>
          </cell>
          <cell r="G196" t="str">
            <v>HINDUSTAN LEVER LTD.</v>
          </cell>
          <cell r="H196" t="str">
            <v>20231</v>
          </cell>
          <cell r="I196" t="str">
            <v>Manufacture of soap all forms</v>
          </cell>
          <cell r="J196" t="str">
            <v>Social and
Commercial
Infrastructure</v>
          </cell>
          <cell r="K196" t="str">
            <v>Equity</v>
          </cell>
          <cell r="L196">
            <v>29157</v>
          </cell>
          <cell r="M196">
            <v>63331919.700000003</v>
          </cell>
          <cell r="N196">
            <v>2.9193449794830705E-2</v>
          </cell>
          <cell r="O196">
            <v>0</v>
          </cell>
          <cell r="P196" t="str">
            <v/>
          </cell>
          <cell r="Q196">
            <v>56542358.600000001</v>
          </cell>
          <cell r="R196">
            <v>56550237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 t="str">
            <v>-</v>
          </cell>
          <cell r="X196">
            <v>0</v>
          </cell>
          <cell r="Y196" t="str">
            <v>-</v>
          </cell>
          <cell r="Z196">
            <v>2172.1</v>
          </cell>
          <cell r="AA196">
            <v>2169.35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  <cell r="AI196" t="str">
            <v>Scheme E TIER I</v>
          </cell>
          <cell r="AJ196" t="e">
            <v>#N/A</v>
          </cell>
        </row>
        <row r="197">
          <cell r="E197" t="str">
            <v>INE002A01018</v>
          </cell>
          <cell r="F197" t="str">
            <v>RELIANCE INDUSTRIES LIMITED</v>
          </cell>
          <cell r="G197" t="str">
            <v>RELIANCE INDUSTRIES LTD.</v>
          </cell>
          <cell r="H197" t="str">
            <v>19209</v>
          </cell>
          <cell r="I197" t="str">
            <v>Manufacture of other petroleum n.e.c.</v>
          </cell>
          <cell r="J197" t="str">
            <v>Social and
Commercial
Infrastructure</v>
          </cell>
          <cell r="K197" t="str">
            <v>Equity</v>
          </cell>
          <cell r="L197">
            <v>78674</v>
          </cell>
          <cell r="M197">
            <v>185635236.69999999</v>
          </cell>
          <cell r="N197">
            <v>8.5570325176057518E-2</v>
          </cell>
          <cell r="O197">
            <v>0</v>
          </cell>
          <cell r="P197" t="str">
            <v/>
          </cell>
          <cell r="Q197">
            <v>125975542.18000001</v>
          </cell>
          <cell r="R197">
            <v>125975118.55</v>
          </cell>
          <cell r="S197">
            <v>0</v>
          </cell>
          <cell r="T197">
            <v>0</v>
          </cell>
          <cell r="U197">
            <v>0</v>
          </cell>
          <cell r="V197">
            <v>0</v>
          </cell>
          <cell r="W197" t="str">
            <v>-</v>
          </cell>
          <cell r="X197">
            <v>0</v>
          </cell>
          <cell r="Y197" t="str">
            <v>-</v>
          </cell>
          <cell r="Z197">
            <v>2359.5500000000002</v>
          </cell>
          <cell r="AA197">
            <v>2359.1</v>
          </cell>
          <cell r="AB197">
            <v>0</v>
          </cell>
          <cell r="AC197">
            <v>0</v>
          </cell>
          <cell r="AD197">
            <v>0</v>
          </cell>
          <cell r="AE197">
            <v>0</v>
          </cell>
          <cell r="AF197">
            <v>0</v>
          </cell>
          <cell r="AG197">
            <v>0</v>
          </cell>
          <cell r="AH197">
            <v>0</v>
          </cell>
          <cell r="AI197" t="str">
            <v>Scheme E TIER I</v>
          </cell>
          <cell r="AJ197" t="e">
            <v>#N/A</v>
          </cell>
        </row>
        <row r="198">
          <cell r="E198" t="str">
            <v>INE237A01028</v>
          </cell>
          <cell r="F198" t="str">
            <v>KOTAK MAHINDRA BANK LIMITED</v>
          </cell>
          <cell r="G198" t="str">
            <v>KOTAK MAHINDRA BANK LTD</v>
          </cell>
          <cell r="H198" t="str">
            <v>64191</v>
          </cell>
          <cell r="I198" t="str">
            <v>Monetary intermediation of commercial banks, saving banks. postal savings</v>
          </cell>
          <cell r="J198" t="str">
            <v>Social and
Commercial
Infrastructure</v>
          </cell>
          <cell r="K198" t="str">
            <v>Equity</v>
          </cell>
          <cell r="L198">
            <v>35057</v>
          </cell>
          <cell r="M198">
            <v>64601286.75</v>
          </cell>
          <cell r="N198">
            <v>2.9778576590622229E-2</v>
          </cell>
          <cell r="O198">
            <v>0</v>
          </cell>
          <cell r="P198" t="str">
            <v/>
          </cell>
          <cell r="Q198">
            <v>54692117.259999998</v>
          </cell>
          <cell r="R198">
            <v>54693138.560000002</v>
          </cell>
          <cell r="S198">
            <v>0</v>
          </cell>
          <cell r="T198">
            <v>0</v>
          </cell>
          <cell r="U198">
            <v>0</v>
          </cell>
          <cell r="V198">
            <v>0</v>
          </cell>
          <cell r="W198" t="str">
            <v>-</v>
          </cell>
          <cell r="X198">
            <v>0</v>
          </cell>
          <cell r="Y198" t="str">
            <v>-</v>
          </cell>
          <cell r="Z198">
            <v>1842.75</v>
          </cell>
          <cell r="AA198">
            <v>1842.65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 t="str">
            <v>Scheme E TIER I</v>
          </cell>
          <cell r="AJ198" t="e">
            <v>#N/A</v>
          </cell>
        </row>
        <row r="199">
          <cell r="E199" t="str">
            <v>INE296A01024</v>
          </cell>
          <cell r="F199" t="str">
            <v>Bajaj Finance Limited</v>
          </cell>
          <cell r="G199" t="str">
            <v>BAJAJ FINANCE LIMITED</v>
          </cell>
          <cell r="H199" t="str">
            <v>64920</v>
          </cell>
          <cell r="I199" t="str">
            <v>Other credit granting</v>
          </cell>
          <cell r="J199" t="str">
            <v>Social and
Commercial
Infrastructure</v>
          </cell>
          <cell r="K199" t="str">
            <v>Equity</v>
          </cell>
          <cell r="L199">
            <v>6615</v>
          </cell>
          <cell r="M199">
            <v>46320214.5</v>
          </cell>
          <cell r="N199">
            <v>2.1351742737265221E-2</v>
          </cell>
          <cell r="O199">
            <v>0</v>
          </cell>
          <cell r="P199" t="str">
            <v/>
          </cell>
          <cell r="Q199">
            <v>24675409.059999999</v>
          </cell>
          <cell r="R199">
            <v>24675409.059999999</v>
          </cell>
          <cell r="S199">
            <v>0</v>
          </cell>
          <cell r="T199">
            <v>0</v>
          </cell>
          <cell r="U199">
            <v>0</v>
          </cell>
          <cell r="V199">
            <v>0</v>
          </cell>
          <cell r="W199" t="str">
            <v>-</v>
          </cell>
          <cell r="X199">
            <v>0</v>
          </cell>
          <cell r="Y199" t="str">
            <v>-</v>
          </cell>
          <cell r="Z199">
            <v>7002.3</v>
          </cell>
          <cell r="AA199">
            <v>7001.85</v>
          </cell>
          <cell r="AB199">
            <v>0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  <cell r="AI199" t="str">
            <v>Scheme E TIER I</v>
          </cell>
          <cell r="AJ199" t="e">
            <v>#N/A</v>
          </cell>
        </row>
        <row r="200">
          <cell r="E200" t="str">
            <v>INE585B01010</v>
          </cell>
          <cell r="F200" t="str">
            <v>MARUTI SUZUKI INDIA LTD.</v>
          </cell>
          <cell r="G200" t="str">
            <v>MARUTI SUZUKI INDIA LTD.</v>
          </cell>
          <cell r="H200" t="str">
            <v>29101</v>
          </cell>
          <cell r="I200" t="str">
            <v>Manufacture of passenger cars</v>
          </cell>
          <cell r="J200" t="str">
            <v>Social and
Commercial
Infrastructure</v>
          </cell>
          <cell r="K200" t="str">
            <v>Equity</v>
          </cell>
          <cell r="L200">
            <v>3731</v>
          </cell>
          <cell r="M200">
            <v>31020093.649999999</v>
          </cell>
          <cell r="N200">
            <v>1.4299006739286029E-2</v>
          </cell>
          <cell r="O200">
            <v>0</v>
          </cell>
          <cell r="P200" t="str">
            <v/>
          </cell>
          <cell r="Q200">
            <v>27279568.079999998</v>
          </cell>
          <cell r="R200">
            <v>27281133.02</v>
          </cell>
          <cell r="S200">
            <v>0</v>
          </cell>
          <cell r="T200">
            <v>0</v>
          </cell>
          <cell r="U200">
            <v>0</v>
          </cell>
          <cell r="V200">
            <v>0</v>
          </cell>
          <cell r="W200" t="str">
            <v>-</v>
          </cell>
          <cell r="X200">
            <v>0</v>
          </cell>
          <cell r="Y200" t="str">
            <v>-</v>
          </cell>
          <cell r="Z200">
            <v>8314.15</v>
          </cell>
          <cell r="AA200">
            <v>8312.35</v>
          </cell>
          <cell r="AB200">
            <v>0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  <cell r="AI200" t="str">
            <v>Scheme E TIER I</v>
          </cell>
          <cell r="AJ200" t="e">
            <v>#N/A</v>
          </cell>
        </row>
        <row r="201">
          <cell r="E201" t="str">
            <v>INE765G01017</v>
          </cell>
          <cell r="F201" t="str">
            <v>ICICI LOMBARD GENERAL INSURANCE CO LTD</v>
          </cell>
          <cell r="G201" t="str">
            <v>ICICI LOMBARD GENERAL INSURANCE CO</v>
          </cell>
          <cell r="H201" t="str">
            <v>65120</v>
          </cell>
          <cell r="I201" t="str">
            <v>Non-life insurance</v>
          </cell>
          <cell r="J201" t="str">
            <v>Social and
Commercial
Infrastructure</v>
          </cell>
          <cell r="K201" t="str">
            <v>Equity</v>
          </cell>
          <cell r="L201">
            <v>3550</v>
          </cell>
          <cell r="M201">
            <v>4486490</v>
          </cell>
          <cell r="N201">
            <v>2.0680901698612178E-3</v>
          </cell>
          <cell r="O201">
            <v>0</v>
          </cell>
          <cell r="P201" t="str">
            <v/>
          </cell>
          <cell r="Q201">
            <v>5353007.37</v>
          </cell>
          <cell r="R201">
            <v>5353007.37</v>
          </cell>
          <cell r="S201">
            <v>0</v>
          </cell>
          <cell r="T201">
            <v>0</v>
          </cell>
          <cell r="U201">
            <v>0</v>
          </cell>
          <cell r="V201">
            <v>0</v>
          </cell>
          <cell r="W201" t="str">
            <v>-</v>
          </cell>
          <cell r="X201">
            <v>0</v>
          </cell>
          <cell r="Y201" t="str">
            <v>-</v>
          </cell>
          <cell r="Z201">
            <v>1263.8</v>
          </cell>
          <cell r="AA201">
            <v>1263.0999999999999</v>
          </cell>
          <cell r="AB201">
            <v>0</v>
          </cell>
          <cell r="AC201">
            <v>0</v>
          </cell>
          <cell r="AD201">
            <v>0</v>
          </cell>
          <cell r="AE201">
            <v>0</v>
          </cell>
          <cell r="AF201">
            <v>0</v>
          </cell>
          <cell r="AG201">
            <v>0</v>
          </cell>
          <cell r="AH201">
            <v>0</v>
          </cell>
          <cell r="AI201" t="str">
            <v>Scheme E TIER I</v>
          </cell>
          <cell r="AJ201" t="e">
            <v>#N/A</v>
          </cell>
        </row>
        <row r="202">
          <cell r="E202" t="str">
            <v>INE860A01027</v>
          </cell>
          <cell r="F202" t="str">
            <v>HCL Technologies Limited</v>
          </cell>
          <cell r="G202" t="str">
            <v>HCL TECHNOLOGIES LTD</v>
          </cell>
          <cell r="H202" t="str">
            <v>62011</v>
          </cell>
          <cell r="I202" t="str">
            <v>Writing , modifying, testing of computer program</v>
          </cell>
          <cell r="J202" t="str">
            <v>Social and
Commercial
Infrastructure</v>
          </cell>
          <cell r="K202" t="str">
            <v>Equity</v>
          </cell>
          <cell r="L202">
            <v>29680</v>
          </cell>
          <cell r="M202">
            <v>33447876</v>
          </cell>
          <cell r="N202">
            <v>1.541811606809264E-2</v>
          </cell>
          <cell r="O202">
            <v>0</v>
          </cell>
          <cell r="P202" t="str">
            <v/>
          </cell>
          <cell r="Q202">
            <v>23025583.199999999</v>
          </cell>
          <cell r="R202">
            <v>23025583.199999999</v>
          </cell>
          <cell r="S202">
            <v>0</v>
          </cell>
          <cell r="T202">
            <v>0</v>
          </cell>
          <cell r="U202">
            <v>0</v>
          </cell>
          <cell r="V202">
            <v>0</v>
          </cell>
          <cell r="W202" t="str">
            <v>-</v>
          </cell>
          <cell r="X202">
            <v>0</v>
          </cell>
          <cell r="Y202" t="str">
            <v>-</v>
          </cell>
          <cell r="Z202">
            <v>1126.95</v>
          </cell>
          <cell r="AA202">
            <v>1126.6500000000001</v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 t="str">
            <v>Scheme E TIER I</v>
          </cell>
          <cell r="AJ202" t="e">
            <v>#N/A</v>
          </cell>
        </row>
        <row r="203">
          <cell r="E203" t="str">
            <v>INE299U01018</v>
          </cell>
          <cell r="F203" t="str">
            <v>Crompton Greaves Consumer Electricals</v>
          </cell>
          <cell r="G203" t="str">
            <v>CROMPTON GREAVES CONSUMER ELECTRICA</v>
          </cell>
          <cell r="H203" t="str">
            <v>27400</v>
          </cell>
          <cell r="I203" t="str">
            <v>Manufacture of electric lighting equipment</v>
          </cell>
          <cell r="J203" t="str">
            <v>Social and
Commercial
Infrastructure</v>
          </cell>
          <cell r="K203" t="str">
            <v>Equity</v>
          </cell>
          <cell r="L203">
            <v>14700</v>
          </cell>
          <cell r="M203">
            <v>6298950</v>
          </cell>
          <cell r="N203">
            <v>2.9035608182448455E-3</v>
          </cell>
          <cell r="O203">
            <v>0</v>
          </cell>
          <cell r="P203" t="str">
            <v/>
          </cell>
          <cell r="Q203">
            <v>6743189.8799999999</v>
          </cell>
          <cell r="R203">
            <v>6743189.8799999999</v>
          </cell>
          <cell r="S203">
            <v>0</v>
          </cell>
          <cell r="T203">
            <v>0</v>
          </cell>
          <cell r="U203">
            <v>0</v>
          </cell>
          <cell r="V203">
            <v>0</v>
          </cell>
          <cell r="W203" t="str">
            <v>-</v>
          </cell>
          <cell r="X203">
            <v>0</v>
          </cell>
          <cell r="Y203" t="str">
            <v>-</v>
          </cell>
          <cell r="Z203">
            <v>428.5</v>
          </cell>
          <cell r="AA203">
            <v>428.65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>
            <v>0</v>
          </cell>
          <cell r="AG203">
            <v>0</v>
          </cell>
          <cell r="AH203">
            <v>0</v>
          </cell>
          <cell r="AI203" t="str">
            <v>Scheme E TIER I</v>
          </cell>
          <cell r="AJ203" t="e">
            <v>#N/A</v>
          </cell>
        </row>
        <row r="204">
          <cell r="E204" t="str">
            <v>IN9397D01014</v>
          </cell>
          <cell r="F204" t="str">
            <v>Bharti Airtel partly Paid(14:1)</v>
          </cell>
          <cell r="G204" t="str">
            <v>BHARTI AIRTEL LTD</v>
          </cell>
          <cell r="H204" t="str">
            <v>61202</v>
          </cell>
          <cell r="I204" t="str">
            <v>Activities of maintaining and operating pageing</v>
          </cell>
          <cell r="J204" t="str">
            <v>Social and
Commercial
Infrastructure</v>
          </cell>
          <cell r="K204" t="str">
            <v>Equity</v>
          </cell>
          <cell r="L204">
            <v>5748</v>
          </cell>
          <cell r="M204">
            <v>1886781</v>
          </cell>
          <cell r="N204">
            <v>8.697296190966475E-4</v>
          </cell>
          <cell r="O204">
            <v>0</v>
          </cell>
          <cell r="P204" t="str">
            <v/>
          </cell>
          <cell r="Q204">
            <v>768795</v>
          </cell>
          <cell r="R204">
            <v>768795</v>
          </cell>
          <cell r="S204">
            <v>0</v>
          </cell>
          <cell r="T204">
            <v>0</v>
          </cell>
          <cell r="U204">
            <v>0</v>
          </cell>
          <cell r="V204">
            <v>0</v>
          </cell>
          <cell r="W204" t="str">
            <v>-</v>
          </cell>
          <cell r="X204">
            <v>0</v>
          </cell>
          <cell r="Y204" t="str">
            <v>-</v>
          </cell>
          <cell r="Z204">
            <v>328.25</v>
          </cell>
          <cell r="AA204">
            <v>329.15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 t="str">
            <v>Scheme E TIER I</v>
          </cell>
          <cell r="AJ204" t="e">
            <v>#N/A</v>
          </cell>
        </row>
        <row r="205">
          <cell r="E205" t="str">
            <v>INE038A01020</v>
          </cell>
          <cell r="F205" t="str">
            <v>HINDALCO INDUSTRIES LTD.</v>
          </cell>
          <cell r="G205" t="str">
            <v>HINDALCO INDUSTRIES LTD.</v>
          </cell>
          <cell r="H205" t="str">
            <v>24202</v>
          </cell>
          <cell r="I205" t="str">
            <v>Manufacture of Aluminium from alumina and by other methods and products</v>
          </cell>
          <cell r="J205" t="str">
            <v>Social and
Commercial
Infrastructure</v>
          </cell>
          <cell r="K205" t="str">
            <v>Equity</v>
          </cell>
          <cell r="L205">
            <v>52300</v>
          </cell>
          <cell r="M205">
            <v>30007125</v>
          </cell>
          <cell r="N205">
            <v>1.3832069220770979E-2</v>
          </cell>
          <cell r="O205">
            <v>0</v>
          </cell>
          <cell r="P205" t="str">
            <v/>
          </cell>
          <cell r="Q205">
            <v>22628956.940000001</v>
          </cell>
          <cell r="R205">
            <v>22628956.940000001</v>
          </cell>
          <cell r="S205">
            <v>0</v>
          </cell>
          <cell r="T205">
            <v>0</v>
          </cell>
          <cell r="U205">
            <v>0</v>
          </cell>
          <cell r="V205">
            <v>0</v>
          </cell>
          <cell r="W205" t="str">
            <v>-</v>
          </cell>
          <cell r="X205">
            <v>0</v>
          </cell>
          <cell r="Y205" t="str">
            <v>-</v>
          </cell>
          <cell r="Z205">
            <v>573.75</v>
          </cell>
          <cell r="AA205">
            <v>573.70000000000005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 t="str">
            <v>Scheme E TIER I</v>
          </cell>
          <cell r="AJ205" t="e">
            <v>#N/A</v>
          </cell>
        </row>
        <row r="206">
          <cell r="E206" t="str">
            <v>INE040A01034</v>
          </cell>
          <cell r="F206" t="str">
            <v>HDFC BANK LTD</v>
          </cell>
          <cell r="G206" t="str">
            <v>HDFC BANK LTD</v>
          </cell>
          <cell r="H206" t="str">
            <v>64191</v>
          </cell>
          <cell r="I206" t="str">
            <v>Monetary intermediation of commercial banks, saving banks. postal savings</v>
          </cell>
          <cell r="J206" t="str">
            <v>Social and
Commercial
Infrastructure</v>
          </cell>
          <cell r="K206" t="str">
            <v>Equity</v>
          </cell>
          <cell r="L206">
            <v>114632</v>
          </cell>
          <cell r="M206">
            <v>163493890</v>
          </cell>
          <cell r="N206">
            <v>7.5364061157245699E-2</v>
          </cell>
          <cell r="O206">
            <v>0</v>
          </cell>
          <cell r="P206" t="str">
            <v/>
          </cell>
          <cell r="Q206">
            <v>145661157.34</v>
          </cell>
          <cell r="R206">
            <v>145661157.34</v>
          </cell>
          <cell r="S206">
            <v>0</v>
          </cell>
          <cell r="T206">
            <v>0</v>
          </cell>
          <cell r="U206">
            <v>0</v>
          </cell>
          <cell r="V206">
            <v>0</v>
          </cell>
          <cell r="W206" t="str">
            <v>-</v>
          </cell>
          <cell r="X206">
            <v>0</v>
          </cell>
          <cell r="Y206" t="str">
            <v>-</v>
          </cell>
          <cell r="Z206">
            <v>1426.25</v>
          </cell>
          <cell r="AA206">
            <v>1426.7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 t="str">
            <v>Scheme E TIER I</v>
          </cell>
          <cell r="AJ206" t="e">
            <v>#N/A</v>
          </cell>
        </row>
        <row r="207">
          <cell r="E207" t="str">
            <v>INE121A01024</v>
          </cell>
          <cell r="F207" t="str">
            <v>CHOLAMANDALAM INVESTMENT AND FINANCE COMPANY</v>
          </cell>
          <cell r="G207" t="str">
            <v>CHOLAMANDALAM INVESTMENT AND FIN. C</v>
          </cell>
          <cell r="H207" t="str">
            <v>64920</v>
          </cell>
          <cell r="I207" t="str">
            <v>Other credit granting</v>
          </cell>
          <cell r="J207" t="str">
            <v>Social and
Commercial
Infrastructure</v>
          </cell>
          <cell r="K207" t="str">
            <v>Equity</v>
          </cell>
          <cell r="L207">
            <v>10480</v>
          </cell>
          <cell r="M207">
            <v>7241156</v>
          </cell>
          <cell r="N207">
            <v>3.3378796212699853E-3</v>
          </cell>
          <cell r="O207">
            <v>0</v>
          </cell>
          <cell r="P207" t="str">
            <v/>
          </cell>
          <cell r="Q207">
            <v>6276739.7000000002</v>
          </cell>
          <cell r="R207">
            <v>6276739.7000000002</v>
          </cell>
          <cell r="S207">
            <v>0</v>
          </cell>
          <cell r="T207">
            <v>0</v>
          </cell>
          <cell r="U207">
            <v>0</v>
          </cell>
          <cell r="V207">
            <v>0</v>
          </cell>
          <cell r="W207" t="str">
            <v>-</v>
          </cell>
          <cell r="X207">
            <v>0</v>
          </cell>
          <cell r="Y207" t="str">
            <v>-</v>
          </cell>
          <cell r="Z207">
            <v>690.95</v>
          </cell>
          <cell r="AA207">
            <v>691.25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 t="str">
            <v>Scheme E TIER I</v>
          </cell>
          <cell r="AJ207" t="e">
            <v>#N/A</v>
          </cell>
        </row>
        <row r="208">
          <cell r="E208" t="str">
            <v>INE669C01036</v>
          </cell>
          <cell r="F208" t="str">
            <v>TECH MAHINDRA LIMITED</v>
          </cell>
          <cell r="G208" t="str">
            <v>TECH MAHINDRA  LIMITED</v>
          </cell>
          <cell r="H208" t="str">
            <v>62020</v>
          </cell>
          <cell r="I208" t="str">
            <v>Computer consultancy</v>
          </cell>
          <cell r="J208" t="str">
            <v>Social and
Commercial
Infrastructure</v>
          </cell>
          <cell r="K208" t="str">
            <v>Equity</v>
          </cell>
          <cell r="L208">
            <v>17600</v>
          </cell>
          <cell r="M208">
            <v>24816000</v>
          </cell>
          <cell r="N208">
            <v>1.1439170856343373E-2</v>
          </cell>
          <cell r="O208">
            <v>0</v>
          </cell>
          <cell r="P208" t="str">
            <v/>
          </cell>
          <cell r="Q208">
            <v>22315539.239999998</v>
          </cell>
          <cell r="R208">
            <v>22315539.239999998</v>
          </cell>
          <cell r="S208">
            <v>0</v>
          </cell>
          <cell r="T208">
            <v>0</v>
          </cell>
          <cell r="U208">
            <v>0</v>
          </cell>
          <cell r="V208">
            <v>0</v>
          </cell>
          <cell r="W208" t="str">
            <v>-</v>
          </cell>
          <cell r="X208">
            <v>0</v>
          </cell>
          <cell r="Y208" t="str">
            <v>-</v>
          </cell>
          <cell r="Z208">
            <v>1410</v>
          </cell>
          <cell r="AA208">
            <v>1411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 t="str">
            <v>Scheme E TIER I</v>
          </cell>
          <cell r="AJ208" t="e">
            <v>#N/A</v>
          </cell>
        </row>
        <row r="209">
          <cell r="E209" t="str">
            <v>INE242A01010</v>
          </cell>
          <cell r="F209" t="str">
            <v>INDIAN OIL CORPORATION LIMITED</v>
          </cell>
          <cell r="G209" t="str">
            <v>INDIAN OIL CORPORATION LIMITED</v>
          </cell>
          <cell r="H209" t="str">
            <v>19201</v>
          </cell>
          <cell r="I209" t="str">
            <v>Production of liquid and gaseous fuels, illuminating oils, lubricating</v>
          </cell>
          <cell r="J209" t="str">
            <v>Social and
Commercial
Infrastructure</v>
          </cell>
          <cell r="K209" t="str">
            <v>Equity</v>
          </cell>
          <cell r="L209">
            <v>53500</v>
          </cell>
          <cell r="M209">
            <v>6152500</v>
          </cell>
          <cell r="N209">
            <v>2.836053300034357E-3</v>
          </cell>
          <cell r="O209">
            <v>0</v>
          </cell>
          <cell r="P209" t="str">
            <v/>
          </cell>
          <cell r="Q209">
            <v>7465882.2000000002</v>
          </cell>
          <cell r="R209">
            <v>7465882.2000000002</v>
          </cell>
          <cell r="S209">
            <v>0</v>
          </cell>
          <cell r="T209">
            <v>0</v>
          </cell>
          <cell r="U209">
            <v>0</v>
          </cell>
          <cell r="V209" t="str">
            <v>-</v>
          </cell>
          <cell r="W209" t="str">
            <v>-</v>
          </cell>
          <cell r="X209">
            <v>0</v>
          </cell>
          <cell r="Y209" t="str">
            <v>-</v>
          </cell>
          <cell r="Z209">
            <v>115</v>
          </cell>
          <cell r="AA209">
            <v>114.7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 t="str">
            <v>Scheme E TIER I</v>
          </cell>
          <cell r="AJ209" t="e">
            <v>#N/A</v>
          </cell>
        </row>
        <row r="210">
          <cell r="E210" t="str">
            <v>INE081A01012</v>
          </cell>
          <cell r="F210" t="str">
            <v>TATA STEEL LIMITED.</v>
          </cell>
          <cell r="G210" t="str">
            <v>TATA STEEL LTD</v>
          </cell>
          <cell r="H210" t="str">
            <v>24319</v>
          </cell>
          <cell r="I210" t="str">
            <v>Manufacture of other iron and steel casting and products thereof</v>
          </cell>
          <cell r="J210" t="str">
            <v>Social and
Commercial
Infrastructure</v>
          </cell>
          <cell r="K210" t="str">
            <v>Equity</v>
          </cell>
          <cell r="L210">
            <v>21335</v>
          </cell>
          <cell r="M210">
            <v>26044701.25</v>
          </cell>
          <cell r="N210">
            <v>1.2005552365456553E-2</v>
          </cell>
          <cell r="O210">
            <v>0</v>
          </cell>
          <cell r="P210" t="str">
            <v/>
          </cell>
          <cell r="Q210">
            <v>27644024.210000001</v>
          </cell>
          <cell r="R210">
            <v>27644024.210000001</v>
          </cell>
          <cell r="S210">
            <v>0</v>
          </cell>
          <cell r="T210">
            <v>0</v>
          </cell>
          <cell r="U210">
            <v>0</v>
          </cell>
          <cell r="V210">
            <v>0</v>
          </cell>
          <cell r="W210" t="str">
            <v>-</v>
          </cell>
          <cell r="X210">
            <v>0</v>
          </cell>
          <cell r="Y210" t="str">
            <v>-</v>
          </cell>
          <cell r="Z210">
            <v>1220.75</v>
          </cell>
          <cell r="AA210">
            <v>1220.9000000000001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 t="str">
            <v>Scheme E TIER I</v>
          </cell>
          <cell r="AJ210" t="e">
            <v>#N/A</v>
          </cell>
        </row>
        <row r="211">
          <cell r="E211" t="str">
            <v>INE671A01010</v>
          </cell>
          <cell r="F211" t="str">
            <v>Honeywell Automation India Ltd</v>
          </cell>
          <cell r="G211" t="str">
            <v>HONEYWELL AUTOMATION INDIA LTD</v>
          </cell>
          <cell r="H211" t="str">
            <v>26109</v>
          </cell>
          <cell r="I211" t="str">
            <v>Manufacture of other electronic components n.e.c</v>
          </cell>
          <cell r="J211" t="str">
            <v>Social and
Commercial
Infrastructure</v>
          </cell>
          <cell r="K211" t="str">
            <v>Equity</v>
          </cell>
          <cell r="L211">
            <v>250</v>
          </cell>
          <cell r="M211">
            <v>10237737.5</v>
          </cell>
          <cell r="N211">
            <v>4.7191823196685067E-3</v>
          </cell>
          <cell r="O211">
            <v>0</v>
          </cell>
          <cell r="P211" t="str">
            <v/>
          </cell>
          <cell r="Q211">
            <v>10717225.25</v>
          </cell>
          <cell r="R211">
            <v>10717225.25</v>
          </cell>
          <cell r="S211">
            <v>0</v>
          </cell>
          <cell r="T211">
            <v>0</v>
          </cell>
          <cell r="U211">
            <v>0</v>
          </cell>
          <cell r="V211">
            <v>0</v>
          </cell>
          <cell r="W211" t="str">
            <v>-</v>
          </cell>
          <cell r="X211">
            <v>0</v>
          </cell>
          <cell r="Y211" t="str">
            <v>-</v>
          </cell>
          <cell r="Z211">
            <v>40950.949999999997</v>
          </cell>
          <cell r="AA211">
            <v>40998.800000000003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 t="str">
            <v>Scheme E TIER I</v>
          </cell>
          <cell r="AJ211" t="e">
            <v>#N/A</v>
          </cell>
        </row>
        <row r="212">
          <cell r="E212" t="str">
            <v>INE245A01021</v>
          </cell>
          <cell r="F212" t="str">
            <v>TATA POWER COMPANY LIMITED</v>
          </cell>
          <cell r="G212" t="str">
            <v>TATA POWER COMPANY LIMITED</v>
          </cell>
          <cell r="H212" t="str">
            <v>35102</v>
          </cell>
          <cell r="I212" t="str">
            <v>Electric power generation by coal based thermal power plants</v>
          </cell>
          <cell r="J212" t="str">
            <v>Social and
Commercial
Infrastructure</v>
          </cell>
          <cell r="K212" t="str">
            <v>Equity</v>
          </cell>
          <cell r="L212">
            <v>51700</v>
          </cell>
          <cell r="M212">
            <v>11531685</v>
          </cell>
          <cell r="N212">
            <v>5.3156397073070606E-3</v>
          </cell>
          <cell r="O212">
            <v>0</v>
          </cell>
          <cell r="P212" t="str">
            <v/>
          </cell>
          <cell r="Q212">
            <v>6713942.1799999997</v>
          </cell>
          <cell r="R212">
            <v>6713942.1799999997</v>
          </cell>
          <cell r="S212">
            <v>0</v>
          </cell>
          <cell r="T212">
            <v>0</v>
          </cell>
          <cell r="U212">
            <v>0</v>
          </cell>
          <cell r="V212">
            <v>0</v>
          </cell>
          <cell r="W212" t="str">
            <v>-</v>
          </cell>
          <cell r="X212">
            <v>0</v>
          </cell>
          <cell r="Y212" t="str">
            <v>-</v>
          </cell>
          <cell r="Z212">
            <v>223.05</v>
          </cell>
          <cell r="AA212">
            <v>223.05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 t="str">
            <v>Scheme E TIER I</v>
          </cell>
          <cell r="AJ212" t="e">
            <v>#N/A</v>
          </cell>
        </row>
        <row r="213">
          <cell r="E213" t="str">
            <v>INE095A01012</v>
          </cell>
          <cell r="F213" t="str">
            <v>IndusInd Bank Limited</v>
          </cell>
          <cell r="G213" t="str">
            <v>INDUS IND BANK LTD</v>
          </cell>
          <cell r="H213" t="str">
            <v>64191</v>
          </cell>
          <cell r="I213" t="str">
            <v>Monetary intermediation of commercial banks, saving banks. postal savings</v>
          </cell>
          <cell r="J213" t="str">
            <v>Social and
Commercial
Infrastructure</v>
          </cell>
          <cell r="K213" t="str">
            <v>Equity</v>
          </cell>
          <cell r="L213">
            <v>4656</v>
          </cell>
          <cell r="M213">
            <v>4286779.2</v>
          </cell>
          <cell r="N213">
            <v>1.9760315801184299E-3</v>
          </cell>
          <cell r="O213">
            <v>0</v>
          </cell>
          <cell r="P213" t="str">
            <v/>
          </cell>
          <cell r="Q213">
            <v>4363492.5199999996</v>
          </cell>
          <cell r="R213">
            <v>4363492.5199999996</v>
          </cell>
          <cell r="S213">
            <v>0</v>
          </cell>
          <cell r="T213">
            <v>0</v>
          </cell>
          <cell r="U213">
            <v>0</v>
          </cell>
          <cell r="V213">
            <v>0</v>
          </cell>
          <cell r="W213" t="str">
            <v>-</v>
          </cell>
          <cell r="X213">
            <v>0</v>
          </cell>
          <cell r="Y213" t="str">
            <v>-</v>
          </cell>
          <cell r="Z213">
            <v>920.7</v>
          </cell>
          <cell r="AA213">
            <v>921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 t="str">
            <v>Scheme E TIER I</v>
          </cell>
          <cell r="AJ213" t="e">
            <v>#N/A</v>
          </cell>
        </row>
        <row r="214">
          <cell r="E214" t="str">
            <v>INE721A01013</v>
          </cell>
          <cell r="F214" t="str">
            <v>SHRIRAM TRANSPORT FINANCE COMPANY LIMITED</v>
          </cell>
          <cell r="G214" t="str">
            <v>SHRIRAM TRANSPORT FINANCE CO LTD</v>
          </cell>
          <cell r="H214" t="str">
            <v>64920</v>
          </cell>
          <cell r="I214" t="str">
            <v>Other credit granting</v>
          </cell>
          <cell r="J214" t="str">
            <v>Social and
Commercial
Infrastructure</v>
          </cell>
          <cell r="K214" t="str">
            <v>Equity</v>
          </cell>
          <cell r="L214">
            <v>4100</v>
          </cell>
          <cell r="M214">
            <v>4609220</v>
          </cell>
          <cell r="N214">
            <v>2.1246637288231383E-3</v>
          </cell>
          <cell r="O214">
            <v>0</v>
          </cell>
          <cell r="P214" t="str">
            <v/>
          </cell>
          <cell r="Q214">
            <v>5462788.75</v>
          </cell>
          <cell r="R214">
            <v>5462788.75</v>
          </cell>
          <cell r="S214">
            <v>0</v>
          </cell>
          <cell r="T214">
            <v>0</v>
          </cell>
          <cell r="U214">
            <v>0</v>
          </cell>
          <cell r="V214">
            <v>0</v>
          </cell>
          <cell r="W214" t="str">
            <v>-</v>
          </cell>
          <cell r="X214">
            <v>0</v>
          </cell>
          <cell r="Y214" t="str">
            <v>-</v>
          </cell>
          <cell r="Z214">
            <v>1124.2</v>
          </cell>
          <cell r="AA214">
            <v>1124.4000000000001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 t="str">
            <v>Scheme E TIER I</v>
          </cell>
          <cell r="AJ214" t="e">
            <v>#N/A</v>
          </cell>
        </row>
        <row r="215">
          <cell r="E215" t="str">
            <v>INE073K01018</v>
          </cell>
          <cell r="F215" t="str">
            <v>Sona BLW Precision Forgings Limited</v>
          </cell>
          <cell r="G215" t="str">
            <v>SONA BLW PRECISION FORGINGS LTD</v>
          </cell>
          <cell r="H215" t="str">
            <v>28140</v>
          </cell>
          <cell r="I215" t="str">
            <v>Manufacture of bearings, gears, gearing and driving elements</v>
          </cell>
          <cell r="J215">
            <v>0</v>
          </cell>
          <cell r="K215" t="str">
            <v>Equity</v>
          </cell>
          <cell r="L215">
            <v>3650</v>
          </cell>
          <cell r="M215">
            <v>2321765</v>
          </cell>
          <cell r="N215">
            <v>1.0702396245679429E-3</v>
          </cell>
          <cell r="O215">
            <v>0</v>
          </cell>
          <cell r="P215" t="str">
            <v/>
          </cell>
          <cell r="Q215">
            <v>2192225.88</v>
          </cell>
          <cell r="R215">
            <v>2192225.88</v>
          </cell>
          <cell r="S215">
            <v>0</v>
          </cell>
          <cell r="T215">
            <v>0</v>
          </cell>
          <cell r="U215">
            <v>0</v>
          </cell>
          <cell r="V215">
            <v>0</v>
          </cell>
          <cell r="W215" t="str">
            <v>-</v>
          </cell>
          <cell r="X215" t="e">
            <v>#N/A</v>
          </cell>
          <cell r="Y215" t="str">
            <v>-</v>
          </cell>
          <cell r="Z215">
            <v>636.1</v>
          </cell>
          <cell r="AA215">
            <v>636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 t="str">
            <v>Scheme E TIER I</v>
          </cell>
          <cell r="AJ215" t="e">
            <v>#N/A</v>
          </cell>
        </row>
        <row r="216">
          <cell r="E216" t="str">
            <v/>
          </cell>
          <cell r="F216" t="str">
            <v>Net Current Asset</v>
          </cell>
          <cell r="G216" t="str">
            <v/>
          </cell>
          <cell r="H216" t="str">
            <v/>
          </cell>
          <cell r="I216" t="str">
            <v/>
          </cell>
          <cell r="J216">
            <v>0</v>
          </cell>
          <cell r="K216" t="str">
            <v>NCA</v>
          </cell>
          <cell r="L216">
            <v>0</v>
          </cell>
          <cell r="M216">
            <v>1707933.2</v>
          </cell>
          <cell r="N216">
            <v>7.8728802732194053E-4</v>
          </cell>
          <cell r="O216">
            <v>0</v>
          </cell>
          <cell r="P216" t="str">
            <v/>
          </cell>
          <cell r="Q216">
            <v>0</v>
          </cell>
          <cell r="R216">
            <v>1707933.2</v>
          </cell>
          <cell r="S216">
            <v>0</v>
          </cell>
          <cell r="T216">
            <v>0</v>
          </cell>
          <cell r="U216">
            <v>0</v>
          </cell>
          <cell r="V216">
            <v>0</v>
          </cell>
          <cell r="W216" t="str">
            <v>-</v>
          </cell>
          <cell r="X216">
            <v>0</v>
          </cell>
          <cell r="Y216" t="str">
            <v>-</v>
          </cell>
          <cell r="Z216" t="str">
            <v>-</v>
          </cell>
          <cell r="AA216" t="str">
            <v>-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 t="str">
            <v>Scheme E TIER I</v>
          </cell>
          <cell r="AJ216" t="e">
            <v>#N/A</v>
          </cell>
        </row>
        <row r="217">
          <cell r="E217" t="str">
            <v>INE009A01021</v>
          </cell>
          <cell r="F217" t="str">
            <v>INFOSYS LTD EQ</v>
          </cell>
          <cell r="G217" t="str">
            <v>INFOSYS  LIMITED</v>
          </cell>
          <cell r="H217" t="str">
            <v>62011</v>
          </cell>
          <cell r="I217" t="str">
            <v>Writing , modifying, testing of computer program</v>
          </cell>
          <cell r="J217" t="str">
            <v>Social and
Commercial
Infrastructure</v>
          </cell>
          <cell r="K217" t="str">
            <v>Equity</v>
          </cell>
          <cell r="L217">
            <v>106065</v>
          </cell>
          <cell r="M217">
            <v>181965114</v>
          </cell>
          <cell r="N217">
            <v>8.3878547265473863E-2</v>
          </cell>
          <cell r="O217">
            <v>0</v>
          </cell>
          <cell r="P217" t="str">
            <v/>
          </cell>
          <cell r="Q217">
            <v>113230336.90000001</v>
          </cell>
          <cell r="R217">
            <v>113230336.90000001</v>
          </cell>
          <cell r="S217">
            <v>0</v>
          </cell>
          <cell r="T217">
            <v>0</v>
          </cell>
          <cell r="U217">
            <v>0</v>
          </cell>
          <cell r="V217">
            <v>0</v>
          </cell>
          <cell r="W217" t="str">
            <v>-</v>
          </cell>
          <cell r="X217">
            <v>0</v>
          </cell>
          <cell r="Y217" t="str">
            <v>-</v>
          </cell>
          <cell r="Z217">
            <v>1715.6</v>
          </cell>
          <cell r="AA217">
            <v>1717.3</v>
          </cell>
          <cell r="AB217">
            <v>0</v>
          </cell>
          <cell r="AC217">
            <v>0</v>
          </cell>
          <cell r="AD217">
            <v>0</v>
          </cell>
          <cell r="AE217">
            <v>0</v>
          </cell>
          <cell r="AF217">
            <v>0</v>
          </cell>
          <cell r="AG217">
            <v>0</v>
          </cell>
          <cell r="AH217">
            <v>0</v>
          </cell>
          <cell r="AI217" t="str">
            <v>Scheme E TIER I</v>
          </cell>
          <cell r="AJ217" t="e">
            <v>#N/A</v>
          </cell>
        </row>
        <row r="218">
          <cell r="E218" t="str">
            <v>INE059A01026</v>
          </cell>
          <cell r="F218" t="str">
            <v>CIPLA LIMITED</v>
          </cell>
          <cell r="G218" t="str">
            <v>CIPLA  LIMITED</v>
          </cell>
          <cell r="H218" t="str">
            <v>21001</v>
          </cell>
          <cell r="I218" t="str">
            <v>Manufacture of medicinal substances used in the manufacture of pharmaceuticals:</v>
          </cell>
          <cell r="J218" t="str">
            <v>Social and
Commercial
Infrastructure</v>
          </cell>
          <cell r="K218" t="str">
            <v>Equity</v>
          </cell>
          <cell r="L218">
            <v>24670</v>
          </cell>
          <cell r="M218">
            <v>22820983.5</v>
          </cell>
          <cell r="N218">
            <v>1.0519549055701684E-2</v>
          </cell>
          <cell r="O218">
            <v>0</v>
          </cell>
          <cell r="P218" t="str">
            <v/>
          </cell>
          <cell r="Q218">
            <v>16416555.59</v>
          </cell>
          <cell r="R218">
            <v>16416555.59</v>
          </cell>
          <cell r="S218">
            <v>0</v>
          </cell>
          <cell r="T218">
            <v>0</v>
          </cell>
          <cell r="U218">
            <v>0</v>
          </cell>
          <cell r="V218">
            <v>0</v>
          </cell>
          <cell r="W218" t="str">
            <v>-</v>
          </cell>
          <cell r="X218">
            <v>0</v>
          </cell>
          <cell r="Y218" t="str">
            <v>-</v>
          </cell>
          <cell r="Z218">
            <v>925.05</v>
          </cell>
          <cell r="AA218">
            <v>925.05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 t="str">
            <v>Scheme E TIER I</v>
          </cell>
          <cell r="AJ218" t="e">
            <v>#N/A</v>
          </cell>
        </row>
        <row r="219">
          <cell r="E219" t="str">
            <v>INE075A01022</v>
          </cell>
          <cell r="F219" t="str">
            <v>WIPRO LTD</v>
          </cell>
          <cell r="G219" t="str">
            <v>WIPRO LTD</v>
          </cell>
          <cell r="H219" t="str">
            <v>62011</v>
          </cell>
          <cell r="I219" t="str">
            <v>Writing , modifying, testing of computer program</v>
          </cell>
          <cell r="J219" t="str">
            <v>Social and
Commercial
Infrastructure</v>
          </cell>
          <cell r="K219" t="str">
            <v>Equity</v>
          </cell>
          <cell r="L219">
            <v>35300</v>
          </cell>
          <cell r="M219">
            <v>19619740</v>
          </cell>
          <cell r="N219">
            <v>9.0439054649030601E-3</v>
          </cell>
          <cell r="O219">
            <v>0</v>
          </cell>
          <cell r="P219" t="str">
            <v/>
          </cell>
          <cell r="Q219">
            <v>21884552.149999999</v>
          </cell>
          <cell r="R219">
            <v>21884552.149999999</v>
          </cell>
          <cell r="S219">
            <v>0</v>
          </cell>
          <cell r="T219">
            <v>0</v>
          </cell>
          <cell r="U219">
            <v>0</v>
          </cell>
          <cell r="V219">
            <v>0</v>
          </cell>
          <cell r="W219" t="str">
            <v>-</v>
          </cell>
          <cell r="X219">
            <v>0</v>
          </cell>
          <cell r="Y219" t="str">
            <v>-</v>
          </cell>
          <cell r="Z219">
            <v>555.79999999999995</v>
          </cell>
          <cell r="AA219">
            <v>555.85</v>
          </cell>
          <cell r="AB219">
            <v>0</v>
          </cell>
          <cell r="AC219">
            <v>0</v>
          </cell>
          <cell r="AD219">
            <v>0</v>
          </cell>
          <cell r="AE219">
            <v>0</v>
          </cell>
          <cell r="AF219">
            <v>0</v>
          </cell>
          <cell r="AG219">
            <v>0</v>
          </cell>
          <cell r="AH219">
            <v>0</v>
          </cell>
          <cell r="AI219" t="str">
            <v>Scheme E TIER I</v>
          </cell>
          <cell r="AJ219" t="e">
            <v>#N/A</v>
          </cell>
        </row>
        <row r="220">
          <cell r="E220" t="str">
            <v>INE414G01012</v>
          </cell>
          <cell r="F220" t="str">
            <v>MUTHOOT FINANCE LIMITED</v>
          </cell>
          <cell r="G220" t="str">
            <v>MUTHOOT FINANCE LTD</v>
          </cell>
          <cell r="H220" t="str">
            <v>64920</v>
          </cell>
          <cell r="I220" t="str">
            <v>Other credit granting</v>
          </cell>
          <cell r="J220">
            <v>0</v>
          </cell>
          <cell r="K220" t="str">
            <v>Equity</v>
          </cell>
          <cell r="L220">
            <v>1555</v>
          </cell>
          <cell r="M220">
            <v>2112856.25</v>
          </cell>
          <cell r="N220">
            <v>9.7394115242758485E-4</v>
          </cell>
          <cell r="O220">
            <v>0</v>
          </cell>
          <cell r="P220" t="str">
            <v/>
          </cell>
          <cell r="Q220">
            <v>2110731.19</v>
          </cell>
          <cell r="R220">
            <v>2110731.19</v>
          </cell>
          <cell r="S220">
            <v>0</v>
          </cell>
          <cell r="T220">
            <v>0</v>
          </cell>
          <cell r="U220">
            <v>0</v>
          </cell>
          <cell r="V220">
            <v>0</v>
          </cell>
          <cell r="W220" t="str">
            <v>-</v>
          </cell>
          <cell r="X220" t="e">
            <v>#N/A</v>
          </cell>
          <cell r="Y220" t="str">
            <v>-</v>
          </cell>
          <cell r="Z220">
            <v>1358.75</v>
          </cell>
          <cell r="AA220">
            <v>1363.25</v>
          </cell>
          <cell r="AB220">
            <v>0</v>
          </cell>
          <cell r="AC220">
            <v>0</v>
          </cell>
          <cell r="AD220">
            <v>0</v>
          </cell>
          <cell r="AE220">
            <v>0</v>
          </cell>
          <cell r="AF220">
            <v>0</v>
          </cell>
          <cell r="AG220">
            <v>0</v>
          </cell>
          <cell r="AH220">
            <v>0</v>
          </cell>
          <cell r="AI220" t="str">
            <v>Scheme E TIER I</v>
          </cell>
          <cell r="AJ220" t="e">
            <v>#N/A</v>
          </cell>
        </row>
        <row r="221">
          <cell r="E221" t="str">
            <v>INE154A01025</v>
          </cell>
          <cell r="F221" t="str">
            <v>ITC LTD</v>
          </cell>
          <cell r="G221" t="str">
            <v>ITC LTD</v>
          </cell>
          <cell r="H221" t="str">
            <v>12003</v>
          </cell>
          <cell r="I221" t="str">
            <v>Manufacture of cigarettes, cigarette tobacco</v>
          </cell>
          <cell r="J221" t="str">
            <v>Social and
Commercial
Infrastructure</v>
          </cell>
          <cell r="K221" t="str">
            <v>Equity</v>
          </cell>
          <cell r="L221">
            <v>223720</v>
          </cell>
          <cell r="M221">
            <v>48289962</v>
          </cell>
          <cell r="N221">
            <v>2.2259716552398813E-2</v>
          </cell>
          <cell r="O221">
            <v>0</v>
          </cell>
          <cell r="P221" t="str">
            <v/>
          </cell>
          <cell r="Q221">
            <v>53243455.299999997</v>
          </cell>
          <cell r="R221">
            <v>53251720.130000003</v>
          </cell>
          <cell r="S221">
            <v>0</v>
          </cell>
          <cell r="T221">
            <v>0</v>
          </cell>
          <cell r="U221">
            <v>0</v>
          </cell>
          <cell r="V221">
            <v>0</v>
          </cell>
          <cell r="W221" t="str">
            <v>-</v>
          </cell>
          <cell r="X221">
            <v>0</v>
          </cell>
          <cell r="Y221" t="str">
            <v>-</v>
          </cell>
          <cell r="Z221">
            <v>215.85</v>
          </cell>
          <cell r="AA221">
            <v>215.75</v>
          </cell>
          <cell r="AB221">
            <v>0</v>
          </cell>
          <cell r="AC221">
            <v>0</v>
          </cell>
          <cell r="AD221">
            <v>0</v>
          </cell>
          <cell r="AE221">
            <v>0</v>
          </cell>
          <cell r="AF221">
            <v>0</v>
          </cell>
          <cell r="AG221">
            <v>0</v>
          </cell>
          <cell r="AH221">
            <v>0</v>
          </cell>
          <cell r="AI221" t="str">
            <v>Scheme E TIER I</v>
          </cell>
          <cell r="AJ221" t="e">
            <v>#N/A</v>
          </cell>
        </row>
        <row r="222">
          <cell r="E222" t="str">
            <v>INE203G01027</v>
          </cell>
          <cell r="F222" t="str">
            <v>INDRAPRASTHA GAS</v>
          </cell>
          <cell r="G222" t="str">
            <v>INDRAPRASTHA GAS LIMITED</v>
          </cell>
          <cell r="H222" t="str">
            <v>35202</v>
          </cell>
          <cell r="I222" t="str">
            <v>Disrtibution and sale of gaseous fuels through mains</v>
          </cell>
          <cell r="J222" t="str">
            <v>Social and
Commercial
Infrastructure</v>
          </cell>
          <cell r="K222" t="str">
            <v>Equity</v>
          </cell>
          <cell r="L222">
            <v>10120</v>
          </cell>
          <cell r="M222">
            <v>3510122</v>
          </cell>
          <cell r="N222">
            <v>1.6180240685287602E-3</v>
          </cell>
          <cell r="O222">
            <v>0</v>
          </cell>
          <cell r="P222" t="str">
            <v/>
          </cell>
          <cell r="Q222">
            <v>5459043.9699999997</v>
          </cell>
          <cell r="R222">
            <v>5459043.9699999997</v>
          </cell>
          <cell r="S222">
            <v>0</v>
          </cell>
          <cell r="T222">
            <v>0</v>
          </cell>
          <cell r="U222">
            <v>0</v>
          </cell>
          <cell r="V222">
            <v>0</v>
          </cell>
          <cell r="W222" t="str">
            <v>-</v>
          </cell>
          <cell r="X222">
            <v>0</v>
          </cell>
          <cell r="Y222" t="str">
            <v>-</v>
          </cell>
          <cell r="Z222">
            <v>346.85</v>
          </cell>
          <cell r="AA222">
            <v>347.35</v>
          </cell>
          <cell r="AB222">
            <v>0</v>
          </cell>
          <cell r="AC222">
            <v>0</v>
          </cell>
          <cell r="AD222">
            <v>0</v>
          </cell>
          <cell r="AE222">
            <v>0</v>
          </cell>
          <cell r="AF222">
            <v>0</v>
          </cell>
          <cell r="AG222">
            <v>0</v>
          </cell>
          <cell r="AH222">
            <v>0</v>
          </cell>
          <cell r="AI222" t="str">
            <v>Scheme E TIER I</v>
          </cell>
          <cell r="AJ222" t="e">
            <v>#N/A</v>
          </cell>
        </row>
        <row r="223">
          <cell r="E223" t="str">
            <v>INF846K01N65</v>
          </cell>
          <cell r="F223" t="str">
            <v>AXIS OVERNIGHT FUND - DIRECT PLAN- GROWTH OPTION</v>
          </cell>
          <cell r="G223" t="str">
            <v>AXIS MUTUAL FUND</v>
          </cell>
          <cell r="H223" t="str">
            <v>66301</v>
          </cell>
          <cell r="I223" t="str">
            <v>Management of mutual funds</v>
          </cell>
          <cell r="J223" t="str">
            <v>Social and
Commercial
Infrastructure</v>
          </cell>
          <cell r="K223" t="str">
            <v>MF</v>
          </cell>
          <cell r="L223">
            <v>67202.688999999998</v>
          </cell>
          <cell r="M223">
            <v>75303805.150000006</v>
          </cell>
          <cell r="N223">
            <v>3.4712004079772728E-2</v>
          </cell>
          <cell r="O223">
            <v>0</v>
          </cell>
          <cell r="P223" t="str">
            <v/>
          </cell>
          <cell r="Q223">
            <v>75301249.299999997</v>
          </cell>
          <cell r="R223">
            <v>75301249.299999997</v>
          </cell>
          <cell r="S223">
            <v>0</v>
          </cell>
          <cell r="T223">
            <v>0</v>
          </cell>
          <cell r="U223">
            <v>0</v>
          </cell>
          <cell r="V223" t="str">
            <v>-</v>
          </cell>
          <cell r="W223" t="str">
            <v>-</v>
          </cell>
          <cell r="X223">
            <v>0</v>
          </cell>
          <cell r="Y223" t="str">
            <v>-</v>
          </cell>
          <cell r="Z223" t="str">
            <v>-</v>
          </cell>
          <cell r="AA223" t="str">
            <v>-</v>
          </cell>
          <cell r="AB223">
            <v>0</v>
          </cell>
          <cell r="AC223">
            <v>0</v>
          </cell>
          <cell r="AD223">
            <v>0</v>
          </cell>
          <cell r="AE223">
            <v>0</v>
          </cell>
          <cell r="AF223">
            <v>0</v>
          </cell>
          <cell r="AG223">
            <v>0</v>
          </cell>
          <cell r="AH223">
            <v>0</v>
          </cell>
          <cell r="AI223" t="str">
            <v>Scheme E TIER I</v>
          </cell>
          <cell r="AJ223" t="e">
            <v>#N/A</v>
          </cell>
        </row>
        <row r="224">
          <cell r="E224" t="str">
            <v>INE361B01024</v>
          </cell>
          <cell r="F224" t="str">
            <v>DIVI'S LABORATORIES LTD</v>
          </cell>
          <cell r="G224" t="str">
            <v>DIVIS LABORATORIES LTD</v>
          </cell>
          <cell r="H224" t="str">
            <v>21002</v>
          </cell>
          <cell r="I224" t="str">
            <v>Manufacture of allopathic pharmaceutical preparations</v>
          </cell>
          <cell r="J224" t="str">
            <v>Social and
Commercial
Infrastructure</v>
          </cell>
          <cell r="K224" t="str">
            <v>Equity</v>
          </cell>
          <cell r="L224">
            <v>2410</v>
          </cell>
          <cell r="M224">
            <v>10278650</v>
          </cell>
          <cell r="N224">
            <v>4.7380413250545537E-3</v>
          </cell>
          <cell r="O224">
            <v>0</v>
          </cell>
          <cell r="P224" t="str">
            <v/>
          </cell>
          <cell r="Q224">
            <v>11866882.41</v>
          </cell>
          <cell r="R224">
            <v>11866882.41</v>
          </cell>
          <cell r="S224">
            <v>0</v>
          </cell>
          <cell r="T224">
            <v>0</v>
          </cell>
          <cell r="U224">
            <v>0</v>
          </cell>
          <cell r="V224">
            <v>0</v>
          </cell>
          <cell r="W224" t="str">
            <v>-</v>
          </cell>
          <cell r="X224">
            <v>0</v>
          </cell>
          <cell r="Y224" t="str">
            <v>-</v>
          </cell>
          <cell r="Z224">
            <v>4265</v>
          </cell>
          <cell r="AA224">
            <v>4261.45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  <cell r="AI224" t="str">
            <v>Scheme E TIER I</v>
          </cell>
          <cell r="AJ224" t="e">
            <v>#N/A</v>
          </cell>
        </row>
        <row r="225">
          <cell r="E225" t="str">
            <v>INE062A01020</v>
          </cell>
          <cell r="F225" t="str">
            <v>STATE BANK OF INDIA</v>
          </cell>
          <cell r="G225" t="str">
            <v>STATE BANK OF INDIA</v>
          </cell>
          <cell r="H225" t="str">
            <v>64191</v>
          </cell>
          <cell r="I225" t="str">
            <v>Monetary intermediation of commercial banks, saving banks. postal savings</v>
          </cell>
          <cell r="J225" t="str">
            <v>Social and
Commercial
Infrastructure</v>
          </cell>
          <cell r="K225" t="str">
            <v>Equity</v>
          </cell>
          <cell r="L225">
            <v>129730</v>
          </cell>
          <cell r="M225">
            <v>62685536</v>
          </cell>
          <cell r="N225">
            <v>2.8895493090162126E-2</v>
          </cell>
          <cell r="O225">
            <v>0</v>
          </cell>
          <cell r="P225" t="str">
            <v/>
          </cell>
          <cell r="Q225">
            <v>46084888.990000002</v>
          </cell>
          <cell r="R225">
            <v>46085724.600000001</v>
          </cell>
          <cell r="S225">
            <v>0</v>
          </cell>
          <cell r="T225">
            <v>0</v>
          </cell>
          <cell r="U225">
            <v>0</v>
          </cell>
          <cell r="V225">
            <v>0</v>
          </cell>
          <cell r="W225" t="str">
            <v>-</v>
          </cell>
          <cell r="X225">
            <v>0</v>
          </cell>
          <cell r="Y225" t="str">
            <v>-</v>
          </cell>
          <cell r="Z225">
            <v>483.2</v>
          </cell>
          <cell r="AA225">
            <v>483.3</v>
          </cell>
          <cell r="AB225">
            <v>0</v>
          </cell>
          <cell r="AC225">
            <v>0</v>
          </cell>
          <cell r="AD225">
            <v>0</v>
          </cell>
          <cell r="AE225">
            <v>0</v>
          </cell>
          <cell r="AF225">
            <v>0</v>
          </cell>
          <cell r="AG225">
            <v>0</v>
          </cell>
          <cell r="AH225">
            <v>0</v>
          </cell>
          <cell r="AI225" t="str">
            <v>Scheme E TIER I</v>
          </cell>
          <cell r="AJ225" t="e">
            <v>#N/A</v>
          </cell>
        </row>
        <row r="226">
          <cell r="E226" t="str">
            <v>INE761H01022</v>
          </cell>
          <cell r="F226" t="str">
            <v>PAGE INDUSTRIES LTD</v>
          </cell>
          <cell r="G226" t="str">
            <v>PAGE INDUSTRIES LTD</v>
          </cell>
          <cell r="H226" t="str">
            <v>14101</v>
          </cell>
          <cell r="I226" t="str">
            <v>Manufacture of all types of textile garments and clothing accessories</v>
          </cell>
          <cell r="J226" t="str">
            <v>Social and
Commercial
Infrastructure</v>
          </cell>
          <cell r="K226" t="str">
            <v>Equity</v>
          </cell>
          <cell r="L226">
            <v>103</v>
          </cell>
          <cell r="M226">
            <v>4352388.5999999996</v>
          </cell>
          <cell r="N226">
            <v>2.0062748560848295E-3</v>
          </cell>
          <cell r="O226">
            <v>0</v>
          </cell>
          <cell r="P226" t="str">
            <v/>
          </cell>
          <cell r="Q226">
            <v>3988269.09</v>
          </cell>
          <cell r="R226">
            <v>3988269.09</v>
          </cell>
          <cell r="S226">
            <v>0</v>
          </cell>
          <cell r="T226">
            <v>0</v>
          </cell>
          <cell r="U226">
            <v>0</v>
          </cell>
          <cell r="V226">
            <v>0</v>
          </cell>
          <cell r="W226" t="str">
            <v>-</v>
          </cell>
          <cell r="X226">
            <v>0</v>
          </cell>
          <cell r="Y226" t="str">
            <v>-</v>
          </cell>
          <cell r="Z226">
            <v>42256.2</v>
          </cell>
          <cell r="AA226">
            <v>42246.400000000001</v>
          </cell>
          <cell r="AB226">
            <v>0</v>
          </cell>
          <cell r="AC226">
            <v>0</v>
          </cell>
          <cell r="AD226">
            <v>0</v>
          </cell>
          <cell r="AE226">
            <v>0</v>
          </cell>
          <cell r="AF226">
            <v>0</v>
          </cell>
          <cell r="AG226">
            <v>0</v>
          </cell>
          <cell r="AH226">
            <v>0</v>
          </cell>
          <cell r="AI226" t="str">
            <v>Scheme E TIER I</v>
          </cell>
          <cell r="AJ226" t="e">
            <v>#N/A</v>
          </cell>
        </row>
        <row r="227">
          <cell r="E227" t="str">
            <v>INE733E01010</v>
          </cell>
          <cell r="F227" t="str">
            <v>NTPC LIMITED</v>
          </cell>
          <cell r="G227" t="str">
            <v>NTPC LIMITED</v>
          </cell>
          <cell r="H227" t="str">
            <v>35102</v>
          </cell>
          <cell r="I227" t="str">
            <v>Electric power generation by coal based thermal power plants</v>
          </cell>
          <cell r="J227" t="str">
            <v>Social and
Commercial
Infrastructure</v>
          </cell>
          <cell r="K227" t="str">
            <v>Equity</v>
          </cell>
          <cell r="L227">
            <v>131450</v>
          </cell>
          <cell r="M227">
            <v>17548575</v>
          </cell>
          <cell r="N227">
            <v>8.0891822900691444E-3</v>
          </cell>
          <cell r="O227">
            <v>0</v>
          </cell>
          <cell r="P227" t="str">
            <v/>
          </cell>
          <cell r="Q227">
            <v>15412296.67</v>
          </cell>
          <cell r="R227">
            <v>15412296.67</v>
          </cell>
          <cell r="S227">
            <v>0</v>
          </cell>
          <cell r="T227">
            <v>0</v>
          </cell>
          <cell r="U227">
            <v>0</v>
          </cell>
          <cell r="V227">
            <v>0</v>
          </cell>
          <cell r="W227" t="str">
            <v>-</v>
          </cell>
          <cell r="X227">
            <v>0</v>
          </cell>
          <cell r="Y227" t="str">
            <v>-</v>
          </cell>
          <cell r="Z227">
            <v>133.5</v>
          </cell>
          <cell r="AA227">
            <v>133.5</v>
          </cell>
          <cell r="AB227">
            <v>0</v>
          </cell>
          <cell r="AC227">
            <v>0</v>
          </cell>
          <cell r="AD227">
            <v>0</v>
          </cell>
          <cell r="AE227">
            <v>0</v>
          </cell>
          <cell r="AF227">
            <v>0</v>
          </cell>
          <cell r="AG227">
            <v>0</v>
          </cell>
          <cell r="AH227">
            <v>0</v>
          </cell>
          <cell r="AI227" t="str">
            <v>Scheme E TIER I</v>
          </cell>
          <cell r="AJ227" t="e">
            <v>#N/A</v>
          </cell>
        </row>
        <row r="228">
          <cell r="E228" t="str">
            <v>INE849A01020</v>
          </cell>
          <cell r="F228" t="str">
            <v>TRENT LTD</v>
          </cell>
          <cell r="G228" t="str">
            <v>TRENT LTD</v>
          </cell>
          <cell r="H228" t="str">
            <v>47711</v>
          </cell>
          <cell r="I228" t="str">
            <v>Retail sale of readymade garments, hosiery goods, other articles</v>
          </cell>
          <cell r="J228">
            <v>0</v>
          </cell>
          <cell r="K228" t="str">
            <v>Equity</v>
          </cell>
          <cell r="L228">
            <v>4100</v>
          </cell>
          <cell r="M228">
            <v>4543210</v>
          </cell>
          <cell r="N228">
            <v>2.0942357924825829E-3</v>
          </cell>
          <cell r="O228">
            <v>0</v>
          </cell>
          <cell r="P228" t="str">
            <v/>
          </cell>
          <cell r="Q228">
            <v>4370182.21</v>
          </cell>
          <cell r="R228">
            <v>4370182.21</v>
          </cell>
          <cell r="S228">
            <v>0</v>
          </cell>
          <cell r="T228">
            <v>0</v>
          </cell>
          <cell r="U228">
            <v>0</v>
          </cell>
          <cell r="V228">
            <v>0</v>
          </cell>
          <cell r="W228" t="str">
            <v>-</v>
          </cell>
          <cell r="X228" t="e">
            <v>#N/A</v>
          </cell>
          <cell r="Y228" t="str">
            <v>-</v>
          </cell>
          <cell r="Z228">
            <v>1108.0999999999999</v>
          </cell>
          <cell r="AA228">
            <v>1108.1500000000001</v>
          </cell>
          <cell r="AB228">
            <v>0</v>
          </cell>
          <cell r="AC228">
            <v>0</v>
          </cell>
          <cell r="AD228">
            <v>0</v>
          </cell>
          <cell r="AE228">
            <v>0</v>
          </cell>
          <cell r="AF228">
            <v>0</v>
          </cell>
          <cell r="AG228">
            <v>0</v>
          </cell>
          <cell r="AH228">
            <v>0</v>
          </cell>
          <cell r="AI228" t="str">
            <v>Scheme E TIER I</v>
          </cell>
          <cell r="AJ228" t="e">
            <v>#N/A</v>
          </cell>
        </row>
        <row r="229">
          <cell r="E229" t="str">
            <v>INE239A01016</v>
          </cell>
          <cell r="F229" t="str">
            <v>NESTLE INDIA LTD</v>
          </cell>
          <cell r="G229" t="str">
            <v>NESTLE INDIA LTD</v>
          </cell>
          <cell r="H229" t="str">
            <v>10502</v>
          </cell>
          <cell r="I229" t="str">
            <v>Manufacture of milk-powder, ice-cream powder and condensed milk except</v>
          </cell>
          <cell r="J229" t="str">
            <v>Social and
Commercial
Infrastructure</v>
          </cell>
          <cell r="K229" t="str">
            <v>Equity</v>
          </cell>
          <cell r="L229">
            <v>1152</v>
          </cell>
          <cell r="M229">
            <v>20320300.800000001</v>
          </cell>
          <cell r="N229">
            <v>9.3668356182902528E-3</v>
          </cell>
          <cell r="O229">
            <v>0</v>
          </cell>
          <cell r="P229" t="str">
            <v/>
          </cell>
          <cell r="Q229">
            <v>20358168.370000001</v>
          </cell>
          <cell r="R229">
            <v>20358168.370000001</v>
          </cell>
          <cell r="S229">
            <v>0</v>
          </cell>
          <cell r="T229">
            <v>0</v>
          </cell>
          <cell r="U229">
            <v>0</v>
          </cell>
          <cell r="V229">
            <v>0</v>
          </cell>
          <cell r="W229" t="str">
            <v>-</v>
          </cell>
          <cell r="X229">
            <v>0</v>
          </cell>
          <cell r="Y229" t="str">
            <v>-</v>
          </cell>
          <cell r="Z229">
            <v>17639.150000000001</v>
          </cell>
          <cell r="AA229">
            <v>17603.05</v>
          </cell>
          <cell r="AB229">
            <v>0</v>
          </cell>
          <cell r="AC229">
            <v>0</v>
          </cell>
          <cell r="AD229">
            <v>0</v>
          </cell>
          <cell r="AE229">
            <v>0</v>
          </cell>
          <cell r="AF229">
            <v>0</v>
          </cell>
          <cell r="AG229">
            <v>0</v>
          </cell>
          <cell r="AH229">
            <v>0</v>
          </cell>
          <cell r="AI229" t="str">
            <v>Scheme E TIER I</v>
          </cell>
          <cell r="AJ229" t="e">
            <v>#N/A</v>
          </cell>
        </row>
        <row r="230">
          <cell r="E230" t="str">
            <v>INE238A01034</v>
          </cell>
          <cell r="F230" t="str">
            <v>AXIS BANK</v>
          </cell>
          <cell r="G230" t="str">
            <v>AXIS BANK LTD.</v>
          </cell>
          <cell r="H230" t="str">
            <v>64191</v>
          </cell>
          <cell r="I230" t="str">
            <v>Monetary intermediation of commercial banks, saving banks. postal savings</v>
          </cell>
          <cell r="J230" t="str">
            <v>Social and
Commercial
Infrastructure</v>
          </cell>
          <cell r="K230" t="str">
            <v>Equity</v>
          </cell>
          <cell r="L230">
            <v>69595</v>
          </cell>
          <cell r="M230">
            <v>51667328</v>
          </cell>
          <cell r="N230">
            <v>2.3816545482057298E-2</v>
          </cell>
          <cell r="O230">
            <v>0</v>
          </cell>
          <cell r="P230" t="str">
            <v/>
          </cell>
          <cell r="Q230">
            <v>49346158.539999999</v>
          </cell>
          <cell r="R230">
            <v>49346158.539999999</v>
          </cell>
          <cell r="S230">
            <v>0</v>
          </cell>
          <cell r="T230">
            <v>0</v>
          </cell>
          <cell r="U230">
            <v>0</v>
          </cell>
          <cell r="V230">
            <v>0</v>
          </cell>
          <cell r="W230" t="str">
            <v>-</v>
          </cell>
          <cell r="X230">
            <v>0</v>
          </cell>
          <cell r="Y230" t="str">
            <v>-</v>
          </cell>
          <cell r="Z230">
            <v>742.4</v>
          </cell>
          <cell r="AA230">
            <v>742.6</v>
          </cell>
          <cell r="AB230">
            <v>0</v>
          </cell>
          <cell r="AC230">
            <v>0</v>
          </cell>
          <cell r="AD230">
            <v>0</v>
          </cell>
          <cell r="AE230">
            <v>0</v>
          </cell>
          <cell r="AF230">
            <v>0</v>
          </cell>
          <cell r="AG230">
            <v>0</v>
          </cell>
          <cell r="AH230">
            <v>0</v>
          </cell>
          <cell r="AI230" t="str">
            <v>Scheme E TIER I</v>
          </cell>
          <cell r="AJ230" t="e">
            <v>#N/A</v>
          </cell>
        </row>
        <row r="231">
          <cell r="E231" t="str">
            <v>INE079A01024</v>
          </cell>
          <cell r="F231" t="str">
            <v>AMBUJA CEMENTS LTD</v>
          </cell>
          <cell r="G231" t="str">
            <v>AMBUJA CEMENTS LTD.</v>
          </cell>
          <cell r="H231" t="str">
            <v>23941</v>
          </cell>
          <cell r="I231" t="str">
            <v>Manufacture of clinkers and cement</v>
          </cell>
          <cell r="J231" t="str">
            <v>Social and
Commercial
Infrastructure</v>
          </cell>
          <cell r="K231" t="str">
            <v>Equity</v>
          </cell>
          <cell r="L231">
            <v>3060</v>
          </cell>
          <cell r="M231">
            <v>961605</v>
          </cell>
          <cell r="N231">
            <v>5.5045106036546053E-3</v>
          </cell>
          <cell r="O231">
            <v>0</v>
          </cell>
          <cell r="P231" t="str">
            <v/>
          </cell>
          <cell r="Q231">
            <v>1068002.8999999999</v>
          </cell>
          <cell r="R231">
            <v>1068002.8999999999</v>
          </cell>
          <cell r="S231">
            <v>0</v>
          </cell>
          <cell r="T231">
            <v>0</v>
          </cell>
          <cell r="U231">
            <v>0</v>
          </cell>
          <cell r="V231">
            <v>0</v>
          </cell>
          <cell r="W231" t="str">
            <v>-</v>
          </cell>
          <cell r="X231">
            <v>0</v>
          </cell>
          <cell r="Y231" t="str">
            <v>-</v>
          </cell>
          <cell r="Z231">
            <v>314.25</v>
          </cell>
          <cell r="AA231">
            <v>314.35000000000002</v>
          </cell>
          <cell r="AB231">
            <v>0</v>
          </cell>
          <cell r="AC231">
            <v>0</v>
          </cell>
          <cell r="AD231">
            <v>0</v>
          </cell>
          <cell r="AE231">
            <v>0</v>
          </cell>
          <cell r="AF231">
            <v>0</v>
          </cell>
          <cell r="AG231">
            <v>0</v>
          </cell>
          <cell r="AH231">
            <v>0</v>
          </cell>
          <cell r="AI231" t="str">
            <v>Scheme E TIER II</v>
          </cell>
          <cell r="AJ231" t="e">
            <v>#N/A</v>
          </cell>
        </row>
        <row r="232">
          <cell r="E232" t="str">
            <v>INE009A01021</v>
          </cell>
          <cell r="F232" t="str">
            <v>INFOSYS LTD EQ</v>
          </cell>
          <cell r="G232" t="str">
            <v>INFOSYS  LIMITED</v>
          </cell>
          <cell r="H232" t="str">
            <v>62011</v>
          </cell>
          <cell r="I232" t="str">
            <v>Writing , modifying, testing of computer program</v>
          </cell>
          <cell r="J232" t="str">
            <v>Social and
Commercial
Infrastructure</v>
          </cell>
          <cell r="K232" t="str">
            <v>Equity</v>
          </cell>
          <cell r="L232">
            <v>8577</v>
          </cell>
          <cell r="M232">
            <v>14714701.199999999</v>
          </cell>
          <cell r="N232">
            <v>8.423128913120162E-2</v>
          </cell>
          <cell r="O232">
            <v>0</v>
          </cell>
          <cell r="P232" t="str">
            <v/>
          </cell>
          <cell r="Q232">
            <v>8021641.5099999998</v>
          </cell>
          <cell r="R232">
            <v>8021641.5099999998</v>
          </cell>
          <cell r="S232">
            <v>0</v>
          </cell>
          <cell r="T232">
            <v>0</v>
          </cell>
          <cell r="U232">
            <v>0</v>
          </cell>
          <cell r="V232">
            <v>0</v>
          </cell>
          <cell r="W232" t="str">
            <v>-</v>
          </cell>
          <cell r="X232">
            <v>0</v>
          </cell>
          <cell r="Y232" t="str">
            <v>-</v>
          </cell>
          <cell r="Z232">
            <v>1715.6</v>
          </cell>
          <cell r="AA232">
            <v>1717.3</v>
          </cell>
          <cell r="AB232">
            <v>0</v>
          </cell>
          <cell r="AC232">
            <v>0</v>
          </cell>
          <cell r="AD232">
            <v>0</v>
          </cell>
          <cell r="AE232">
            <v>0</v>
          </cell>
          <cell r="AF232">
            <v>0</v>
          </cell>
          <cell r="AG232">
            <v>0</v>
          </cell>
          <cell r="AH232">
            <v>0</v>
          </cell>
          <cell r="AI232" t="str">
            <v>Scheme E TIER II</v>
          </cell>
          <cell r="AJ232" t="e">
            <v>#N/A</v>
          </cell>
        </row>
        <row r="233">
          <cell r="E233" t="str">
            <v>INE256A01028</v>
          </cell>
          <cell r="F233" t="str">
            <v>Zee Entertainment</v>
          </cell>
          <cell r="G233" t="str">
            <v>ZEE ENTERTAINMENT</v>
          </cell>
          <cell r="H233">
            <v>60201</v>
          </cell>
          <cell r="I233" t="str">
            <v>Television programming and broadcasting activities</v>
          </cell>
          <cell r="J233" t="str">
            <v>Social and
Commercial
Infrastructure</v>
          </cell>
          <cell r="K233" t="str">
            <v>Equity</v>
          </cell>
          <cell r="L233">
            <v>1320</v>
          </cell>
          <cell r="M233">
            <v>302610</v>
          </cell>
          <cell r="N233">
            <v>1.7322288816841844E-3</v>
          </cell>
          <cell r="O233">
            <v>0</v>
          </cell>
          <cell r="P233" t="str">
            <v/>
          </cell>
          <cell r="Q233">
            <v>429000</v>
          </cell>
          <cell r="R233">
            <v>429000</v>
          </cell>
          <cell r="S233">
            <v>0</v>
          </cell>
          <cell r="T233">
            <v>0</v>
          </cell>
          <cell r="U233">
            <v>0</v>
          </cell>
          <cell r="V233">
            <v>0</v>
          </cell>
          <cell r="W233" t="str">
            <v>-</v>
          </cell>
          <cell r="X233">
            <v>0</v>
          </cell>
          <cell r="Y233" t="str">
            <v>-</v>
          </cell>
          <cell r="Z233">
            <v>229.25</v>
          </cell>
          <cell r="AA233">
            <v>228.9</v>
          </cell>
          <cell r="AB233">
            <v>0</v>
          </cell>
          <cell r="AC233">
            <v>0</v>
          </cell>
          <cell r="AD233">
            <v>0</v>
          </cell>
          <cell r="AE233">
            <v>0</v>
          </cell>
          <cell r="AF233">
            <v>0</v>
          </cell>
          <cell r="AG233">
            <v>0</v>
          </cell>
          <cell r="AH233">
            <v>0</v>
          </cell>
          <cell r="AI233" t="str">
            <v>Scheme E TIER II</v>
          </cell>
          <cell r="AJ233" t="e">
            <v>#N/A</v>
          </cell>
        </row>
        <row r="234">
          <cell r="E234" t="str">
            <v>INE860A01027</v>
          </cell>
          <cell r="F234" t="str">
            <v>HCL Technologies Limited</v>
          </cell>
          <cell r="G234" t="str">
            <v>HCL TECHNOLOGIES LTD</v>
          </cell>
          <cell r="H234" t="str">
            <v>62011</v>
          </cell>
          <cell r="I234" t="str">
            <v>Writing , modifying, testing of computer program</v>
          </cell>
          <cell r="J234" t="str">
            <v>Social and
Commercial
Infrastructure</v>
          </cell>
          <cell r="K234" t="str">
            <v>Equity</v>
          </cell>
          <cell r="L234">
            <v>2370</v>
          </cell>
          <cell r="M234">
            <v>2670871.5</v>
          </cell>
          <cell r="N234">
            <v>1.5288856123615082E-2</v>
          </cell>
          <cell r="O234">
            <v>0</v>
          </cell>
          <cell r="P234" t="str">
            <v/>
          </cell>
          <cell r="Q234">
            <v>1776001.09</v>
          </cell>
          <cell r="R234">
            <v>1776001.09</v>
          </cell>
          <cell r="S234">
            <v>0</v>
          </cell>
          <cell r="T234">
            <v>0</v>
          </cell>
          <cell r="U234">
            <v>0</v>
          </cell>
          <cell r="V234">
            <v>0</v>
          </cell>
          <cell r="W234" t="str">
            <v>-</v>
          </cell>
          <cell r="X234">
            <v>0</v>
          </cell>
          <cell r="Y234" t="str">
            <v>-</v>
          </cell>
          <cell r="Z234">
            <v>1126.95</v>
          </cell>
          <cell r="AA234">
            <v>1126.6500000000001</v>
          </cell>
          <cell r="AB234">
            <v>0</v>
          </cell>
          <cell r="AC234">
            <v>0</v>
          </cell>
          <cell r="AD234">
            <v>0</v>
          </cell>
          <cell r="AE234">
            <v>0</v>
          </cell>
          <cell r="AF234">
            <v>0</v>
          </cell>
          <cell r="AG234">
            <v>0</v>
          </cell>
          <cell r="AH234">
            <v>0</v>
          </cell>
          <cell r="AI234" t="str">
            <v>Scheme E TIER II</v>
          </cell>
          <cell r="AJ234" t="e">
            <v>#N/A</v>
          </cell>
        </row>
        <row r="235">
          <cell r="E235" t="str">
            <v>INE095A01012</v>
          </cell>
          <cell r="F235" t="str">
            <v>IndusInd Bank Limited</v>
          </cell>
          <cell r="G235" t="str">
            <v>INDUS IND BANK LTD</v>
          </cell>
          <cell r="H235" t="str">
            <v>64191</v>
          </cell>
          <cell r="I235" t="str">
            <v>Monetary intermediation of commercial banks, saving banks. postal savings</v>
          </cell>
          <cell r="J235" t="str">
            <v>Social and
Commercial
Infrastructure</v>
          </cell>
          <cell r="K235" t="str">
            <v>Equity</v>
          </cell>
          <cell r="L235">
            <v>358</v>
          </cell>
          <cell r="M235">
            <v>329610.59999999998</v>
          </cell>
          <cell r="N235">
            <v>1.8867882787391461E-3</v>
          </cell>
          <cell r="O235">
            <v>0</v>
          </cell>
          <cell r="P235" t="str">
            <v/>
          </cell>
          <cell r="Q235">
            <v>327995.05</v>
          </cell>
          <cell r="R235">
            <v>327995.05</v>
          </cell>
          <cell r="S235">
            <v>0</v>
          </cell>
          <cell r="T235">
            <v>0</v>
          </cell>
          <cell r="U235">
            <v>0</v>
          </cell>
          <cell r="V235">
            <v>0</v>
          </cell>
          <cell r="W235" t="str">
            <v>-</v>
          </cell>
          <cell r="X235">
            <v>0</v>
          </cell>
          <cell r="Y235" t="str">
            <v>-</v>
          </cell>
          <cell r="Z235">
            <v>920.7</v>
          </cell>
          <cell r="AA235">
            <v>921</v>
          </cell>
          <cell r="AB235">
            <v>0</v>
          </cell>
          <cell r="AC235">
            <v>0</v>
          </cell>
          <cell r="AD235">
            <v>0</v>
          </cell>
          <cell r="AE235">
            <v>0</v>
          </cell>
          <cell r="AF235">
            <v>0</v>
          </cell>
          <cell r="AG235">
            <v>0</v>
          </cell>
          <cell r="AH235">
            <v>0</v>
          </cell>
          <cell r="AI235" t="str">
            <v>Scheme E TIER II</v>
          </cell>
          <cell r="AJ235" t="e">
            <v>#N/A</v>
          </cell>
        </row>
        <row r="236">
          <cell r="E236" t="str">
            <v>INE669C01036</v>
          </cell>
          <cell r="F236" t="str">
            <v>TECH MAHINDRA LIMITED</v>
          </cell>
          <cell r="G236" t="str">
            <v>TECH MAHINDRA  LIMITED</v>
          </cell>
          <cell r="H236" t="str">
            <v>62020</v>
          </cell>
          <cell r="I236" t="str">
            <v>Computer consultancy</v>
          </cell>
          <cell r="J236" t="str">
            <v>Social and
Commercial
Infrastructure</v>
          </cell>
          <cell r="K236" t="str">
            <v>Equity</v>
          </cell>
          <cell r="L236">
            <v>1430</v>
          </cell>
          <cell r="M236">
            <v>2016300</v>
          </cell>
          <cell r="N236">
            <v>1.1541895820163977E-2</v>
          </cell>
          <cell r="O236">
            <v>0</v>
          </cell>
          <cell r="P236" t="str">
            <v/>
          </cell>
          <cell r="Q236">
            <v>2023833.72</v>
          </cell>
          <cell r="R236">
            <v>2023833.72</v>
          </cell>
          <cell r="S236">
            <v>0</v>
          </cell>
          <cell r="T236">
            <v>0</v>
          </cell>
          <cell r="U236">
            <v>0</v>
          </cell>
          <cell r="V236">
            <v>0</v>
          </cell>
          <cell r="W236" t="str">
            <v>-</v>
          </cell>
          <cell r="X236">
            <v>0</v>
          </cell>
          <cell r="Y236" t="str">
            <v>-</v>
          </cell>
          <cell r="Z236">
            <v>1410</v>
          </cell>
          <cell r="AA236">
            <v>1411</v>
          </cell>
          <cell r="AB236">
            <v>0</v>
          </cell>
          <cell r="AC236">
            <v>0</v>
          </cell>
          <cell r="AD236">
            <v>0</v>
          </cell>
          <cell r="AE236">
            <v>0</v>
          </cell>
          <cell r="AF236">
            <v>0</v>
          </cell>
          <cell r="AG236">
            <v>0</v>
          </cell>
          <cell r="AH236">
            <v>0</v>
          </cell>
          <cell r="AI236" t="str">
            <v>Scheme E TIER II</v>
          </cell>
          <cell r="AJ236" t="e">
            <v>#N/A</v>
          </cell>
        </row>
        <row r="237">
          <cell r="E237" t="str">
            <v>INE002A01018</v>
          </cell>
          <cell r="F237" t="str">
            <v>RELIANCE INDUSTRIES LIMITED</v>
          </cell>
          <cell r="G237" t="str">
            <v>RELIANCE INDUSTRIES LTD.</v>
          </cell>
          <cell r="H237" t="str">
            <v>19209</v>
          </cell>
          <cell r="I237" t="str">
            <v>Manufacture of other petroleum n.e.c.</v>
          </cell>
          <cell r="J237" t="str">
            <v>Social and
Commercial
Infrastructure</v>
          </cell>
          <cell r="K237" t="str">
            <v>Equity</v>
          </cell>
          <cell r="L237">
            <v>6342</v>
          </cell>
          <cell r="M237">
            <v>14964266.1</v>
          </cell>
          <cell r="N237">
            <v>8.5659872217136085E-2</v>
          </cell>
          <cell r="O237">
            <v>0</v>
          </cell>
          <cell r="P237" t="str">
            <v/>
          </cell>
          <cell r="Q237">
            <v>9360786.2599999998</v>
          </cell>
          <cell r="R237">
            <v>9360878.2400000002</v>
          </cell>
          <cell r="S237">
            <v>0</v>
          </cell>
          <cell r="T237">
            <v>0</v>
          </cell>
          <cell r="U237">
            <v>0</v>
          </cell>
          <cell r="V237">
            <v>0</v>
          </cell>
          <cell r="W237" t="str">
            <v>-</v>
          </cell>
          <cell r="X237">
            <v>0</v>
          </cell>
          <cell r="Y237" t="str">
            <v>-</v>
          </cell>
          <cell r="Z237">
            <v>2359.5500000000002</v>
          </cell>
          <cell r="AA237">
            <v>2359.1</v>
          </cell>
          <cell r="AB237">
            <v>0</v>
          </cell>
          <cell r="AC237">
            <v>0</v>
          </cell>
          <cell r="AD237">
            <v>0</v>
          </cell>
          <cell r="AE237">
            <v>0</v>
          </cell>
          <cell r="AF237">
            <v>0</v>
          </cell>
          <cell r="AG237">
            <v>0</v>
          </cell>
          <cell r="AH237">
            <v>0</v>
          </cell>
          <cell r="AI237" t="str">
            <v>Scheme E TIER II</v>
          </cell>
          <cell r="AJ237" t="e">
            <v>#N/A</v>
          </cell>
        </row>
        <row r="238">
          <cell r="E238" t="str">
            <v>INE280A01028</v>
          </cell>
          <cell r="F238" t="str">
            <v>Titan Company Limited</v>
          </cell>
          <cell r="G238" t="str">
            <v>TITAN COMPANY LIMITED</v>
          </cell>
          <cell r="H238" t="str">
            <v>32111</v>
          </cell>
          <cell r="I238" t="str">
            <v>Manufacture of jewellery of gold, silver and other precious or base metal</v>
          </cell>
          <cell r="J238" t="str">
            <v>Social and
Commercial
Infrastructure</v>
          </cell>
          <cell r="K238" t="str">
            <v>Equity</v>
          </cell>
          <cell r="L238">
            <v>815</v>
          </cell>
          <cell r="M238">
            <v>2075438.25</v>
          </cell>
          <cell r="N238">
            <v>1.1880420603423815E-2</v>
          </cell>
          <cell r="O238">
            <v>0</v>
          </cell>
          <cell r="P238" t="str">
            <v/>
          </cell>
          <cell r="Q238">
            <v>1362312.19</v>
          </cell>
          <cell r="R238">
            <v>1362312.19</v>
          </cell>
          <cell r="S238">
            <v>0</v>
          </cell>
          <cell r="T238">
            <v>0</v>
          </cell>
          <cell r="U238">
            <v>0</v>
          </cell>
          <cell r="V238">
            <v>0</v>
          </cell>
          <cell r="W238" t="str">
            <v>-</v>
          </cell>
          <cell r="X238">
            <v>0</v>
          </cell>
          <cell r="Y238" t="str">
            <v>-</v>
          </cell>
          <cell r="Z238">
            <v>2546.5500000000002</v>
          </cell>
          <cell r="AA238">
            <v>2544.65</v>
          </cell>
          <cell r="AB238">
            <v>0</v>
          </cell>
          <cell r="AC238">
            <v>0</v>
          </cell>
          <cell r="AD238">
            <v>0</v>
          </cell>
          <cell r="AE238">
            <v>0</v>
          </cell>
          <cell r="AF238">
            <v>0</v>
          </cell>
          <cell r="AG238">
            <v>0</v>
          </cell>
          <cell r="AH238">
            <v>0</v>
          </cell>
          <cell r="AI238" t="str">
            <v>Scheme E TIER II</v>
          </cell>
          <cell r="AJ238" t="e">
            <v>#N/A</v>
          </cell>
        </row>
        <row r="239">
          <cell r="E239" t="str">
            <v>INE733E01010</v>
          </cell>
          <cell r="F239" t="str">
            <v>NTPC LIMITED</v>
          </cell>
          <cell r="G239" t="str">
            <v>NTPC LIMITED</v>
          </cell>
          <cell r="H239" t="str">
            <v>35102</v>
          </cell>
          <cell r="I239" t="str">
            <v>Electric power generation by coal based thermal power plants</v>
          </cell>
          <cell r="J239" t="str">
            <v>Social and
Commercial
Infrastructure</v>
          </cell>
          <cell r="K239" t="str">
            <v>Equity</v>
          </cell>
          <cell r="L239">
            <v>10500</v>
          </cell>
          <cell r="M239">
            <v>1401750</v>
          </cell>
          <cell r="N239">
            <v>8.0240303853170922E-3</v>
          </cell>
          <cell r="O239">
            <v>0</v>
          </cell>
          <cell r="P239" t="str">
            <v/>
          </cell>
          <cell r="Q239">
            <v>1146564.6599999999</v>
          </cell>
          <cell r="R239">
            <v>1146564.6599999999</v>
          </cell>
          <cell r="S239">
            <v>0</v>
          </cell>
          <cell r="T239">
            <v>0</v>
          </cell>
          <cell r="U239">
            <v>0</v>
          </cell>
          <cell r="V239">
            <v>0</v>
          </cell>
          <cell r="W239" t="str">
            <v>-</v>
          </cell>
          <cell r="X239">
            <v>0</v>
          </cell>
          <cell r="Y239" t="str">
            <v>-</v>
          </cell>
          <cell r="Z239">
            <v>133.5</v>
          </cell>
          <cell r="AA239">
            <v>133.5</v>
          </cell>
          <cell r="AB239">
            <v>0</v>
          </cell>
          <cell r="AC239">
            <v>0</v>
          </cell>
          <cell r="AD239">
            <v>0</v>
          </cell>
          <cell r="AE239">
            <v>0</v>
          </cell>
          <cell r="AF239">
            <v>0</v>
          </cell>
          <cell r="AG239">
            <v>0</v>
          </cell>
          <cell r="AH239">
            <v>0</v>
          </cell>
          <cell r="AI239" t="str">
            <v>Scheme E TIER II</v>
          </cell>
          <cell r="AJ239" t="e">
            <v>#N/A</v>
          </cell>
        </row>
        <row r="240">
          <cell r="E240" t="str">
            <v>INE585B01010</v>
          </cell>
          <cell r="F240" t="str">
            <v>MARUTI SUZUKI INDIA LTD.</v>
          </cell>
          <cell r="G240" t="str">
            <v>MARUTI SUZUKI INDIA LTD.</v>
          </cell>
          <cell r="H240" t="str">
            <v>29101</v>
          </cell>
          <cell r="I240" t="str">
            <v>Manufacture of passenger cars</v>
          </cell>
          <cell r="J240" t="str">
            <v>Social and
Commercial
Infrastructure</v>
          </cell>
          <cell r="K240" t="str">
            <v>Equity</v>
          </cell>
          <cell r="L240">
            <v>310</v>
          </cell>
          <cell r="M240">
            <v>2577386.5</v>
          </cell>
          <cell r="N240">
            <v>1.4753720414272212E-2</v>
          </cell>
          <cell r="O240">
            <v>0</v>
          </cell>
          <cell r="P240" t="str">
            <v/>
          </cell>
          <cell r="Q240">
            <v>2214058.7599999998</v>
          </cell>
          <cell r="R240">
            <v>2214264.8199999998</v>
          </cell>
          <cell r="S240">
            <v>0</v>
          </cell>
          <cell r="T240">
            <v>0</v>
          </cell>
          <cell r="U240">
            <v>0</v>
          </cell>
          <cell r="V240">
            <v>0</v>
          </cell>
          <cell r="W240" t="str">
            <v>-</v>
          </cell>
          <cell r="X240">
            <v>0</v>
          </cell>
          <cell r="Y240" t="str">
            <v>-</v>
          </cell>
          <cell r="Z240">
            <v>8314.15</v>
          </cell>
          <cell r="AA240">
            <v>8312.35</v>
          </cell>
          <cell r="AB240">
            <v>0</v>
          </cell>
          <cell r="AC240">
            <v>0</v>
          </cell>
          <cell r="AD240">
            <v>0</v>
          </cell>
          <cell r="AE240">
            <v>0</v>
          </cell>
          <cell r="AF240">
            <v>0</v>
          </cell>
          <cell r="AG240">
            <v>0</v>
          </cell>
          <cell r="AH240">
            <v>0</v>
          </cell>
          <cell r="AI240" t="str">
            <v>Scheme E TIER II</v>
          </cell>
          <cell r="AJ240" t="e">
            <v>#N/A</v>
          </cell>
        </row>
        <row r="241">
          <cell r="E241" t="str">
            <v>INE059A01026</v>
          </cell>
          <cell r="F241" t="str">
            <v>CIPLA LIMITED</v>
          </cell>
          <cell r="G241" t="str">
            <v>CIPLA  LIMITED</v>
          </cell>
          <cell r="H241" t="str">
            <v>21001</v>
          </cell>
          <cell r="I241" t="str">
            <v>Manufacture of medicinal substances used in the manufacture of pharmaceuticals:</v>
          </cell>
          <cell r="J241" t="str">
            <v>Social and
Commercial
Infrastructure</v>
          </cell>
          <cell r="K241" t="str">
            <v>Equity</v>
          </cell>
          <cell r="L241">
            <v>1905</v>
          </cell>
          <cell r="M241">
            <v>1762220.25</v>
          </cell>
          <cell r="N241">
            <v>1.0087468401370489E-2</v>
          </cell>
          <cell r="O241">
            <v>0</v>
          </cell>
          <cell r="P241" t="str">
            <v/>
          </cell>
          <cell r="Q241">
            <v>1095923.5900000001</v>
          </cell>
          <cell r="R241">
            <v>1095923.5900000001</v>
          </cell>
          <cell r="S241">
            <v>0</v>
          </cell>
          <cell r="T241">
            <v>0</v>
          </cell>
          <cell r="U241">
            <v>0</v>
          </cell>
          <cell r="V241">
            <v>0</v>
          </cell>
          <cell r="W241" t="str">
            <v>-</v>
          </cell>
          <cell r="X241">
            <v>0</v>
          </cell>
          <cell r="Y241" t="str">
            <v>-</v>
          </cell>
          <cell r="Z241">
            <v>925.05</v>
          </cell>
          <cell r="AA241">
            <v>925.05</v>
          </cell>
          <cell r="AB241">
            <v>0</v>
          </cell>
          <cell r="AC241">
            <v>0</v>
          </cell>
          <cell r="AD241">
            <v>0</v>
          </cell>
          <cell r="AE241">
            <v>0</v>
          </cell>
          <cell r="AF241">
            <v>0</v>
          </cell>
          <cell r="AG241">
            <v>0</v>
          </cell>
          <cell r="AH241">
            <v>0</v>
          </cell>
          <cell r="AI241" t="str">
            <v>Scheme E TIER II</v>
          </cell>
          <cell r="AJ241" t="e">
            <v>#N/A</v>
          </cell>
        </row>
        <row r="242">
          <cell r="E242" t="str">
            <v>INE397D01024</v>
          </cell>
          <cell r="F242" t="str">
            <v>BHARTI AIRTEL LTD</v>
          </cell>
          <cell r="G242" t="str">
            <v>BHARTI AIRTEL LTD</v>
          </cell>
          <cell r="H242" t="str">
            <v>61202</v>
          </cell>
          <cell r="I242" t="str">
            <v>Activities of maintaining and operating pageing</v>
          </cell>
          <cell r="J242" t="str">
            <v>Social and
Commercial
Infrastructure</v>
          </cell>
          <cell r="K242" t="str">
            <v>Equity</v>
          </cell>
          <cell r="L242">
            <v>5403</v>
          </cell>
          <cell r="M242">
            <v>3709159.5</v>
          </cell>
          <cell r="N242">
            <v>2.1232322833591978E-2</v>
          </cell>
          <cell r="O242">
            <v>0</v>
          </cell>
          <cell r="P242" t="str">
            <v/>
          </cell>
          <cell r="Q242">
            <v>2455041.33</v>
          </cell>
          <cell r="R242">
            <v>2455041.33</v>
          </cell>
          <cell r="S242">
            <v>0</v>
          </cell>
          <cell r="T242">
            <v>0</v>
          </cell>
          <cell r="U242">
            <v>0</v>
          </cell>
          <cell r="V242">
            <v>0</v>
          </cell>
          <cell r="W242" t="str">
            <v>-</v>
          </cell>
          <cell r="X242">
            <v>0</v>
          </cell>
          <cell r="Y242" t="str">
            <v>-</v>
          </cell>
          <cell r="Z242">
            <v>686.5</v>
          </cell>
          <cell r="AA242">
            <v>686.25</v>
          </cell>
          <cell r="AB242">
            <v>0</v>
          </cell>
          <cell r="AC242">
            <v>0</v>
          </cell>
          <cell r="AD242">
            <v>0</v>
          </cell>
          <cell r="AE242">
            <v>0</v>
          </cell>
          <cell r="AF242">
            <v>0</v>
          </cell>
          <cell r="AG242">
            <v>0</v>
          </cell>
          <cell r="AH242">
            <v>0</v>
          </cell>
          <cell r="AI242" t="str">
            <v>Scheme E TIER II</v>
          </cell>
          <cell r="AJ242" t="e">
            <v>#N/A</v>
          </cell>
        </row>
        <row r="243">
          <cell r="E243" t="str">
            <v>INE089A01023</v>
          </cell>
          <cell r="F243" t="str">
            <v>Dr. Reddy's Laboratories Limited</v>
          </cell>
          <cell r="G243" t="str">
            <v>DR REDDY LABORATORIES</v>
          </cell>
          <cell r="H243" t="str">
            <v>21002</v>
          </cell>
          <cell r="I243" t="str">
            <v>Manufacture of allopathic pharmaceutical preparations</v>
          </cell>
          <cell r="J243" t="str">
            <v>Social and
Commercial
Infrastructure</v>
          </cell>
          <cell r="K243" t="str">
            <v>Equity</v>
          </cell>
          <cell r="L243">
            <v>360</v>
          </cell>
          <cell r="M243">
            <v>1462824</v>
          </cell>
          <cell r="N243">
            <v>8.3736359724423687E-3</v>
          </cell>
          <cell r="O243">
            <v>0</v>
          </cell>
          <cell r="P243" t="str">
            <v/>
          </cell>
          <cell r="Q243">
            <v>1320324.02</v>
          </cell>
          <cell r="R243">
            <v>1320324.02</v>
          </cell>
          <cell r="S243">
            <v>0</v>
          </cell>
          <cell r="T243">
            <v>0</v>
          </cell>
          <cell r="U243">
            <v>0</v>
          </cell>
          <cell r="V243">
            <v>0</v>
          </cell>
          <cell r="W243" t="str">
            <v>-</v>
          </cell>
          <cell r="X243">
            <v>0</v>
          </cell>
          <cell r="Y243" t="str">
            <v>-</v>
          </cell>
          <cell r="Z243">
            <v>4063.4</v>
          </cell>
          <cell r="AA243">
            <v>4062.95</v>
          </cell>
          <cell r="AB243">
            <v>0</v>
          </cell>
          <cell r="AC243">
            <v>0</v>
          </cell>
          <cell r="AD243">
            <v>0</v>
          </cell>
          <cell r="AE243">
            <v>0</v>
          </cell>
          <cell r="AF243">
            <v>0</v>
          </cell>
          <cell r="AG243">
            <v>0</v>
          </cell>
          <cell r="AH243">
            <v>0</v>
          </cell>
          <cell r="AI243" t="str">
            <v>Scheme E TIER II</v>
          </cell>
          <cell r="AJ243" t="e">
            <v>#N/A</v>
          </cell>
        </row>
        <row r="244">
          <cell r="E244" t="str">
            <v>INE066A01021</v>
          </cell>
          <cell r="F244" t="str">
            <v>EICHER MOTORS LTD</v>
          </cell>
          <cell r="G244" t="str">
            <v>EICHER MOTORS LTD</v>
          </cell>
          <cell r="H244" t="str">
            <v>30911</v>
          </cell>
          <cell r="I244" t="str">
            <v>Manufacture of motorcycles, scooters, mopeds etc. and their</v>
          </cell>
          <cell r="J244" t="str">
            <v>Social and
Commercial
Infrastructure</v>
          </cell>
          <cell r="K244" t="str">
            <v>Equity</v>
          </cell>
          <cell r="L244">
            <v>285</v>
          </cell>
          <cell r="M244">
            <v>738093</v>
          </cell>
          <cell r="N244">
            <v>4.225062000492134E-3</v>
          </cell>
          <cell r="O244">
            <v>0</v>
          </cell>
          <cell r="P244" t="str">
            <v/>
          </cell>
          <cell r="Q244">
            <v>539768.17000000004</v>
          </cell>
          <cell r="R244">
            <v>539768.17000000004</v>
          </cell>
          <cell r="S244">
            <v>0</v>
          </cell>
          <cell r="T244">
            <v>0</v>
          </cell>
          <cell r="U244">
            <v>0</v>
          </cell>
          <cell r="V244">
            <v>0</v>
          </cell>
          <cell r="W244" t="str">
            <v>-</v>
          </cell>
          <cell r="X244">
            <v>0</v>
          </cell>
          <cell r="Y244" t="str">
            <v>-</v>
          </cell>
          <cell r="Z244">
            <v>2589.8000000000002</v>
          </cell>
          <cell r="AA244">
            <v>2586.35</v>
          </cell>
          <cell r="AB244">
            <v>0</v>
          </cell>
          <cell r="AC244">
            <v>0</v>
          </cell>
          <cell r="AD244">
            <v>0</v>
          </cell>
          <cell r="AE244">
            <v>0</v>
          </cell>
          <cell r="AF244">
            <v>0</v>
          </cell>
          <cell r="AG244">
            <v>0</v>
          </cell>
          <cell r="AH244">
            <v>0</v>
          </cell>
          <cell r="AI244" t="str">
            <v>Scheme E TIER II</v>
          </cell>
          <cell r="AJ244" t="e">
            <v>#N/A</v>
          </cell>
        </row>
        <row r="245">
          <cell r="E245" t="str">
            <v>INE040A01034</v>
          </cell>
          <cell r="F245" t="str">
            <v>HDFC BANK LTD</v>
          </cell>
          <cell r="G245" t="str">
            <v>HDFC BANK LTD</v>
          </cell>
          <cell r="H245" t="str">
            <v>64191</v>
          </cell>
          <cell r="I245" t="str">
            <v>Monetary intermediation of commercial banks, saving banks. postal savings</v>
          </cell>
          <cell r="J245" t="str">
            <v>Social and
Commercial
Infrastructure</v>
          </cell>
          <cell r="K245" t="str">
            <v>Equity</v>
          </cell>
          <cell r="L245">
            <v>8830</v>
          </cell>
          <cell r="M245">
            <v>12593787.5</v>
          </cell>
          <cell r="N245">
            <v>7.2090553640967781E-2</v>
          </cell>
          <cell r="O245">
            <v>0</v>
          </cell>
          <cell r="P245" t="str">
            <v/>
          </cell>
          <cell r="Q245">
            <v>10277294.060000001</v>
          </cell>
          <cell r="R245">
            <v>10277294.060000001</v>
          </cell>
          <cell r="S245">
            <v>0</v>
          </cell>
          <cell r="T245">
            <v>0</v>
          </cell>
          <cell r="U245">
            <v>0</v>
          </cell>
          <cell r="V245">
            <v>0</v>
          </cell>
          <cell r="W245" t="str">
            <v>-</v>
          </cell>
          <cell r="X245">
            <v>0</v>
          </cell>
          <cell r="Y245" t="str">
            <v>-</v>
          </cell>
          <cell r="Z245">
            <v>1426.25</v>
          </cell>
          <cell r="AA245">
            <v>1426.7</v>
          </cell>
          <cell r="AB245">
            <v>0</v>
          </cell>
          <cell r="AC245">
            <v>0</v>
          </cell>
          <cell r="AD245">
            <v>0</v>
          </cell>
          <cell r="AE245">
            <v>0</v>
          </cell>
          <cell r="AF245">
            <v>0</v>
          </cell>
          <cell r="AG245">
            <v>0</v>
          </cell>
          <cell r="AH245">
            <v>0</v>
          </cell>
          <cell r="AI245" t="str">
            <v>Scheme E TIER II</v>
          </cell>
          <cell r="AJ245" t="e">
            <v>#N/A</v>
          </cell>
        </row>
        <row r="246">
          <cell r="E246" t="str">
            <v>INE038A01020</v>
          </cell>
          <cell r="F246" t="str">
            <v>HINDALCO INDUSTRIES LTD.</v>
          </cell>
          <cell r="G246" t="str">
            <v>HINDALCO INDUSTRIES LTD.</v>
          </cell>
          <cell r="H246" t="str">
            <v>24202</v>
          </cell>
          <cell r="I246" t="str">
            <v>Manufacture of Aluminium from alumina and by other methods and products</v>
          </cell>
          <cell r="J246" t="str">
            <v>Social and
Commercial
Infrastructure</v>
          </cell>
          <cell r="K246" t="str">
            <v>Equity</v>
          </cell>
          <cell r="L246">
            <v>4180</v>
          </cell>
          <cell r="M246">
            <v>2398275</v>
          </cell>
          <cell r="N246">
            <v>1.3728433367109934E-2</v>
          </cell>
          <cell r="O246">
            <v>0</v>
          </cell>
          <cell r="P246" t="str">
            <v/>
          </cell>
          <cell r="Q246">
            <v>1874351.61</v>
          </cell>
          <cell r="R246">
            <v>1874351.61</v>
          </cell>
          <cell r="S246">
            <v>0</v>
          </cell>
          <cell r="T246">
            <v>0</v>
          </cell>
          <cell r="U246">
            <v>0</v>
          </cell>
          <cell r="V246">
            <v>0</v>
          </cell>
          <cell r="W246" t="str">
            <v>-</v>
          </cell>
          <cell r="X246">
            <v>0</v>
          </cell>
          <cell r="Y246" t="str">
            <v>-</v>
          </cell>
          <cell r="Z246">
            <v>573.75</v>
          </cell>
          <cell r="AA246">
            <v>573.70000000000005</v>
          </cell>
          <cell r="AB246">
            <v>0</v>
          </cell>
          <cell r="AC246">
            <v>0</v>
          </cell>
          <cell r="AD246">
            <v>0</v>
          </cell>
          <cell r="AE246">
            <v>0</v>
          </cell>
          <cell r="AF246">
            <v>0</v>
          </cell>
          <cell r="AG246">
            <v>0</v>
          </cell>
          <cell r="AH246">
            <v>0</v>
          </cell>
          <cell r="AI246" t="str">
            <v>Scheme E TIER II</v>
          </cell>
          <cell r="AJ246" t="e">
            <v>#N/A</v>
          </cell>
        </row>
        <row r="247">
          <cell r="E247" t="str">
            <v>INE129A01019</v>
          </cell>
          <cell r="F247" t="str">
            <v>GAIL (INDIA) LIMITED</v>
          </cell>
          <cell r="G247" t="str">
            <v>G A I L (INDIA) LTD</v>
          </cell>
          <cell r="H247" t="str">
            <v>35202</v>
          </cell>
          <cell r="I247" t="str">
            <v>Disrtibution and sale of gaseous fuels through mains</v>
          </cell>
          <cell r="J247" t="str">
            <v>Social and
Commercial
Infrastructure</v>
          </cell>
          <cell r="K247" t="str">
            <v>Equity</v>
          </cell>
          <cell r="L247">
            <v>7320</v>
          </cell>
          <cell r="M247">
            <v>1060302</v>
          </cell>
          <cell r="N247">
            <v>6.0694813380506394E-3</v>
          </cell>
          <cell r="O247">
            <v>0</v>
          </cell>
          <cell r="P247" t="str">
            <v/>
          </cell>
          <cell r="Q247">
            <v>937842.37</v>
          </cell>
          <cell r="R247">
            <v>937808.35</v>
          </cell>
          <cell r="S247">
            <v>0</v>
          </cell>
          <cell r="T247">
            <v>0</v>
          </cell>
          <cell r="U247">
            <v>0</v>
          </cell>
          <cell r="V247">
            <v>0</v>
          </cell>
          <cell r="W247" t="str">
            <v>-</v>
          </cell>
          <cell r="X247">
            <v>0</v>
          </cell>
          <cell r="Y247" t="str">
            <v>-</v>
          </cell>
          <cell r="Z247">
            <v>144.85</v>
          </cell>
          <cell r="AA247">
            <v>144.75</v>
          </cell>
          <cell r="AB247">
            <v>0</v>
          </cell>
          <cell r="AC247">
            <v>0</v>
          </cell>
          <cell r="AD247">
            <v>0</v>
          </cell>
          <cell r="AE247">
            <v>0</v>
          </cell>
          <cell r="AF247">
            <v>0</v>
          </cell>
          <cell r="AG247">
            <v>0</v>
          </cell>
          <cell r="AH247">
            <v>0</v>
          </cell>
          <cell r="AI247" t="str">
            <v>Scheme E TIER II</v>
          </cell>
          <cell r="AJ247" t="e">
            <v>#N/A</v>
          </cell>
        </row>
        <row r="248">
          <cell r="E248" t="str">
            <v>INE481G01011</v>
          </cell>
          <cell r="F248" t="str">
            <v>UltraTech Cement Limited</v>
          </cell>
          <cell r="G248" t="str">
            <v>ULTRATECH CEMENT LIMITED</v>
          </cell>
          <cell r="H248" t="str">
            <v>23941</v>
          </cell>
          <cell r="I248" t="str">
            <v>Manufacture of clinkers and cement</v>
          </cell>
          <cell r="J248" t="str">
            <v>Social and
Commercial
Infrastructure</v>
          </cell>
          <cell r="K248" t="str">
            <v>Equity</v>
          </cell>
          <cell r="L248">
            <v>446</v>
          </cell>
          <cell r="M248">
            <v>2929283.4</v>
          </cell>
          <cell r="N248">
            <v>1.6768082046588167E-2</v>
          </cell>
          <cell r="O248">
            <v>0</v>
          </cell>
          <cell r="P248" t="str">
            <v/>
          </cell>
          <cell r="Q248">
            <v>2065874.98</v>
          </cell>
          <cell r="R248">
            <v>2065874.98</v>
          </cell>
          <cell r="S248">
            <v>0</v>
          </cell>
          <cell r="T248">
            <v>0</v>
          </cell>
          <cell r="U248">
            <v>0</v>
          </cell>
          <cell r="V248">
            <v>0</v>
          </cell>
          <cell r="W248" t="str">
            <v>-</v>
          </cell>
          <cell r="X248">
            <v>0</v>
          </cell>
          <cell r="Y248" t="str">
            <v>-</v>
          </cell>
          <cell r="Z248">
            <v>6567.9</v>
          </cell>
          <cell r="AA248">
            <v>6569.75</v>
          </cell>
          <cell r="AB248">
            <v>0</v>
          </cell>
          <cell r="AC248">
            <v>0</v>
          </cell>
          <cell r="AD248">
            <v>0</v>
          </cell>
          <cell r="AE248">
            <v>0</v>
          </cell>
          <cell r="AF248">
            <v>0</v>
          </cell>
          <cell r="AG248">
            <v>0</v>
          </cell>
          <cell r="AH248">
            <v>0</v>
          </cell>
          <cell r="AI248" t="str">
            <v>Scheme E TIER II</v>
          </cell>
          <cell r="AJ248" t="e">
            <v>#N/A</v>
          </cell>
        </row>
        <row r="249">
          <cell r="E249" t="str">
            <v>INE081A01012</v>
          </cell>
          <cell r="F249" t="str">
            <v>TATA STEEL LIMITED.</v>
          </cell>
          <cell r="G249" t="str">
            <v>TATA STEEL LTD</v>
          </cell>
          <cell r="H249" t="str">
            <v>24319</v>
          </cell>
          <cell r="I249" t="str">
            <v>Manufacture of other iron and steel casting and products thereof</v>
          </cell>
          <cell r="J249" t="str">
            <v>Social and
Commercial
Infrastructure</v>
          </cell>
          <cell r="K249" t="str">
            <v>Equity</v>
          </cell>
          <cell r="L249">
            <v>1720</v>
          </cell>
          <cell r="M249">
            <v>2099690</v>
          </cell>
          <cell r="N249">
            <v>1.2019244772424787E-2</v>
          </cell>
          <cell r="O249">
            <v>0</v>
          </cell>
          <cell r="P249" t="str">
            <v/>
          </cell>
          <cell r="Q249">
            <v>2270348.02</v>
          </cell>
          <cell r="R249">
            <v>2270348.02</v>
          </cell>
          <cell r="S249">
            <v>0</v>
          </cell>
          <cell r="T249">
            <v>0</v>
          </cell>
          <cell r="U249">
            <v>0</v>
          </cell>
          <cell r="V249">
            <v>0</v>
          </cell>
          <cell r="W249" t="str">
            <v>-</v>
          </cell>
          <cell r="X249">
            <v>0</v>
          </cell>
          <cell r="Y249" t="str">
            <v>-</v>
          </cell>
          <cell r="Z249">
            <v>1220.75</v>
          </cell>
          <cell r="AA249">
            <v>1220.9000000000001</v>
          </cell>
          <cell r="AB249">
            <v>0</v>
          </cell>
          <cell r="AC249">
            <v>0</v>
          </cell>
          <cell r="AD249">
            <v>0</v>
          </cell>
          <cell r="AE249">
            <v>0</v>
          </cell>
          <cell r="AF249">
            <v>0</v>
          </cell>
          <cell r="AG249">
            <v>0</v>
          </cell>
          <cell r="AH249">
            <v>0</v>
          </cell>
          <cell r="AI249" t="str">
            <v>Scheme E TIER II</v>
          </cell>
          <cell r="AJ249" t="e">
            <v>#N/A</v>
          </cell>
        </row>
        <row r="250">
          <cell r="E250" t="str">
            <v>INE090A01021</v>
          </cell>
          <cell r="F250" t="str">
            <v>ICICI BANK LTD</v>
          </cell>
          <cell r="G250" t="str">
            <v>ICICI BANK LTD</v>
          </cell>
          <cell r="H250" t="str">
            <v>64191</v>
          </cell>
          <cell r="I250" t="str">
            <v>Monetary intermediation of commercial banks, saving banks. postal savings</v>
          </cell>
          <cell r="J250" t="str">
            <v>Social and
Commercial
Infrastructure</v>
          </cell>
          <cell r="K250" t="str">
            <v>Equity</v>
          </cell>
          <cell r="L250">
            <v>17987</v>
          </cell>
          <cell r="M250">
            <v>13358944.9</v>
          </cell>
          <cell r="N250">
            <v>7.6470540248529922E-2</v>
          </cell>
          <cell r="O250">
            <v>0</v>
          </cell>
          <cell r="P250" t="str">
            <v/>
          </cell>
          <cell r="Q250">
            <v>8140175.2999999998</v>
          </cell>
          <cell r="R250">
            <v>8140653.4199999999</v>
          </cell>
          <cell r="S250">
            <v>0</v>
          </cell>
          <cell r="T250">
            <v>0</v>
          </cell>
          <cell r="U250">
            <v>0</v>
          </cell>
          <cell r="V250">
            <v>0</v>
          </cell>
          <cell r="W250" t="str">
            <v>-</v>
          </cell>
          <cell r="X250">
            <v>0</v>
          </cell>
          <cell r="Y250" t="str">
            <v>-</v>
          </cell>
          <cell r="Z250">
            <v>742.7</v>
          </cell>
          <cell r="AA250">
            <v>742.45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  <cell r="AI250" t="str">
            <v>Scheme E TIER II</v>
          </cell>
          <cell r="AJ250" t="e">
            <v>#N/A</v>
          </cell>
        </row>
        <row r="251">
          <cell r="E251" t="str">
            <v>INE239A01016</v>
          </cell>
          <cell r="F251" t="str">
            <v>NESTLE INDIA LTD</v>
          </cell>
          <cell r="G251" t="str">
            <v>NESTLE INDIA LTD</v>
          </cell>
          <cell r="H251" t="str">
            <v>10502</v>
          </cell>
          <cell r="I251" t="str">
            <v>Manufacture of milk-powder, ice-cream powder and condensed milk except</v>
          </cell>
          <cell r="J251" t="str">
            <v>Social and
Commercial
Infrastructure</v>
          </cell>
          <cell r="K251" t="str">
            <v>Equity</v>
          </cell>
          <cell r="L251">
            <v>96</v>
          </cell>
          <cell r="M251">
            <v>1693358.4</v>
          </cell>
          <cell r="N251">
            <v>9.6932828641568998E-3</v>
          </cell>
          <cell r="O251">
            <v>0</v>
          </cell>
          <cell r="P251" t="str">
            <v/>
          </cell>
          <cell r="Q251">
            <v>1669976.7</v>
          </cell>
          <cell r="R251">
            <v>1669976.7</v>
          </cell>
          <cell r="S251">
            <v>0</v>
          </cell>
          <cell r="T251">
            <v>0</v>
          </cell>
          <cell r="U251">
            <v>0</v>
          </cell>
          <cell r="V251">
            <v>0</v>
          </cell>
          <cell r="W251" t="str">
            <v>-</v>
          </cell>
          <cell r="X251">
            <v>0</v>
          </cell>
          <cell r="Y251" t="str">
            <v>-</v>
          </cell>
          <cell r="Z251">
            <v>17639.150000000001</v>
          </cell>
          <cell r="AA251">
            <v>17603.05</v>
          </cell>
          <cell r="AB251">
            <v>0</v>
          </cell>
          <cell r="AC251">
            <v>0</v>
          </cell>
          <cell r="AD251">
            <v>0</v>
          </cell>
          <cell r="AE251">
            <v>0</v>
          </cell>
          <cell r="AF251">
            <v>0</v>
          </cell>
          <cell r="AG251">
            <v>0</v>
          </cell>
          <cell r="AH251">
            <v>0</v>
          </cell>
          <cell r="AI251" t="str">
            <v>Scheme E TIER II</v>
          </cell>
          <cell r="AJ251" t="e">
            <v>#N/A</v>
          </cell>
        </row>
        <row r="252">
          <cell r="E252" t="str">
            <v>INE018A01030</v>
          </cell>
          <cell r="F252" t="str">
            <v>LARSEN AND TOUBRO LIMITED</v>
          </cell>
          <cell r="G252" t="str">
            <v>LARSEN AND TOUBRO LTD</v>
          </cell>
          <cell r="H252" t="str">
            <v>42909</v>
          </cell>
          <cell r="I252" t="str">
            <v>Other civil engineering projects n.e.c.</v>
          </cell>
          <cell r="J252" t="str">
            <v>Social and
Commercial
Infrastructure</v>
          </cell>
          <cell r="K252" t="str">
            <v>Equity</v>
          </cell>
          <cell r="L252">
            <v>3395</v>
          </cell>
          <cell r="M252">
            <v>6167866.25</v>
          </cell>
          <cell r="N252">
            <v>3.5306685359423426E-2</v>
          </cell>
          <cell r="O252">
            <v>0</v>
          </cell>
          <cell r="P252" t="str">
            <v/>
          </cell>
          <cell r="Q252">
            <v>3884752.99</v>
          </cell>
          <cell r="R252">
            <v>3884451.78</v>
          </cell>
          <cell r="S252">
            <v>0</v>
          </cell>
          <cell r="T252">
            <v>0</v>
          </cell>
          <cell r="U252">
            <v>0</v>
          </cell>
          <cell r="V252">
            <v>0</v>
          </cell>
          <cell r="W252" t="str">
            <v>-</v>
          </cell>
          <cell r="X252">
            <v>0</v>
          </cell>
          <cell r="Y252" t="str">
            <v>-</v>
          </cell>
          <cell r="Z252">
            <v>1816.75</v>
          </cell>
          <cell r="AA252">
            <v>1816.9</v>
          </cell>
          <cell r="AB252">
            <v>0</v>
          </cell>
          <cell r="AC252">
            <v>0</v>
          </cell>
          <cell r="AD252">
            <v>0</v>
          </cell>
          <cell r="AE252">
            <v>0</v>
          </cell>
          <cell r="AF252">
            <v>0</v>
          </cell>
          <cell r="AG252">
            <v>0</v>
          </cell>
          <cell r="AH252">
            <v>0</v>
          </cell>
          <cell r="AI252" t="str">
            <v>Scheme E TIER II</v>
          </cell>
          <cell r="AJ252" t="e">
            <v>#N/A</v>
          </cell>
        </row>
        <row r="253">
          <cell r="E253" t="str">
            <v>INE062A01020</v>
          </cell>
          <cell r="F253" t="str">
            <v>STATE BANK OF INDIA</v>
          </cell>
          <cell r="G253" t="str">
            <v>STATE BANK OF INDIA</v>
          </cell>
          <cell r="H253" t="str">
            <v>64191</v>
          </cell>
          <cell r="I253" t="str">
            <v>Monetary intermediation of commercial banks, saving banks. postal savings</v>
          </cell>
          <cell r="J253" t="str">
            <v>Social and
Commercial
Infrastructure</v>
          </cell>
          <cell r="K253" t="str">
            <v>Equity</v>
          </cell>
          <cell r="L253">
            <v>10418</v>
          </cell>
          <cell r="M253">
            <v>5033977.5999999996</v>
          </cell>
          <cell r="N253">
            <v>2.8815972335584528E-2</v>
          </cell>
          <cell r="O253">
            <v>0</v>
          </cell>
          <cell r="P253" t="str">
            <v/>
          </cell>
          <cell r="Q253">
            <v>3600983.23</v>
          </cell>
          <cell r="R253">
            <v>3600976.74</v>
          </cell>
          <cell r="S253">
            <v>0</v>
          </cell>
          <cell r="T253">
            <v>0</v>
          </cell>
          <cell r="U253">
            <v>0</v>
          </cell>
          <cell r="V253">
            <v>0</v>
          </cell>
          <cell r="W253" t="str">
            <v>-</v>
          </cell>
          <cell r="X253">
            <v>0</v>
          </cell>
          <cell r="Y253" t="str">
            <v>-</v>
          </cell>
          <cell r="Z253">
            <v>483.2</v>
          </cell>
          <cell r="AA253">
            <v>483.3</v>
          </cell>
          <cell r="AB253">
            <v>0</v>
          </cell>
          <cell r="AC253">
            <v>0</v>
          </cell>
          <cell r="AD253">
            <v>0</v>
          </cell>
          <cell r="AE253">
            <v>0</v>
          </cell>
          <cell r="AF253">
            <v>0</v>
          </cell>
          <cell r="AG253">
            <v>0</v>
          </cell>
          <cell r="AH253">
            <v>0</v>
          </cell>
          <cell r="AI253" t="str">
            <v>Scheme E TIER II</v>
          </cell>
          <cell r="AJ253" t="e">
            <v>#N/A</v>
          </cell>
        </row>
        <row r="254">
          <cell r="E254" t="str">
            <v>INE101A01026</v>
          </cell>
          <cell r="F254" t="str">
            <v>MAHINDRA AND MAHINDRA LTD</v>
          </cell>
          <cell r="G254" t="str">
            <v>MAHINDRA AND MAHINDRA LTD</v>
          </cell>
          <cell r="H254" t="str">
            <v>28211</v>
          </cell>
          <cell r="I254" t="str">
            <v>Manufacture of tractors used in agriculture and forestry</v>
          </cell>
          <cell r="J254" t="str">
            <v>Social and
Commercial
Infrastructure</v>
          </cell>
          <cell r="K254" t="str">
            <v>Equity</v>
          </cell>
          <cell r="L254">
            <v>2285</v>
          </cell>
          <cell r="M254">
            <v>1807092.25</v>
          </cell>
          <cell r="N254">
            <v>1.0344328962419143E-2</v>
          </cell>
          <cell r="O254">
            <v>0</v>
          </cell>
          <cell r="P254" t="str">
            <v/>
          </cell>
          <cell r="Q254">
            <v>1695057.67</v>
          </cell>
          <cell r="R254">
            <v>1695719.61</v>
          </cell>
          <cell r="S254">
            <v>0</v>
          </cell>
          <cell r="T254">
            <v>0</v>
          </cell>
          <cell r="U254">
            <v>0</v>
          </cell>
          <cell r="V254">
            <v>0</v>
          </cell>
          <cell r="W254" t="str">
            <v>-</v>
          </cell>
          <cell r="X254">
            <v>0</v>
          </cell>
          <cell r="Y254" t="str">
            <v>-</v>
          </cell>
          <cell r="Z254">
            <v>790.85</v>
          </cell>
          <cell r="AA254">
            <v>790.95</v>
          </cell>
          <cell r="AB254">
            <v>0</v>
          </cell>
          <cell r="AC254">
            <v>0</v>
          </cell>
          <cell r="AD254">
            <v>0</v>
          </cell>
          <cell r="AE254">
            <v>0</v>
          </cell>
          <cell r="AF254">
            <v>0</v>
          </cell>
          <cell r="AG254">
            <v>0</v>
          </cell>
          <cell r="AH254">
            <v>0</v>
          </cell>
          <cell r="AI254" t="str">
            <v>Scheme E TIER II</v>
          </cell>
          <cell r="AJ254" t="e">
            <v>#N/A</v>
          </cell>
        </row>
        <row r="255">
          <cell r="E255" t="str">
            <v>INE467B01029</v>
          </cell>
          <cell r="F255" t="str">
            <v>TATA CONSULTANCY SERVICES LIMITED</v>
          </cell>
          <cell r="G255" t="str">
            <v>TATA CONSULTANCY SERVICES LIMITED</v>
          </cell>
          <cell r="H255" t="str">
            <v>62020</v>
          </cell>
          <cell r="I255" t="str">
            <v>Computer consultancy</v>
          </cell>
          <cell r="J255" t="str">
            <v>Social and
Commercial
Infrastructure</v>
          </cell>
          <cell r="K255" t="str">
            <v>Equity</v>
          </cell>
          <cell r="L255">
            <v>2080</v>
          </cell>
          <cell r="M255">
            <v>7392736</v>
          </cell>
          <cell r="N255">
            <v>4.231820103058858E-2</v>
          </cell>
          <cell r="O255">
            <v>0</v>
          </cell>
          <cell r="P255" t="str">
            <v/>
          </cell>
          <cell r="Q255">
            <v>4860270.1100000003</v>
          </cell>
          <cell r="R255">
            <v>4860270.1100000003</v>
          </cell>
          <cell r="S255">
            <v>0</v>
          </cell>
          <cell r="T255">
            <v>0</v>
          </cell>
          <cell r="U255">
            <v>0</v>
          </cell>
          <cell r="V255">
            <v>0</v>
          </cell>
          <cell r="W255" t="str">
            <v>-</v>
          </cell>
          <cell r="X255">
            <v>0</v>
          </cell>
          <cell r="Y255" t="str">
            <v>-</v>
          </cell>
          <cell r="Z255">
            <v>3554.2</v>
          </cell>
          <cell r="AA255">
            <v>3554.55</v>
          </cell>
          <cell r="AB255">
            <v>0</v>
          </cell>
          <cell r="AC255">
            <v>0</v>
          </cell>
          <cell r="AD255">
            <v>0</v>
          </cell>
          <cell r="AE255">
            <v>0</v>
          </cell>
          <cell r="AF255">
            <v>0</v>
          </cell>
          <cell r="AG255">
            <v>0</v>
          </cell>
          <cell r="AH255">
            <v>0</v>
          </cell>
          <cell r="AI255" t="str">
            <v>Scheme E TIER II</v>
          </cell>
          <cell r="AJ255" t="e">
            <v>#N/A</v>
          </cell>
        </row>
        <row r="256">
          <cell r="E256" t="str">
            <v>INE752E01010</v>
          </cell>
          <cell r="F256" t="str">
            <v>POWER GRID CORPORATION OF INDIA LIMITED</v>
          </cell>
          <cell r="G256" t="str">
            <v>POWER GRID CORPN OF INDIA LTD</v>
          </cell>
          <cell r="H256" t="str">
            <v>35107</v>
          </cell>
          <cell r="I256" t="str">
            <v>Transmission of electric energy</v>
          </cell>
          <cell r="J256" t="str">
            <v>Social and
Commercial
Infrastructure</v>
          </cell>
          <cell r="K256" t="str">
            <v>Equity</v>
          </cell>
          <cell r="L256">
            <v>5891</v>
          </cell>
          <cell r="M256">
            <v>1232102.6499999999</v>
          </cell>
          <cell r="N256">
            <v>7.0529189237950492E-3</v>
          </cell>
          <cell r="O256">
            <v>0</v>
          </cell>
          <cell r="P256" t="str">
            <v/>
          </cell>
          <cell r="Q256">
            <v>722466.62</v>
          </cell>
          <cell r="R256">
            <v>722466.62</v>
          </cell>
          <cell r="S256">
            <v>0</v>
          </cell>
          <cell r="T256">
            <v>0</v>
          </cell>
          <cell r="U256">
            <v>0</v>
          </cell>
          <cell r="V256">
            <v>0</v>
          </cell>
          <cell r="W256" t="str">
            <v>-</v>
          </cell>
          <cell r="X256">
            <v>0</v>
          </cell>
          <cell r="Y256" t="str">
            <v>-</v>
          </cell>
          <cell r="Z256">
            <v>209.15</v>
          </cell>
          <cell r="AA256">
            <v>209.2</v>
          </cell>
          <cell r="AB256">
            <v>0</v>
          </cell>
          <cell r="AC256">
            <v>0</v>
          </cell>
          <cell r="AD256">
            <v>0</v>
          </cell>
          <cell r="AE256">
            <v>0</v>
          </cell>
          <cell r="AF256">
            <v>0</v>
          </cell>
          <cell r="AG256">
            <v>0</v>
          </cell>
          <cell r="AH256">
            <v>0</v>
          </cell>
          <cell r="AI256" t="str">
            <v>Scheme E TIER II</v>
          </cell>
          <cell r="AJ256" t="e">
            <v>#N/A</v>
          </cell>
        </row>
        <row r="257">
          <cell r="E257" t="str">
            <v>INE154A01025</v>
          </cell>
          <cell r="F257" t="str">
            <v>ITC LTD</v>
          </cell>
          <cell r="G257" t="str">
            <v>ITC LTD</v>
          </cell>
          <cell r="H257" t="str">
            <v>12003</v>
          </cell>
          <cell r="I257" t="str">
            <v>Manufacture of cigarettes, cigarette tobacco</v>
          </cell>
          <cell r="J257" t="str">
            <v>Social and
Commercial
Infrastructure</v>
          </cell>
          <cell r="K257" t="str">
            <v>Equity</v>
          </cell>
          <cell r="L257">
            <v>17918</v>
          </cell>
          <cell r="M257">
            <v>3867600.3</v>
          </cell>
          <cell r="N257">
            <v>2.2139284698028536E-2</v>
          </cell>
          <cell r="O257">
            <v>0</v>
          </cell>
          <cell r="P257" t="str">
            <v/>
          </cell>
          <cell r="Q257">
            <v>4356834.28</v>
          </cell>
          <cell r="R257">
            <v>4357013.95</v>
          </cell>
          <cell r="S257">
            <v>0</v>
          </cell>
          <cell r="T257">
            <v>0</v>
          </cell>
          <cell r="U257">
            <v>0</v>
          </cell>
          <cell r="V257">
            <v>0</v>
          </cell>
          <cell r="W257" t="str">
            <v>-</v>
          </cell>
          <cell r="X257">
            <v>0</v>
          </cell>
          <cell r="Y257" t="str">
            <v>-</v>
          </cell>
          <cell r="Z257">
            <v>215.85</v>
          </cell>
          <cell r="AA257">
            <v>215.75</v>
          </cell>
          <cell r="AB257">
            <v>0</v>
          </cell>
          <cell r="AC257">
            <v>0</v>
          </cell>
          <cell r="AD257">
            <v>0</v>
          </cell>
          <cell r="AE257">
            <v>0</v>
          </cell>
          <cell r="AF257">
            <v>0</v>
          </cell>
          <cell r="AG257">
            <v>0</v>
          </cell>
          <cell r="AH257">
            <v>0</v>
          </cell>
          <cell r="AI257" t="str">
            <v>Scheme E TIER II</v>
          </cell>
          <cell r="AJ257" t="e">
            <v>#N/A</v>
          </cell>
        </row>
        <row r="258">
          <cell r="E258" t="str">
            <v>INE044A01036</v>
          </cell>
          <cell r="F258" t="str">
            <v>SUN PHARMACEUTICALS INDUSTRIES LTD</v>
          </cell>
          <cell r="G258" t="str">
            <v>SUN PHARMACEUTICAL INDS LTD</v>
          </cell>
          <cell r="H258" t="str">
            <v>21001</v>
          </cell>
          <cell r="I258" t="str">
            <v>Manufacture of medicinal substances used in the manufacture of pharmaceuticals:</v>
          </cell>
          <cell r="J258" t="str">
            <v>Social and
Commercial
Infrastructure</v>
          </cell>
          <cell r="K258" t="str">
            <v>Equity</v>
          </cell>
          <cell r="L258">
            <v>3808</v>
          </cell>
          <cell r="M258">
            <v>3213571.2</v>
          </cell>
          <cell r="N258">
            <v>1.8395429252134769E-2</v>
          </cell>
          <cell r="O258">
            <v>0</v>
          </cell>
          <cell r="P258" t="str">
            <v/>
          </cell>
          <cell r="Q258">
            <v>2118423.2599999998</v>
          </cell>
          <cell r="R258">
            <v>2118423.2599999998</v>
          </cell>
          <cell r="S258">
            <v>0</v>
          </cell>
          <cell r="T258">
            <v>0</v>
          </cell>
          <cell r="U258">
            <v>0</v>
          </cell>
          <cell r="V258">
            <v>0</v>
          </cell>
          <cell r="W258" t="str">
            <v>-</v>
          </cell>
          <cell r="X258">
            <v>0</v>
          </cell>
          <cell r="Y258" t="str">
            <v>-</v>
          </cell>
          <cell r="Z258">
            <v>843.9</v>
          </cell>
          <cell r="AA258">
            <v>843.35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  <cell r="AI258" t="str">
            <v>Scheme E TIER II</v>
          </cell>
          <cell r="AJ258" t="e">
            <v>#N/A</v>
          </cell>
        </row>
        <row r="259">
          <cell r="E259" t="str">
            <v>INE238A01034</v>
          </cell>
          <cell r="F259" t="str">
            <v>AXIS BANK</v>
          </cell>
          <cell r="G259" t="str">
            <v>AXIS BANK LTD.</v>
          </cell>
          <cell r="H259" t="str">
            <v>64191</v>
          </cell>
          <cell r="I259" t="str">
            <v>Monetary intermediation of commercial banks, saving banks. postal savings</v>
          </cell>
          <cell r="J259" t="str">
            <v>Social and
Commercial
Infrastructure</v>
          </cell>
          <cell r="K259" t="str">
            <v>Equity</v>
          </cell>
          <cell r="L259">
            <v>5565</v>
          </cell>
          <cell r="M259">
            <v>4131456</v>
          </cell>
          <cell r="N259">
            <v>2.3649672537614134E-2</v>
          </cell>
          <cell r="O259">
            <v>0</v>
          </cell>
          <cell r="P259" t="str">
            <v/>
          </cell>
          <cell r="Q259">
            <v>3443096.22</v>
          </cell>
          <cell r="R259">
            <v>3443096.22</v>
          </cell>
          <cell r="S259">
            <v>0</v>
          </cell>
          <cell r="T259">
            <v>0</v>
          </cell>
          <cell r="U259">
            <v>0</v>
          </cell>
          <cell r="V259">
            <v>0</v>
          </cell>
          <cell r="W259" t="str">
            <v>-</v>
          </cell>
          <cell r="X259">
            <v>0</v>
          </cell>
          <cell r="Y259" t="str">
            <v>-</v>
          </cell>
          <cell r="Z259">
            <v>742.4</v>
          </cell>
          <cell r="AA259">
            <v>742.6</v>
          </cell>
          <cell r="AB259">
            <v>0</v>
          </cell>
          <cell r="AC259">
            <v>0</v>
          </cell>
          <cell r="AD259">
            <v>0</v>
          </cell>
          <cell r="AE259">
            <v>0</v>
          </cell>
          <cell r="AF259">
            <v>0</v>
          </cell>
          <cell r="AG259">
            <v>0</v>
          </cell>
          <cell r="AH259">
            <v>0</v>
          </cell>
          <cell r="AI259" t="str">
            <v>Scheme E TIER II</v>
          </cell>
          <cell r="AJ259" t="e">
            <v>#N/A</v>
          </cell>
        </row>
        <row r="260">
          <cell r="E260" t="str">
            <v>INE001A01036</v>
          </cell>
          <cell r="F260" t="str">
            <v>HOUSING DEVELOPMENT FINANCE CORPORATION</v>
          </cell>
          <cell r="G260" t="str">
            <v>HOUSING DEVELOPMENT FINANCE CORPORA</v>
          </cell>
          <cell r="H260" t="str">
            <v>64192</v>
          </cell>
          <cell r="I260" t="str">
            <v>Activities of specialized institutions granting credit for house purchases</v>
          </cell>
          <cell r="J260" t="str">
            <v>Social and
Commercial
Infrastructure</v>
          </cell>
          <cell r="K260" t="str">
            <v>Equity</v>
          </cell>
          <cell r="L260">
            <v>3117</v>
          </cell>
          <cell r="M260">
            <v>7370146.5</v>
          </cell>
          <cell r="N260">
            <v>4.218889207079609E-2</v>
          </cell>
          <cell r="O260">
            <v>0</v>
          </cell>
          <cell r="P260" t="str">
            <v/>
          </cell>
          <cell r="Q260">
            <v>6433852.1900000004</v>
          </cell>
          <cell r="R260">
            <v>6434607.96</v>
          </cell>
          <cell r="S260">
            <v>0</v>
          </cell>
          <cell r="T260">
            <v>0</v>
          </cell>
          <cell r="U260">
            <v>0</v>
          </cell>
          <cell r="V260">
            <v>0</v>
          </cell>
          <cell r="W260" t="str">
            <v>-</v>
          </cell>
          <cell r="X260">
            <v>0</v>
          </cell>
          <cell r="Y260" t="str">
            <v>-</v>
          </cell>
          <cell r="Z260">
            <v>2364.5</v>
          </cell>
          <cell r="AA260">
            <v>2365</v>
          </cell>
          <cell r="AB260">
            <v>0</v>
          </cell>
          <cell r="AC260">
            <v>0</v>
          </cell>
          <cell r="AD260">
            <v>0</v>
          </cell>
          <cell r="AE260">
            <v>0</v>
          </cell>
          <cell r="AF260">
            <v>0</v>
          </cell>
          <cell r="AG260">
            <v>0</v>
          </cell>
          <cell r="AH260">
            <v>0</v>
          </cell>
          <cell r="AI260" t="str">
            <v>Scheme E TIER II</v>
          </cell>
          <cell r="AJ260" t="e">
            <v>#N/A</v>
          </cell>
        </row>
        <row r="261">
          <cell r="E261" t="str">
            <v>INE263A01024</v>
          </cell>
          <cell r="F261" t="str">
            <v>BHARAT ELECTRONICS LIMITED</v>
          </cell>
          <cell r="G261" t="str">
            <v>BHARAT ELECTRONICS LTD</v>
          </cell>
          <cell r="H261" t="str">
            <v>26515</v>
          </cell>
          <cell r="I261" t="str">
            <v>Manufacture of radar equipment, GPS devices, search, detection, navig</v>
          </cell>
          <cell r="J261" t="str">
            <v>Social and
Commercial
Infrastructure</v>
          </cell>
          <cell r="K261" t="str">
            <v>Equity</v>
          </cell>
          <cell r="L261">
            <v>4940</v>
          </cell>
          <cell r="M261">
            <v>1039623</v>
          </cell>
          <cell r="N261">
            <v>5.9511086436771976E-3</v>
          </cell>
          <cell r="O261">
            <v>0</v>
          </cell>
          <cell r="P261" t="str">
            <v/>
          </cell>
          <cell r="Q261">
            <v>694776.42</v>
          </cell>
          <cell r="R261">
            <v>694776.42</v>
          </cell>
          <cell r="S261">
            <v>0</v>
          </cell>
          <cell r="T261">
            <v>0</v>
          </cell>
          <cell r="U261">
            <v>0</v>
          </cell>
          <cell r="V261">
            <v>0</v>
          </cell>
          <cell r="W261" t="str">
            <v>-</v>
          </cell>
          <cell r="X261">
            <v>0</v>
          </cell>
          <cell r="Y261" t="str">
            <v>-</v>
          </cell>
          <cell r="Z261">
            <v>210.45</v>
          </cell>
          <cell r="AA261">
            <v>210.3</v>
          </cell>
          <cell r="AB261">
            <v>0</v>
          </cell>
          <cell r="AC261">
            <v>0</v>
          </cell>
          <cell r="AD261">
            <v>0</v>
          </cell>
          <cell r="AE261">
            <v>0</v>
          </cell>
          <cell r="AF261">
            <v>0</v>
          </cell>
          <cell r="AG261">
            <v>0</v>
          </cell>
          <cell r="AH261">
            <v>0</v>
          </cell>
          <cell r="AI261" t="str">
            <v>Scheme E TIER II</v>
          </cell>
          <cell r="AJ261" t="e">
            <v>#N/A</v>
          </cell>
        </row>
        <row r="262">
          <cell r="E262" t="str">
            <v>INE155A01022</v>
          </cell>
          <cell r="F262" t="str">
            <v>TATA MOTORS LTD</v>
          </cell>
          <cell r="G262" t="str">
            <v>TATA MOTORS LTD</v>
          </cell>
          <cell r="H262" t="str">
            <v>29102</v>
          </cell>
          <cell r="I262" t="str">
            <v>Manufacture of commercial vehicles such as vans, lorries, over-the-road</v>
          </cell>
          <cell r="J262" t="str">
            <v>Social and
Commercial
Infrastructure</v>
          </cell>
          <cell r="K262" t="str">
            <v>Equity</v>
          </cell>
          <cell r="L262">
            <v>3220</v>
          </cell>
          <cell r="M262">
            <v>1462041</v>
          </cell>
          <cell r="N262">
            <v>8.3691538495305057E-3</v>
          </cell>
          <cell r="O262">
            <v>0</v>
          </cell>
          <cell r="P262" t="str">
            <v/>
          </cell>
          <cell r="Q262">
            <v>1001646.64</v>
          </cell>
          <cell r="R262">
            <v>1001646.64</v>
          </cell>
          <cell r="S262">
            <v>0</v>
          </cell>
          <cell r="T262">
            <v>0</v>
          </cell>
          <cell r="U262">
            <v>0</v>
          </cell>
          <cell r="V262">
            <v>0</v>
          </cell>
          <cell r="W262" t="str">
            <v>-</v>
          </cell>
          <cell r="X262">
            <v>0</v>
          </cell>
          <cell r="Y262" t="str">
            <v>-</v>
          </cell>
          <cell r="Z262">
            <v>454.05</v>
          </cell>
          <cell r="AA262">
            <v>454.15</v>
          </cell>
          <cell r="AB262">
            <v>0</v>
          </cell>
          <cell r="AC262">
            <v>0</v>
          </cell>
          <cell r="AD262">
            <v>0</v>
          </cell>
          <cell r="AE262">
            <v>0</v>
          </cell>
          <cell r="AF262">
            <v>0</v>
          </cell>
          <cell r="AG262">
            <v>0</v>
          </cell>
          <cell r="AH262">
            <v>0</v>
          </cell>
          <cell r="AI262" t="str">
            <v>Scheme E TIER II</v>
          </cell>
          <cell r="AJ262" t="e">
            <v>#N/A</v>
          </cell>
        </row>
        <row r="263">
          <cell r="E263" t="str">
            <v>INE208A01029</v>
          </cell>
          <cell r="F263" t="str">
            <v>ASHOK LEYLAND LTD</v>
          </cell>
          <cell r="G263" t="str">
            <v>ASHOK LEYLAND LIMITED</v>
          </cell>
          <cell r="H263" t="str">
            <v>29102</v>
          </cell>
          <cell r="I263" t="str">
            <v>Manufacture of commercial vehicles such as vans, lorries, over-the-road</v>
          </cell>
          <cell r="J263" t="str">
            <v>Social and
Commercial
Infrastructure</v>
          </cell>
          <cell r="K263" t="str">
            <v>Equity</v>
          </cell>
          <cell r="L263">
            <v>8720</v>
          </cell>
          <cell r="M263">
            <v>1034628</v>
          </cell>
          <cell r="N263">
            <v>5.9225157906187646E-3</v>
          </cell>
          <cell r="O263">
            <v>0</v>
          </cell>
          <cell r="P263" t="str">
            <v/>
          </cell>
          <cell r="Q263">
            <v>1117039.8999999999</v>
          </cell>
          <cell r="R263">
            <v>1117039.8999999999</v>
          </cell>
          <cell r="S263">
            <v>0</v>
          </cell>
          <cell r="T263">
            <v>0</v>
          </cell>
          <cell r="U263">
            <v>0</v>
          </cell>
          <cell r="V263">
            <v>0</v>
          </cell>
          <cell r="W263" t="str">
            <v>-</v>
          </cell>
          <cell r="X263">
            <v>0</v>
          </cell>
          <cell r="Y263" t="str">
            <v>-</v>
          </cell>
          <cell r="Z263">
            <v>118.65</v>
          </cell>
          <cell r="AA263">
            <v>118.75</v>
          </cell>
          <cell r="AB263">
            <v>0</v>
          </cell>
          <cell r="AC263">
            <v>0</v>
          </cell>
          <cell r="AD263">
            <v>0</v>
          </cell>
          <cell r="AE263">
            <v>0</v>
          </cell>
          <cell r="AF263">
            <v>0</v>
          </cell>
          <cell r="AG263">
            <v>0</v>
          </cell>
          <cell r="AH263">
            <v>0</v>
          </cell>
          <cell r="AI263" t="str">
            <v>Scheme E TIER II</v>
          </cell>
          <cell r="AJ263" t="e">
            <v>#N/A</v>
          </cell>
        </row>
        <row r="264">
          <cell r="E264" t="str">
            <v>INE628A01036</v>
          </cell>
          <cell r="F264" t="str">
            <v>UPL LIMITED</v>
          </cell>
          <cell r="G264" t="str">
            <v>UPL LIMITED</v>
          </cell>
          <cell r="H264" t="str">
            <v>20211</v>
          </cell>
          <cell r="I264" t="str">
            <v>Manufacture of insecticides, rodenticides, fungicides, herbicides</v>
          </cell>
          <cell r="J264" t="str">
            <v>Social and
Commercial
Infrastructure</v>
          </cell>
          <cell r="K264" t="str">
            <v>Equity</v>
          </cell>
          <cell r="L264">
            <v>1075</v>
          </cell>
          <cell r="M264">
            <v>715358.75</v>
          </cell>
          <cell r="N264">
            <v>4.094924449011916E-3</v>
          </cell>
          <cell r="O264">
            <v>0</v>
          </cell>
          <cell r="P264" t="str">
            <v/>
          </cell>
          <cell r="Q264">
            <v>810185.52</v>
          </cell>
          <cell r="R264">
            <v>810185.52</v>
          </cell>
          <cell r="S264">
            <v>0</v>
          </cell>
          <cell r="T264">
            <v>0</v>
          </cell>
          <cell r="U264">
            <v>0</v>
          </cell>
          <cell r="V264">
            <v>0</v>
          </cell>
          <cell r="W264" t="str">
            <v>-</v>
          </cell>
          <cell r="X264">
            <v>0</v>
          </cell>
          <cell r="Y264" t="str">
            <v>-</v>
          </cell>
          <cell r="Z264">
            <v>665.45</v>
          </cell>
          <cell r="AA264">
            <v>665.7</v>
          </cell>
          <cell r="AB264">
            <v>0</v>
          </cell>
          <cell r="AC264">
            <v>0</v>
          </cell>
          <cell r="AD264">
            <v>0</v>
          </cell>
          <cell r="AE264">
            <v>0</v>
          </cell>
          <cell r="AF264">
            <v>0</v>
          </cell>
          <cell r="AG264">
            <v>0</v>
          </cell>
          <cell r="AH264">
            <v>0</v>
          </cell>
          <cell r="AI264" t="str">
            <v>Scheme E TIER II</v>
          </cell>
          <cell r="AJ264" t="e">
            <v>#N/A</v>
          </cell>
        </row>
        <row r="265">
          <cell r="E265" t="str">
            <v>INE918I01018</v>
          </cell>
          <cell r="F265" t="str">
            <v>BAJAJ FINSERV LTD</v>
          </cell>
          <cell r="G265" t="str">
            <v>BAJAJ FINANCE LIMITED</v>
          </cell>
          <cell r="H265" t="str">
            <v>64920</v>
          </cell>
          <cell r="I265" t="str">
            <v>Other credit granting</v>
          </cell>
          <cell r="J265" t="str">
            <v>Social and
Commercial
Infrastructure</v>
          </cell>
          <cell r="K265" t="str">
            <v>Equity</v>
          </cell>
          <cell r="L265">
            <v>84</v>
          </cell>
          <cell r="M265">
            <v>1345054.2</v>
          </cell>
          <cell r="N265">
            <v>7.6994869061518629E-3</v>
          </cell>
          <cell r="O265">
            <v>0</v>
          </cell>
          <cell r="P265" t="str">
            <v/>
          </cell>
          <cell r="Q265">
            <v>1475484.17</v>
          </cell>
          <cell r="R265">
            <v>1475484.17</v>
          </cell>
          <cell r="S265">
            <v>0</v>
          </cell>
          <cell r="T265">
            <v>0</v>
          </cell>
          <cell r="U265">
            <v>0</v>
          </cell>
          <cell r="V265">
            <v>0</v>
          </cell>
          <cell r="W265" t="str">
            <v>-</v>
          </cell>
          <cell r="X265">
            <v>0</v>
          </cell>
          <cell r="Y265" t="str">
            <v>-</v>
          </cell>
          <cell r="Z265">
            <v>16012.55</v>
          </cell>
          <cell r="AA265">
            <v>16007.35</v>
          </cell>
          <cell r="AB265">
            <v>0</v>
          </cell>
          <cell r="AC265">
            <v>0</v>
          </cell>
          <cell r="AD265">
            <v>0</v>
          </cell>
          <cell r="AE265">
            <v>0</v>
          </cell>
          <cell r="AF265">
            <v>0</v>
          </cell>
          <cell r="AG265">
            <v>0</v>
          </cell>
          <cell r="AH265">
            <v>0</v>
          </cell>
          <cell r="AI265" t="str">
            <v>Scheme E TIER II</v>
          </cell>
          <cell r="AJ265" t="e">
            <v>#N/A</v>
          </cell>
        </row>
        <row r="266">
          <cell r="E266" t="str">
            <v>INE226A01021</v>
          </cell>
          <cell r="F266" t="str">
            <v>VOLTAS LTD</v>
          </cell>
          <cell r="G266" t="str">
            <v>VOLTAS LIMITED</v>
          </cell>
          <cell r="H266" t="str">
            <v>28192</v>
          </cell>
          <cell r="I266" t="str">
            <v>Manufacture of air-conditioning machines, including motor vehicles airconditioners</v>
          </cell>
          <cell r="J266" t="str">
            <v>Social and
Commercial
Infrastructure</v>
          </cell>
          <cell r="K266" t="str">
            <v>Equity</v>
          </cell>
          <cell r="L266">
            <v>425</v>
          </cell>
          <cell r="M266">
            <v>536838.75</v>
          </cell>
          <cell r="N266">
            <v>3.0730233222868888E-3</v>
          </cell>
          <cell r="O266">
            <v>0</v>
          </cell>
          <cell r="P266" t="str">
            <v/>
          </cell>
          <cell r="Q266">
            <v>415195.55</v>
          </cell>
          <cell r="R266">
            <v>415195.55</v>
          </cell>
          <cell r="S266">
            <v>0</v>
          </cell>
          <cell r="T266">
            <v>0</v>
          </cell>
          <cell r="U266">
            <v>0</v>
          </cell>
          <cell r="V266">
            <v>0</v>
          </cell>
          <cell r="W266" t="str">
            <v>-</v>
          </cell>
          <cell r="X266">
            <v>0</v>
          </cell>
          <cell r="Y266" t="str">
            <v>-</v>
          </cell>
          <cell r="Z266">
            <v>1263.1500000000001</v>
          </cell>
          <cell r="AA266">
            <v>1262.3</v>
          </cell>
          <cell r="AB266">
            <v>0</v>
          </cell>
          <cell r="AC266">
            <v>0</v>
          </cell>
          <cell r="AD266">
            <v>0</v>
          </cell>
          <cell r="AE266">
            <v>0</v>
          </cell>
          <cell r="AF266">
            <v>0</v>
          </cell>
          <cell r="AG266">
            <v>0</v>
          </cell>
          <cell r="AH266">
            <v>0</v>
          </cell>
          <cell r="AI266" t="str">
            <v>Scheme E TIER II</v>
          </cell>
          <cell r="AJ266" t="e">
            <v>#N/A</v>
          </cell>
        </row>
        <row r="267">
          <cell r="E267" t="str">
            <v>INE795G01014</v>
          </cell>
          <cell r="F267" t="str">
            <v>HDFC LIFE INSURANCE COMPANY LTD</v>
          </cell>
          <cell r="G267" t="str">
            <v>HDFC STANDARD LIFE INSURANCE CO. LT</v>
          </cell>
          <cell r="H267" t="str">
            <v>65110</v>
          </cell>
          <cell r="I267" t="str">
            <v>Life insurance</v>
          </cell>
          <cell r="J267" t="str">
            <v>Social and
Commercial
Infrastructure</v>
          </cell>
          <cell r="K267" t="str">
            <v>Equity</v>
          </cell>
          <cell r="L267">
            <v>1090</v>
          </cell>
          <cell r="M267">
            <v>570288</v>
          </cell>
          <cell r="N267">
            <v>3.2644966936912533E-3</v>
          </cell>
          <cell r="O267">
            <v>0</v>
          </cell>
          <cell r="P267" t="str">
            <v/>
          </cell>
          <cell r="Q267">
            <v>752682.63</v>
          </cell>
          <cell r="R267">
            <v>752682.63</v>
          </cell>
          <cell r="S267">
            <v>0</v>
          </cell>
          <cell r="T267">
            <v>0</v>
          </cell>
          <cell r="U267">
            <v>0</v>
          </cell>
          <cell r="V267">
            <v>0</v>
          </cell>
          <cell r="W267" t="str">
            <v>-</v>
          </cell>
          <cell r="X267">
            <v>0</v>
          </cell>
          <cell r="Y267" t="str">
            <v>-</v>
          </cell>
          <cell r="Z267">
            <v>523.20000000000005</v>
          </cell>
          <cell r="AA267">
            <v>523.15</v>
          </cell>
          <cell r="AB267">
            <v>0</v>
          </cell>
          <cell r="AC267">
            <v>0</v>
          </cell>
          <cell r="AD267">
            <v>0</v>
          </cell>
          <cell r="AE267">
            <v>0</v>
          </cell>
          <cell r="AF267">
            <v>0</v>
          </cell>
          <cell r="AG267">
            <v>0</v>
          </cell>
          <cell r="AH267">
            <v>0</v>
          </cell>
          <cell r="AI267" t="str">
            <v>Scheme E TIER II</v>
          </cell>
          <cell r="AJ267" t="e">
            <v>#N/A</v>
          </cell>
        </row>
        <row r="268">
          <cell r="E268" t="str">
            <v>INE765G01017</v>
          </cell>
          <cell r="F268" t="str">
            <v>ICICI LOMBARD GENERAL INSURANCE CO LTD</v>
          </cell>
          <cell r="G268" t="str">
            <v>ICICI LOMBARD GENERAL INSURANCE CO</v>
          </cell>
          <cell r="H268" t="str">
            <v>65120</v>
          </cell>
          <cell r="I268" t="str">
            <v>Non-life insurance</v>
          </cell>
          <cell r="J268" t="str">
            <v>Social and
Commercial
Infrastructure</v>
          </cell>
          <cell r="K268" t="str">
            <v>Equity</v>
          </cell>
          <cell r="L268">
            <v>280</v>
          </cell>
          <cell r="M268">
            <v>353864</v>
          </cell>
          <cell r="N268">
            <v>2.0256218928267149E-3</v>
          </cell>
          <cell r="O268">
            <v>0</v>
          </cell>
          <cell r="P268" t="str">
            <v/>
          </cell>
          <cell r="Q268">
            <v>422237.14</v>
          </cell>
          <cell r="R268">
            <v>422237.14</v>
          </cell>
          <cell r="S268">
            <v>0</v>
          </cell>
          <cell r="T268">
            <v>0</v>
          </cell>
          <cell r="U268">
            <v>0</v>
          </cell>
          <cell r="V268">
            <v>0</v>
          </cell>
          <cell r="W268" t="str">
            <v>-</v>
          </cell>
          <cell r="X268">
            <v>0</v>
          </cell>
          <cell r="Y268" t="str">
            <v>-</v>
          </cell>
          <cell r="Z268">
            <v>1263.8</v>
          </cell>
          <cell r="AA268">
            <v>1263.0999999999999</v>
          </cell>
          <cell r="AB268">
            <v>0</v>
          </cell>
          <cell r="AC268">
            <v>0</v>
          </cell>
          <cell r="AD268">
            <v>0</v>
          </cell>
          <cell r="AE268">
            <v>0</v>
          </cell>
          <cell r="AF268">
            <v>0</v>
          </cell>
          <cell r="AG268">
            <v>0</v>
          </cell>
          <cell r="AH268">
            <v>0</v>
          </cell>
          <cell r="AI268" t="str">
            <v>Scheme E TIER II</v>
          </cell>
          <cell r="AJ268" t="e">
            <v>#N/A</v>
          </cell>
        </row>
        <row r="269">
          <cell r="E269" t="str">
            <v>INE075A01022</v>
          </cell>
          <cell r="F269" t="str">
            <v>WIPRO LTD</v>
          </cell>
          <cell r="G269" t="str">
            <v>WIPRO LTD</v>
          </cell>
          <cell r="H269" t="str">
            <v>62011</v>
          </cell>
          <cell r="I269" t="str">
            <v>Writing , modifying, testing of computer program</v>
          </cell>
          <cell r="J269" t="str">
            <v>Social and
Commercial
Infrastructure</v>
          </cell>
          <cell r="K269" t="str">
            <v>Equity</v>
          </cell>
          <cell r="L269">
            <v>2815</v>
          </cell>
          <cell r="M269">
            <v>1564577</v>
          </cell>
          <cell r="N269">
            <v>8.956100152072953E-3</v>
          </cell>
          <cell r="O269">
            <v>0</v>
          </cell>
          <cell r="P269" t="str">
            <v/>
          </cell>
          <cell r="Q269">
            <v>1811625.8</v>
          </cell>
          <cell r="R269">
            <v>1811625.8</v>
          </cell>
          <cell r="S269">
            <v>0</v>
          </cell>
          <cell r="T269">
            <v>0</v>
          </cell>
          <cell r="U269">
            <v>0</v>
          </cell>
          <cell r="V269">
            <v>0</v>
          </cell>
          <cell r="W269" t="str">
            <v>-</v>
          </cell>
          <cell r="X269">
            <v>0</v>
          </cell>
          <cell r="Y269" t="str">
            <v>-</v>
          </cell>
          <cell r="Z269">
            <v>555.79999999999995</v>
          </cell>
          <cell r="AA269">
            <v>555.85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  <cell r="AI269" t="str">
            <v>Scheme E TIER II</v>
          </cell>
          <cell r="AJ269" t="e">
            <v>#N/A</v>
          </cell>
        </row>
        <row r="270">
          <cell r="E270" t="str">
            <v>INE203G01027</v>
          </cell>
          <cell r="F270" t="str">
            <v>INDRAPRASTHA GAS</v>
          </cell>
          <cell r="G270" t="str">
            <v>INDRAPRASTHA GAS LIMITED</v>
          </cell>
          <cell r="H270" t="str">
            <v>35202</v>
          </cell>
          <cell r="I270" t="str">
            <v>Disrtibution and sale of gaseous fuels through mains</v>
          </cell>
          <cell r="J270" t="str">
            <v>Social and
Commercial
Infrastructure</v>
          </cell>
          <cell r="K270" t="str">
            <v>Equity</v>
          </cell>
          <cell r="L270">
            <v>800</v>
          </cell>
          <cell r="M270">
            <v>277480</v>
          </cell>
          <cell r="N270">
            <v>1.588377350681496E-3</v>
          </cell>
          <cell r="O270">
            <v>0</v>
          </cell>
          <cell r="P270" t="str">
            <v/>
          </cell>
          <cell r="Q270">
            <v>427897.77</v>
          </cell>
          <cell r="R270">
            <v>427897.77</v>
          </cell>
          <cell r="S270">
            <v>0</v>
          </cell>
          <cell r="T270">
            <v>0</v>
          </cell>
          <cell r="U270">
            <v>0</v>
          </cell>
          <cell r="V270">
            <v>0</v>
          </cell>
          <cell r="W270" t="str">
            <v>-</v>
          </cell>
          <cell r="X270">
            <v>0</v>
          </cell>
          <cell r="Y270" t="str">
            <v>-</v>
          </cell>
          <cell r="Z270">
            <v>346.85</v>
          </cell>
          <cell r="AA270">
            <v>347.35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  <cell r="AI270" t="str">
            <v>Scheme E TIER II</v>
          </cell>
          <cell r="AJ270" t="e">
            <v>#N/A</v>
          </cell>
        </row>
        <row r="271">
          <cell r="E271" t="str">
            <v>INE361B01024</v>
          </cell>
          <cell r="F271" t="str">
            <v>DIVI'S LABORATORIES LTD</v>
          </cell>
          <cell r="G271" t="str">
            <v>DIVIS LABORATORIES LTD</v>
          </cell>
          <cell r="H271" t="str">
            <v>21002</v>
          </cell>
          <cell r="I271" t="str">
            <v>Manufacture of allopathic pharmaceutical preparations</v>
          </cell>
          <cell r="J271" t="str">
            <v>Social and
Commercial
Infrastructure</v>
          </cell>
          <cell r="K271" t="str">
            <v>Equity</v>
          </cell>
          <cell r="L271">
            <v>192</v>
          </cell>
          <cell r="M271">
            <v>818880</v>
          </cell>
          <cell r="N271">
            <v>4.6875106131110834E-3</v>
          </cell>
          <cell r="O271">
            <v>0</v>
          </cell>
          <cell r="P271" t="str">
            <v/>
          </cell>
          <cell r="Q271">
            <v>944051.53</v>
          </cell>
          <cell r="R271">
            <v>944051.53</v>
          </cell>
          <cell r="S271">
            <v>0</v>
          </cell>
          <cell r="T271">
            <v>0</v>
          </cell>
          <cell r="U271">
            <v>0</v>
          </cell>
          <cell r="V271">
            <v>0</v>
          </cell>
          <cell r="W271" t="str">
            <v>-</v>
          </cell>
          <cell r="X271">
            <v>0</v>
          </cell>
          <cell r="Y271" t="str">
            <v>-</v>
          </cell>
          <cell r="Z271">
            <v>4265</v>
          </cell>
          <cell r="AA271">
            <v>4261.45</v>
          </cell>
          <cell r="AB271">
            <v>0</v>
          </cell>
          <cell r="AC271">
            <v>0</v>
          </cell>
          <cell r="AD271">
            <v>0</v>
          </cell>
          <cell r="AE271">
            <v>0</v>
          </cell>
          <cell r="AF271">
            <v>0</v>
          </cell>
          <cell r="AG271">
            <v>0</v>
          </cell>
          <cell r="AH271">
            <v>0</v>
          </cell>
          <cell r="AI271" t="str">
            <v>Scheme E TIER II</v>
          </cell>
          <cell r="AJ271" t="e">
            <v>#N/A</v>
          </cell>
        </row>
        <row r="272">
          <cell r="E272" t="str">
            <v>INE761H01022</v>
          </cell>
          <cell r="F272" t="str">
            <v>PAGE INDUSTRIES LTD</v>
          </cell>
          <cell r="G272" t="str">
            <v>PAGE INDUSTRIES LTD</v>
          </cell>
          <cell r="H272" t="str">
            <v>14101</v>
          </cell>
          <cell r="I272" t="str">
            <v>Manufacture of all types of textile garments and clothing accessories</v>
          </cell>
          <cell r="J272" t="str">
            <v>Social and
Commercial
Infrastructure</v>
          </cell>
          <cell r="K272" t="str">
            <v>Equity</v>
          </cell>
          <cell r="L272">
            <v>8</v>
          </cell>
          <cell r="M272">
            <v>338049.6</v>
          </cell>
          <cell r="N272">
            <v>1.9350956034558866E-3</v>
          </cell>
          <cell r="O272">
            <v>0</v>
          </cell>
          <cell r="P272" t="str">
            <v/>
          </cell>
          <cell r="Q272">
            <v>309766.43</v>
          </cell>
          <cell r="R272">
            <v>309766.43</v>
          </cell>
          <cell r="S272">
            <v>0</v>
          </cell>
          <cell r="T272">
            <v>0</v>
          </cell>
          <cell r="U272">
            <v>0</v>
          </cell>
          <cell r="V272" t="str">
            <v>-</v>
          </cell>
          <cell r="W272" t="str">
            <v>-</v>
          </cell>
          <cell r="X272">
            <v>0</v>
          </cell>
          <cell r="Y272" t="str">
            <v>-</v>
          </cell>
          <cell r="Z272">
            <v>42256.2</v>
          </cell>
          <cell r="AA272">
            <v>42246.400000000001</v>
          </cell>
          <cell r="AB272">
            <v>0</v>
          </cell>
          <cell r="AC272">
            <v>0</v>
          </cell>
          <cell r="AD272">
            <v>0</v>
          </cell>
          <cell r="AE272">
            <v>0</v>
          </cell>
          <cell r="AF272">
            <v>0</v>
          </cell>
          <cell r="AG272">
            <v>0</v>
          </cell>
          <cell r="AH272">
            <v>0</v>
          </cell>
          <cell r="AI272" t="str">
            <v>Scheme E TIER II</v>
          </cell>
          <cell r="AJ272" t="e">
            <v>#N/A</v>
          </cell>
        </row>
        <row r="273">
          <cell r="E273" t="str">
            <v>INE849A01020</v>
          </cell>
          <cell r="F273" t="str">
            <v>TRENT LTD</v>
          </cell>
          <cell r="G273" t="str">
            <v>TRENT LTD</v>
          </cell>
          <cell r="H273" t="str">
            <v>47711</v>
          </cell>
          <cell r="I273" t="str">
            <v>Retail sale of readymade garments, hosiery goods, other articles</v>
          </cell>
          <cell r="J273">
            <v>0</v>
          </cell>
          <cell r="K273" t="str">
            <v>Equity</v>
          </cell>
          <cell r="L273">
            <v>325</v>
          </cell>
          <cell r="M273">
            <v>360132.5</v>
          </cell>
          <cell r="N273">
            <v>2.0615046354486946E-3</v>
          </cell>
          <cell r="O273">
            <v>0</v>
          </cell>
          <cell r="P273" t="str">
            <v/>
          </cell>
          <cell r="Q273">
            <v>346483.08</v>
          </cell>
          <cell r="R273">
            <v>346483.08</v>
          </cell>
          <cell r="S273">
            <v>0</v>
          </cell>
          <cell r="T273">
            <v>0</v>
          </cell>
          <cell r="U273">
            <v>0</v>
          </cell>
          <cell r="V273">
            <v>0</v>
          </cell>
          <cell r="W273" t="str">
            <v>-</v>
          </cell>
          <cell r="X273" t="e">
            <v>#N/A</v>
          </cell>
          <cell r="Y273" t="str">
            <v>-</v>
          </cell>
          <cell r="Z273">
            <v>1108.0999999999999</v>
          </cell>
          <cell r="AA273">
            <v>1108.1500000000001</v>
          </cell>
          <cell r="AB273">
            <v>0</v>
          </cell>
          <cell r="AC273">
            <v>0</v>
          </cell>
          <cell r="AD273">
            <v>0</v>
          </cell>
          <cell r="AE273">
            <v>0</v>
          </cell>
          <cell r="AF273">
            <v>0</v>
          </cell>
          <cell r="AG273">
            <v>0</v>
          </cell>
          <cell r="AH273">
            <v>0</v>
          </cell>
          <cell r="AI273" t="str">
            <v>Scheme E TIER II</v>
          </cell>
          <cell r="AJ273" t="e">
            <v>#N/A</v>
          </cell>
        </row>
        <row r="274">
          <cell r="E274" t="str">
            <v>INE245A01021</v>
          </cell>
          <cell r="F274" t="str">
            <v>TATA POWER COMPANY LIMITED</v>
          </cell>
          <cell r="G274" t="str">
            <v>TATA POWER COMPANY LIMITED</v>
          </cell>
          <cell r="H274" t="str">
            <v>35102</v>
          </cell>
          <cell r="I274" t="str">
            <v>Electric power generation by coal based thermal power plants</v>
          </cell>
          <cell r="J274" t="str">
            <v>Social and
Commercial
Infrastructure</v>
          </cell>
          <cell r="K274" t="str">
            <v>Equity</v>
          </cell>
          <cell r="L274">
            <v>4000</v>
          </cell>
          <cell r="M274">
            <v>892200</v>
          </cell>
          <cell r="N274">
            <v>5.1072159156625007E-3</v>
          </cell>
          <cell r="O274">
            <v>0</v>
          </cell>
          <cell r="P274" t="str">
            <v/>
          </cell>
          <cell r="Q274">
            <v>511000</v>
          </cell>
          <cell r="R274">
            <v>511000</v>
          </cell>
          <cell r="S274">
            <v>0</v>
          </cell>
          <cell r="T274">
            <v>0</v>
          </cell>
          <cell r="U274">
            <v>0</v>
          </cell>
          <cell r="V274">
            <v>0</v>
          </cell>
          <cell r="W274" t="str">
            <v>-</v>
          </cell>
          <cell r="X274">
            <v>0</v>
          </cell>
          <cell r="Y274" t="str">
            <v>-</v>
          </cell>
          <cell r="Z274">
            <v>223.05</v>
          </cell>
          <cell r="AA274">
            <v>223.05</v>
          </cell>
          <cell r="AB274">
            <v>0</v>
          </cell>
          <cell r="AC274">
            <v>0</v>
          </cell>
          <cell r="AD274">
            <v>0</v>
          </cell>
          <cell r="AE274">
            <v>0</v>
          </cell>
          <cell r="AF274">
            <v>0</v>
          </cell>
          <cell r="AG274">
            <v>0</v>
          </cell>
          <cell r="AH274">
            <v>0</v>
          </cell>
          <cell r="AI274" t="str">
            <v>Scheme E TIER II</v>
          </cell>
          <cell r="AJ274" t="e">
            <v>#N/A</v>
          </cell>
        </row>
        <row r="275">
          <cell r="E275" t="str">
            <v>INE671A01010</v>
          </cell>
          <cell r="F275" t="str">
            <v>Honeywell Automation India Ltd</v>
          </cell>
          <cell r="G275" t="str">
            <v>HONEYWELL AUTOMATION INDIA LTD</v>
          </cell>
          <cell r="H275" t="str">
            <v>26109</v>
          </cell>
          <cell r="I275" t="str">
            <v>Manufacture of other electronic components n.e.c</v>
          </cell>
          <cell r="J275" t="str">
            <v>Social and
Commercial
Infrastructure</v>
          </cell>
          <cell r="K275" t="str">
            <v>Equity</v>
          </cell>
          <cell r="L275">
            <v>20</v>
          </cell>
          <cell r="M275">
            <v>819019</v>
          </cell>
          <cell r="N275">
            <v>4.6883062901030993E-3</v>
          </cell>
          <cell r="O275">
            <v>0</v>
          </cell>
          <cell r="P275" t="str">
            <v/>
          </cell>
          <cell r="Q275">
            <v>854036.7</v>
          </cell>
          <cell r="R275">
            <v>854036.7</v>
          </cell>
          <cell r="S275">
            <v>0</v>
          </cell>
          <cell r="T275">
            <v>0</v>
          </cell>
          <cell r="U275">
            <v>0</v>
          </cell>
          <cell r="V275">
            <v>0</v>
          </cell>
          <cell r="W275" t="str">
            <v>-</v>
          </cell>
          <cell r="X275">
            <v>0</v>
          </cell>
          <cell r="Y275" t="str">
            <v>-</v>
          </cell>
          <cell r="Z275">
            <v>40950.949999999997</v>
          </cell>
          <cell r="AA275">
            <v>40998.800000000003</v>
          </cell>
          <cell r="AB275">
            <v>0</v>
          </cell>
          <cell r="AC275">
            <v>0</v>
          </cell>
          <cell r="AD275">
            <v>0</v>
          </cell>
          <cell r="AE275">
            <v>0</v>
          </cell>
          <cell r="AF275">
            <v>0</v>
          </cell>
          <cell r="AG275">
            <v>0</v>
          </cell>
          <cell r="AH275">
            <v>0</v>
          </cell>
          <cell r="AI275" t="str">
            <v>Scheme E TIER II</v>
          </cell>
          <cell r="AJ275" t="e">
            <v>#N/A</v>
          </cell>
        </row>
        <row r="276">
          <cell r="E276" t="str">
            <v>INE242A01010</v>
          </cell>
          <cell r="F276" t="str">
            <v>INDIAN OIL CORPORATION LIMITED</v>
          </cell>
          <cell r="G276" t="str">
            <v>INDIAN OIL CORPORATION LIMITED</v>
          </cell>
          <cell r="H276" t="str">
            <v>19201</v>
          </cell>
          <cell r="I276" t="str">
            <v>Production of liquid and gaseous fuels, illuminating oils, lubricating</v>
          </cell>
          <cell r="J276" t="str">
            <v>Social and
Commercial
Infrastructure</v>
          </cell>
          <cell r="K276" t="str">
            <v>Equity</v>
          </cell>
          <cell r="L276">
            <v>4170</v>
          </cell>
          <cell r="M276">
            <v>479550</v>
          </cell>
          <cell r="N276">
            <v>2.7450856224567944E-3</v>
          </cell>
          <cell r="O276">
            <v>0</v>
          </cell>
          <cell r="P276" t="str">
            <v/>
          </cell>
          <cell r="Q276">
            <v>581715</v>
          </cell>
          <cell r="R276">
            <v>581715</v>
          </cell>
          <cell r="S276">
            <v>0</v>
          </cell>
          <cell r="T276">
            <v>0</v>
          </cell>
          <cell r="U276">
            <v>0</v>
          </cell>
          <cell r="V276">
            <v>0</v>
          </cell>
          <cell r="W276" t="str">
            <v>-</v>
          </cell>
          <cell r="X276">
            <v>0</v>
          </cell>
          <cell r="Y276" t="str">
            <v>-</v>
          </cell>
          <cell r="Z276">
            <v>115</v>
          </cell>
          <cell r="AA276">
            <v>114.7</v>
          </cell>
          <cell r="AB276">
            <v>0</v>
          </cell>
          <cell r="AC276">
            <v>0</v>
          </cell>
          <cell r="AD276">
            <v>0</v>
          </cell>
          <cell r="AE276">
            <v>0</v>
          </cell>
          <cell r="AF276">
            <v>0</v>
          </cell>
          <cell r="AG276">
            <v>0</v>
          </cell>
          <cell r="AH276">
            <v>0</v>
          </cell>
          <cell r="AI276" t="str">
            <v>Scheme E TIER II</v>
          </cell>
          <cell r="AJ276" t="e">
            <v>#N/A</v>
          </cell>
        </row>
        <row r="277">
          <cell r="E277" t="str">
            <v>INE121A01024</v>
          </cell>
          <cell r="F277" t="str">
            <v>CHOLAMANDALAM INVESTMENT AND FINANCE COMPANY</v>
          </cell>
          <cell r="G277" t="str">
            <v>CHOLAMANDALAM INVESTMENT AND FIN. C</v>
          </cell>
          <cell r="H277" t="str">
            <v>64920</v>
          </cell>
          <cell r="I277" t="str">
            <v>Other credit granting</v>
          </cell>
          <cell r="J277" t="str">
            <v>Social and
Commercial
Infrastructure</v>
          </cell>
          <cell r="K277" t="str">
            <v>Equity</v>
          </cell>
          <cell r="L277">
            <v>815</v>
          </cell>
          <cell r="M277">
            <v>563124.25</v>
          </cell>
          <cell r="N277">
            <v>3.2234892760541456E-3</v>
          </cell>
          <cell r="O277">
            <v>0</v>
          </cell>
          <cell r="P277" t="str">
            <v/>
          </cell>
          <cell r="Q277">
            <v>487858.13</v>
          </cell>
          <cell r="R277">
            <v>487858.13</v>
          </cell>
          <cell r="S277">
            <v>0</v>
          </cell>
          <cell r="T277">
            <v>0</v>
          </cell>
          <cell r="U277">
            <v>0</v>
          </cell>
          <cell r="V277">
            <v>0</v>
          </cell>
          <cell r="W277" t="str">
            <v>-</v>
          </cell>
          <cell r="X277">
            <v>0</v>
          </cell>
          <cell r="Y277" t="str">
            <v>-</v>
          </cell>
          <cell r="Z277">
            <v>690.95</v>
          </cell>
          <cell r="AA277">
            <v>691.25</v>
          </cell>
          <cell r="AB277">
            <v>0</v>
          </cell>
          <cell r="AC277">
            <v>0</v>
          </cell>
          <cell r="AD277">
            <v>0</v>
          </cell>
          <cell r="AE277">
            <v>0</v>
          </cell>
          <cell r="AF277">
            <v>0</v>
          </cell>
          <cell r="AG277">
            <v>0</v>
          </cell>
          <cell r="AH277">
            <v>0</v>
          </cell>
          <cell r="AI277" t="str">
            <v>Scheme E TIER II</v>
          </cell>
          <cell r="AJ277" t="e">
            <v>#N/A</v>
          </cell>
        </row>
        <row r="278">
          <cell r="E278" t="str">
            <v>INE299U01018</v>
          </cell>
          <cell r="F278" t="str">
            <v>Crompton Greaves Consumer Electricals</v>
          </cell>
          <cell r="G278" t="str">
            <v>CROMPTON GREAVES CONSUMER ELECTRICA</v>
          </cell>
          <cell r="H278" t="str">
            <v>27400</v>
          </cell>
          <cell r="I278" t="str">
            <v>Manufacture of electric lighting equipment</v>
          </cell>
          <cell r="J278" t="str">
            <v>Social and
Commercial
Infrastructure</v>
          </cell>
          <cell r="K278" t="str">
            <v>Equity</v>
          </cell>
          <cell r="L278">
            <v>1130</v>
          </cell>
          <cell r="M278">
            <v>484205</v>
          </cell>
          <cell r="N278">
            <v>2.7717322152469863E-3</v>
          </cell>
          <cell r="O278">
            <v>0</v>
          </cell>
          <cell r="P278" t="str">
            <v/>
          </cell>
          <cell r="Q278">
            <v>516412.83</v>
          </cell>
          <cell r="R278">
            <v>516412.83</v>
          </cell>
          <cell r="S278">
            <v>0</v>
          </cell>
          <cell r="T278">
            <v>0</v>
          </cell>
          <cell r="U278">
            <v>0</v>
          </cell>
          <cell r="V278">
            <v>0</v>
          </cell>
          <cell r="W278" t="str">
            <v>-</v>
          </cell>
          <cell r="X278">
            <v>0</v>
          </cell>
          <cell r="Y278" t="str">
            <v>-</v>
          </cell>
          <cell r="Z278">
            <v>428.5</v>
          </cell>
          <cell r="AA278">
            <v>428.65</v>
          </cell>
          <cell r="AB278">
            <v>0</v>
          </cell>
          <cell r="AC278">
            <v>0</v>
          </cell>
          <cell r="AD278">
            <v>0</v>
          </cell>
          <cell r="AE278">
            <v>0</v>
          </cell>
          <cell r="AF278">
            <v>0</v>
          </cell>
          <cell r="AG278">
            <v>0</v>
          </cell>
          <cell r="AH278">
            <v>0</v>
          </cell>
          <cell r="AI278" t="str">
            <v>Scheme E TIER II</v>
          </cell>
          <cell r="AJ278" t="e">
            <v>#N/A</v>
          </cell>
        </row>
        <row r="279">
          <cell r="E279" t="str">
            <v>IN9397D01014</v>
          </cell>
          <cell r="F279" t="str">
            <v>Bharti Airtel partly Paid(14:1)</v>
          </cell>
          <cell r="G279" t="str">
            <v>BHARTI AIRTEL LTD</v>
          </cell>
          <cell r="H279" t="str">
            <v>61202</v>
          </cell>
          <cell r="I279" t="str">
            <v>Activities of maintaining and operating pageing</v>
          </cell>
          <cell r="J279" t="str">
            <v>Social and
Commercial
Infrastructure</v>
          </cell>
          <cell r="K279" t="str">
            <v>Equity</v>
          </cell>
          <cell r="L279">
            <v>441</v>
          </cell>
          <cell r="M279">
            <v>144758.25</v>
          </cell>
          <cell r="N279">
            <v>8.2863891316235284E-4</v>
          </cell>
          <cell r="O279">
            <v>0</v>
          </cell>
          <cell r="P279" t="str">
            <v/>
          </cell>
          <cell r="Q279">
            <v>58983.75</v>
          </cell>
          <cell r="R279">
            <v>58983.75</v>
          </cell>
          <cell r="S279">
            <v>0</v>
          </cell>
          <cell r="T279">
            <v>0</v>
          </cell>
          <cell r="U279">
            <v>0</v>
          </cell>
          <cell r="V279">
            <v>0</v>
          </cell>
          <cell r="W279" t="str">
            <v>-</v>
          </cell>
          <cell r="X279">
            <v>0</v>
          </cell>
          <cell r="Y279" t="str">
            <v>-</v>
          </cell>
          <cell r="Z279">
            <v>328.25</v>
          </cell>
          <cell r="AA279">
            <v>329.15</v>
          </cell>
          <cell r="AB279">
            <v>0</v>
          </cell>
          <cell r="AC279">
            <v>0</v>
          </cell>
          <cell r="AD279">
            <v>0</v>
          </cell>
          <cell r="AE279">
            <v>0</v>
          </cell>
          <cell r="AF279">
            <v>0</v>
          </cell>
          <cell r="AG279">
            <v>0</v>
          </cell>
          <cell r="AH279">
            <v>0</v>
          </cell>
          <cell r="AI279" t="str">
            <v>Scheme E TIER II</v>
          </cell>
          <cell r="AJ279" t="e">
            <v>#N/A</v>
          </cell>
        </row>
        <row r="280">
          <cell r="E280" t="str">
            <v>INE073K01018</v>
          </cell>
          <cell r="F280" t="str">
            <v>Sona BLW Precision Forgings Limited</v>
          </cell>
          <cell r="G280" t="str">
            <v>SONA BLW PRECISION FORGINGS LTD</v>
          </cell>
          <cell r="H280" t="str">
            <v>28140</v>
          </cell>
          <cell r="I280" t="str">
            <v>Manufacture of bearings, gears, gearing and driving elements</v>
          </cell>
          <cell r="J280">
            <v>0</v>
          </cell>
          <cell r="K280" t="str">
            <v>Equity</v>
          </cell>
          <cell r="L280">
            <v>275</v>
          </cell>
          <cell r="M280">
            <v>174927.5</v>
          </cell>
          <cell r="N280">
            <v>1.0013365972730913E-3</v>
          </cell>
          <cell r="O280">
            <v>0</v>
          </cell>
          <cell r="P280" t="str">
            <v/>
          </cell>
          <cell r="Q280">
            <v>165185.56</v>
          </cell>
          <cell r="R280">
            <v>165185.56</v>
          </cell>
          <cell r="S280">
            <v>0</v>
          </cell>
          <cell r="T280">
            <v>0</v>
          </cell>
          <cell r="U280">
            <v>0</v>
          </cell>
          <cell r="V280">
            <v>0</v>
          </cell>
          <cell r="W280" t="str">
            <v>-</v>
          </cell>
          <cell r="X280" t="e">
            <v>#N/A</v>
          </cell>
          <cell r="Y280" t="str">
            <v>-</v>
          </cell>
          <cell r="Z280">
            <v>636.1</v>
          </cell>
          <cell r="AA280">
            <v>636</v>
          </cell>
          <cell r="AB280">
            <v>0</v>
          </cell>
          <cell r="AC280">
            <v>0</v>
          </cell>
          <cell r="AD280">
            <v>0</v>
          </cell>
          <cell r="AE280">
            <v>0</v>
          </cell>
          <cell r="AF280">
            <v>0</v>
          </cell>
          <cell r="AG280">
            <v>0</v>
          </cell>
          <cell r="AH280">
            <v>0</v>
          </cell>
          <cell r="AI280" t="str">
            <v>Scheme E TIER II</v>
          </cell>
          <cell r="AJ280" t="e">
            <v>#N/A</v>
          </cell>
        </row>
        <row r="281">
          <cell r="E281" t="str">
            <v>INE414G01012</v>
          </cell>
          <cell r="F281" t="str">
            <v>MUTHOOT FINANCE LIMITED</v>
          </cell>
          <cell r="G281" t="str">
            <v>MUTHOOT FINANCE LTD</v>
          </cell>
          <cell r="H281" t="str">
            <v>64920</v>
          </cell>
          <cell r="I281" t="str">
            <v>Other credit granting</v>
          </cell>
          <cell r="J281">
            <v>0</v>
          </cell>
          <cell r="K281" t="str">
            <v>Equity</v>
          </cell>
          <cell r="L281">
            <v>124</v>
          </cell>
          <cell r="M281">
            <v>168485</v>
          </cell>
          <cell r="N281">
            <v>9.6445782733736425E-4</v>
          </cell>
          <cell r="O281">
            <v>0</v>
          </cell>
          <cell r="P281" t="str">
            <v/>
          </cell>
          <cell r="Q281">
            <v>168276.76</v>
          </cell>
          <cell r="R281">
            <v>168276.76</v>
          </cell>
          <cell r="S281">
            <v>0</v>
          </cell>
          <cell r="T281">
            <v>0</v>
          </cell>
          <cell r="U281">
            <v>0</v>
          </cell>
          <cell r="V281">
            <v>0</v>
          </cell>
          <cell r="W281" t="str">
            <v>-</v>
          </cell>
          <cell r="X281" t="e">
            <v>#N/A</v>
          </cell>
          <cell r="Y281" t="str">
            <v>-</v>
          </cell>
          <cell r="Z281">
            <v>1358.75</v>
          </cell>
          <cell r="AA281">
            <v>1363.25</v>
          </cell>
          <cell r="AB281">
            <v>0</v>
          </cell>
          <cell r="AC281">
            <v>0</v>
          </cell>
          <cell r="AD281">
            <v>0</v>
          </cell>
          <cell r="AE281">
            <v>0</v>
          </cell>
          <cell r="AF281">
            <v>0</v>
          </cell>
          <cell r="AG281">
            <v>0</v>
          </cell>
          <cell r="AH281">
            <v>0</v>
          </cell>
          <cell r="AI281" t="str">
            <v>Scheme E TIER II</v>
          </cell>
          <cell r="AJ281" t="e">
            <v>#N/A</v>
          </cell>
        </row>
        <row r="282">
          <cell r="E282" t="str">
            <v>INF846K01N65</v>
          </cell>
          <cell r="F282" t="str">
            <v>AXIS OVERNIGHT FUND - DIRECT PLAN- GROWTH OPTION</v>
          </cell>
          <cell r="G282" t="str">
            <v>AXIS MUTUAL FUND</v>
          </cell>
          <cell r="H282" t="str">
            <v>66301</v>
          </cell>
          <cell r="I282" t="str">
            <v>Management of mutual funds</v>
          </cell>
          <cell r="J282" t="str">
            <v>Social and
Commercial
Infrastructure</v>
          </cell>
          <cell r="K282" t="str">
            <v>MF</v>
          </cell>
          <cell r="L282">
            <v>6807.6149999999998</v>
          </cell>
          <cell r="M282">
            <v>7628255.9699999997</v>
          </cell>
          <cell r="N282">
            <v>4.3666386795260574E-2</v>
          </cell>
          <cell r="O282">
            <v>0</v>
          </cell>
          <cell r="P282" t="str">
            <v/>
          </cell>
          <cell r="Q282">
            <v>7628108.2999999998</v>
          </cell>
          <cell r="R282">
            <v>7628108.2999999998</v>
          </cell>
          <cell r="S282">
            <v>0</v>
          </cell>
          <cell r="T282">
            <v>0</v>
          </cell>
          <cell r="U282">
            <v>0</v>
          </cell>
          <cell r="V282">
            <v>0</v>
          </cell>
          <cell r="W282" t="str">
            <v>-</v>
          </cell>
          <cell r="X282">
            <v>0</v>
          </cell>
          <cell r="Y282" t="str">
            <v>-</v>
          </cell>
          <cell r="Z282" t="str">
            <v>-</v>
          </cell>
          <cell r="AA282" t="str">
            <v>-</v>
          </cell>
          <cell r="AB282">
            <v>0</v>
          </cell>
          <cell r="AC282">
            <v>0</v>
          </cell>
          <cell r="AD282">
            <v>0</v>
          </cell>
          <cell r="AE282">
            <v>0</v>
          </cell>
          <cell r="AF282">
            <v>0</v>
          </cell>
          <cell r="AG282">
            <v>0</v>
          </cell>
          <cell r="AH282">
            <v>0</v>
          </cell>
          <cell r="AI282" t="str">
            <v>Scheme E TIER II</v>
          </cell>
          <cell r="AJ282" t="e">
            <v>#N/A</v>
          </cell>
        </row>
        <row r="283">
          <cell r="E283" t="str">
            <v/>
          </cell>
          <cell r="F283" t="str">
            <v>Net Current Asset</v>
          </cell>
          <cell r="G283" t="str">
            <v/>
          </cell>
          <cell r="H283" t="str">
            <v/>
          </cell>
          <cell r="I283" t="str">
            <v/>
          </cell>
          <cell r="J283">
            <v>0</v>
          </cell>
          <cell r="K283" t="str">
            <v>NCA</v>
          </cell>
          <cell r="L283">
            <v>0</v>
          </cell>
          <cell r="M283">
            <v>172446.05</v>
          </cell>
          <cell r="N283">
            <v>9.8713204567712543E-4</v>
          </cell>
          <cell r="O283">
            <v>0</v>
          </cell>
          <cell r="P283" t="str">
            <v/>
          </cell>
          <cell r="Q283">
            <v>0</v>
          </cell>
          <cell r="R283">
            <v>172446.05</v>
          </cell>
          <cell r="S283">
            <v>0</v>
          </cell>
          <cell r="T283">
            <v>0</v>
          </cell>
          <cell r="U283">
            <v>0</v>
          </cell>
          <cell r="V283">
            <v>0</v>
          </cell>
          <cell r="W283" t="str">
            <v>-</v>
          </cell>
          <cell r="X283">
            <v>0</v>
          </cell>
          <cell r="Y283" t="str">
            <v>-</v>
          </cell>
          <cell r="Z283" t="str">
            <v>-</v>
          </cell>
          <cell r="AA283" t="str">
            <v>-</v>
          </cell>
          <cell r="AB283">
            <v>0</v>
          </cell>
          <cell r="AC283">
            <v>0</v>
          </cell>
          <cell r="AD283">
            <v>0</v>
          </cell>
          <cell r="AE283">
            <v>0</v>
          </cell>
          <cell r="AF283">
            <v>0</v>
          </cell>
          <cell r="AG283">
            <v>0</v>
          </cell>
          <cell r="AH283">
            <v>0</v>
          </cell>
          <cell r="AI283" t="str">
            <v>Scheme E TIER II</v>
          </cell>
          <cell r="AJ283" t="e">
            <v>#N/A</v>
          </cell>
        </row>
        <row r="284">
          <cell r="E284" t="str">
            <v>INE298A01020</v>
          </cell>
          <cell r="F284" t="str">
            <v>CUMMINS INDIA LIMITED</v>
          </cell>
          <cell r="G284" t="str">
            <v>CUMMINS INDIA LIMITED FV 2</v>
          </cell>
          <cell r="H284" t="str">
            <v>28110</v>
          </cell>
          <cell r="I284" t="str">
            <v>Manufacture of engines and turbines, except aircraft, vehicle</v>
          </cell>
          <cell r="J284" t="str">
            <v>Social and
Commercial
Infrastructure</v>
          </cell>
          <cell r="K284" t="str">
            <v>Equity</v>
          </cell>
          <cell r="L284">
            <v>768</v>
          </cell>
          <cell r="M284">
            <v>735168</v>
          </cell>
          <cell r="N284">
            <v>4.2083184378903489E-3</v>
          </cell>
          <cell r="O284">
            <v>0</v>
          </cell>
          <cell r="P284" t="str">
            <v/>
          </cell>
          <cell r="Q284">
            <v>643078.99</v>
          </cell>
          <cell r="R284">
            <v>643078.99</v>
          </cell>
          <cell r="S284">
            <v>0</v>
          </cell>
          <cell r="T284">
            <v>0</v>
          </cell>
          <cell r="U284">
            <v>0</v>
          </cell>
          <cell r="V284">
            <v>0</v>
          </cell>
          <cell r="W284" t="str">
            <v>-</v>
          </cell>
          <cell r="X284">
            <v>0</v>
          </cell>
          <cell r="Y284" t="str">
            <v>-</v>
          </cell>
          <cell r="Z284">
            <v>957.25</v>
          </cell>
          <cell r="AA284">
            <v>957.4</v>
          </cell>
          <cell r="AB284">
            <v>0</v>
          </cell>
          <cell r="AC284">
            <v>0</v>
          </cell>
          <cell r="AD284">
            <v>0</v>
          </cell>
          <cell r="AE284">
            <v>0</v>
          </cell>
          <cell r="AF284">
            <v>0</v>
          </cell>
          <cell r="AG284">
            <v>0</v>
          </cell>
          <cell r="AH284">
            <v>0</v>
          </cell>
          <cell r="AI284" t="str">
            <v>Scheme E TIER II</v>
          </cell>
          <cell r="AJ284" t="e">
            <v>#N/A</v>
          </cell>
        </row>
        <row r="285">
          <cell r="E285" t="str">
            <v>INE237A01028</v>
          </cell>
          <cell r="F285" t="str">
            <v>KOTAK MAHINDRA BANK LIMITED</v>
          </cell>
          <cell r="G285" t="str">
            <v>KOTAK MAHINDRA BANK LTD</v>
          </cell>
          <cell r="H285" t="str">
            <v>64191</v>
          </cell>
          <cell r="I285" t="str">
            <v>Monetary intermediation of commercial banks, saving banks. postal savings</v>
          </cell>
          <cell r="J285" t="str">
            <v>Social and
Commercial
Infrastructure</v>
          </cell>
          <cell r="K285" t="str">
            <v>Equity</v>
          </cell>
          <cell r="L285">
            <v>2819</v>
          </cell>
          <cell r="M285">
            <v>5194712.25</v>
          </cell>
          <cell r="N285">
            <v>2.9736064873892579E-2</v>
          </cell>
          <cell r="O285">
            <v>0</v>
          </cell>
          <cell r="P285" t="str">
            <v/>
          </cell>
          <cell r="Q285">
            <v>4308602.1399999997</v>
          </cell>
          <cell r="R285">
            <v>4308700.3600000003</v>
          </cell>
          <cell r="S285">
            <v>0</v>
          </cell>
          <cell r="T285">
            <v>0</v>
          </cell>
          <cell r="U285">
            <v>0</v>
          </cell>
          <cell r="V285">
            <v>0</v>
          </cell>
          <cell r="W285" t="str">
            <v>-</v>
          </cell>
          <cell r="X285">
            <v>0</v>
          </cell>
          <cell r="Y285" t="str">
            <v>-</v>
          </cell>
          <cell r="Z285">
            <v>1842.75</v>
          </cell>
          <cell r="AA285">
            <v>1842.65</v>
          </cell>
          <cell r="AB285">
            <v>0</v>
          </cell>
          <cell r="AC285">
            <v>0</v>
          </cell>
          <cell r="AD285">
            <v>0</v>
          </cell>
          <cell r="AE285">
            <v>0</v>
          </cell>
          <cell r="AF285">
            <v>0</v>
          </cell>
          <cell r="AG285">
            <v>0</v>
          </cell>
          <cell r="AH285">
            <v>0</v>
          </cell>
          <cell r="AI285" t="str">
            <v>Scheme E TIER II</v>
          </cell>
          <cell r="AJ285" t="e">
            <v>#N/A</v>
          </cell>
        </row>
        <row r="286">
          <cell r="E286" t="str">
            <v>INE296A01024</v>
          </cell>
          <cell r="F286" t="str">
            <v>Bajaj Finance Limited</v>
          </cell>
          <cell r="G286" t="str">
            <v>BAJAJ FINANCE LIMITED</v>
          </cell>
          <cell r="H286" t="str">
            <v>64920</v>
          </cell>
          <cell r="I286" t="str">
            <v>Other credit granting</v>
          </cell>
          <cell r="J286" t="str">
            <v>Social and
Commercial
Infrastructure</v>
          </cell>
          <cell r="K286" t="str">
            <v>Equity</v>
          </cell>
          <cell r="L286">
            <v>531</v>
          </cell>
          <cell r="M286">
            <v>3718221.3</v>
          </cell>
          <cell r="N286">
            <v>2.1284195249176543E-2</v>
          </cell>
          <cell r="O286">
            <v>0</v>
          </cell>
          <cell r="P286" t="str">
            <v/>
          </cell>
          <cell r="Q286">
            <v>1851791.95</v>
          </cell>
          <cell r="R286">
            <v>1851791.95</v>
          </cell>
          <cell r="S286">
            <v>0</v>
          </cell>
          <cell r="T286">
            <v>0</v>
          </cell>
          <cell r="U286">
            <v>0</v>
          </cell>
          <cell r="V286">
            <v>0</v>
          </cell>
          <cell r="W286" t="str">
            <v>-</v>
          </cell>
          <cell r="X286">
            <v>0</v>
          </cell>
          <cell r="Y286" t="str">
            <v>-</v>
          </cell>
          <cell r="Z286">
            <v>7002.3</v>
          </cell>
          <cell r="AA286">
            <v>7001.85</v>
          </cell>
          <cell r="AB286">
            <v>0</v>
          </cell>
          <cell r="AC286">
            <v>0</v>
          </cell>
          <cell r="AD286">
            <v>0</v>
          </cell>
          <cell r="AE286">
            <v>0</v>
          </cell>
          <cell r="AF286">
            <v>0</v>
          </cell>
          <cell r="AG286">
            <v>0</v>
          </cell>
          <cell r="AH286">
            <v>0</v>
          </cell>
          <cell r="AI286" t="str">
            <v>Scheme E TIER II</v>
          </cell>
          <cell r="AJ286" t="e">
            <v>#N/A</v>
          </cell>
        </row>
        <row r="287">
          <cell r="E287" t="str">
            <v>INE030A01027</v>
          </cell>
          <cell r="F287" t="str">
            <v>HINDUSTAN UNILEVER LIMITED</v>
          </cell>
          <cell r="G287" t="str">
            <v>HINDUSTAN LEVER LTD.</v>
          </cell>
          <cell r="H287" t="str">
            <v>20231</v>
          </cell>
          <cell r="I287" t="str">
            <v>Manufacture of soap all forms</v>
          </cell>
          <cell r="J287" t="str">
            <v>Social and
Commercial
Infrastructure</v>
          </cell>
          <cell r="K287" t="str">
            <v>Equity</v>
          </cell>
          <cell r="L287">
            <v>2334</v>
          </cell>
          <cell r="M287">
            <v>5069681.4000000004</v>
          </cell>
          <cell r="N287">
            <v>2.9020351416070556E-2</v>
          </cell>
          <cell r="O287">
            <v>0</v>
          </cell>
          <cell r="P287" t="str">
            <v/>
          </cell>
          <cell r="Q287">
            <v>4417513.92</v>
          </cell>
          <cell r="R287">
            <v>4418081.54</v>
          </cell>
          <cell r="S287">
            <v>0</v>
          </cell>
          <cell r="T287">
            <v>0</v>
          </cell>
          <cell r="U287">
            <v>0</v>
          </cell>
          <cell r="V287">
            <v>0</v>
          </cell>
          <cell r="W287" t="str">
            <v>-</v>
          </cell>
          <cell r="X287">
            <v>0</v>
          </cell>
          <cell r="Y287" t="str">
            <v>-</v>
          </cell>
          <cell r="Z287">
            <v>2172.1</v>
          </cell>
          <cell r="AA287">
            <v>2169.35</v>
          </cell>
          <cell r="AB287" t="str">
            <v>AAA</v>
          </cell>
          <cell r="AC287">
            <v>0</v>
          </cell>
          <cell r="AD287">
            <v>0</v>
          </cell>
          <cell r="AE287">
            <v>0</v>
          </cell>
          <cell r="AF287">
            <v>0</v>
          </cell>
          <cell r="AG287">
            <v>0</v>
          </cell>
          <cell r="AH287">
            <v>0</v>
          </cell>
          <cell r="AI287" t="str">
            <v>Scheme E TIER II</v>
          </cell>
          <cell r="AJ287" t="e">
            <v>#N/A</v>
          </cell>
        </row>
        <row r="288">
          <cell r="E288" t="str">
            <v>INE021A01026</v>
          </cell>
          <cell r="F288" t="str">
            <v>ASIAN PAINTS LTD.</v>
          </cell>
          <cell r="G288" t="str">
            <v>ASIAN PAINT LIMITED</v>
          </cell>
          <cell r="H288" t="str">
            <v>20221</v>
          </cell>
          <cell r="I288" t="str">
            <v>Manufacture of paints and varnishes, enamels or lacquers</v>
          </cell>
          <cell r="J288" t="str">
            <v>Social and
Commercial
Infrastructure</v>
          </cell>
          <cell r="K288" t="str">
            <v>Equity</v>
          </cell>
          <cell r="L288">
            <v>803</v>
          </cell>
          <cell r="M288">
            <v>2549243.9500000002</v>
          </cell>
          <cell r="N288">
            <v>1.4592624158648667E-2</v>
          </cell>
          <cell r="O288">
            <v>0</v>
          </cell>
          <cell r="P288" t="str">
            <v/>
          </cell>
          <cell r="Q288">
            <v>1491874.86</v>
          </cell>
          <cell r="R288">
            <v>1491835.28</v>
          </cell>
          <cell r="S288">
            <v>0</v>
          </cell>
          <cell r="T288">
            <v>0</v>
          </cell>
          <cell r="U288">
            <v>0</v>
          </cell>
          <cell r="V288">
            <v>0</v>
          </cell>
          <cell r="W288" t="str">
            <v>-</v>
          </cell>
          <cell r="X288">
            <v>0</v>
          </cell>
          <cell r="Y288" t="str">
            <v>-</v>
          </cell>
          <cell r="Z288">
            <v>3174.65</v>
          </cell>
          <cell r="AA288">
            <v>3172.65</v>
          </cell>
          <cell r="AB288">
            <v>0</v>
          </cell>
          <cell r="AC288">
            <v>0</v>
          </cell>
          <cell r="AD288">
            <v>0</v>
          </cell>
          <cell r="AE288">
            <v>0</v>
          </cell>
          <cell r="AF288">
            <v>0</v>
          </cell>
          <cell r="AG288">
            <v>0</v>
          </cell>
          <cell r="AH288">
            <v>0</v>
          </cell>
          <cell r="AI288" t="str">
            <v>Scheme E TIER II</v>
          </cell>
          <cell r="AJ288" t="e">
            <v>#N/A</v>
          </cell>
        </row>
        <row r="289">
          <cell r="E289" t="str">
            <v>INE686F01025</v>
          </cell>
          <cell r="F289" t="str">
            <v>United Breweries Limited</v>
          </cell>
          <cell r="G289" t="str">
            <v>UNITED BREWERIES LIMITED</v>
          </cell>
          <cell r="H289" t="str">
            <v>11031</v>
          </cell>
          <cell r="I289" t="str">
            <v>Equity</v>
          </cell>
          <cell r="J289" t="str">
            <v>Social and
Commercial
Infrastructure</v>
          </cell>
          <cell r="K289" t="str">
            <v>Equity</v>
          </cell>
          <cell r="L289">
            <v>225</v>
          </cell>
          <cell r="M289">
            <v>337713.75</v>
          </cell>
          <cell r="N289">
            <v>1.9331730990115072E-3</v>
          </cell>
          <cell r="O289">
            <v>0</v>
          </cell>
          <cell r="P289" t="str">
            <v/>
          </cell>
          <cell r="Q289">
            <v>351587.48</v>
          </cell>
          <cell r="R289">
            <v>351587.48</v>
          </cell>
          <cell r="S289">
            <v>0</v>
          </cell>
          <cell r="T289">
            <v>0</v>
          </cell>
          <cell r="U289">
            <v>0</v>
          </cell>
          <cell r="V289">
            <v>10.43</v>
          </cell>
          <cell r="W289" t="str">
            <v>-</v>
          </cell>
          <cell r="X289">
            <v>0</v>
          </cell>
          <cell r="Y289" t="str">
            <v>-</v>
          </cell>
          <cell r="Z289">
            <v>1500.95</v>
          </cell>
          <cell r="AA289">
            <v>1500.85</v>
          </cell>
          <cell r="AB289">
            <v>0</v>
          </cell>
          <cell r="AC289">
            <v>0</v>
          </cell>
          <cell r="AD289">
            <v>0</v>
          </cell>
          <cell r="AE289">
            <v>0</v>
          </cell>
          <cell r="AF289">
            <v>0</v>
          </cell>
          <cell r="AG289">
            <v>0</v>
          </cell>
          <cell r="AH289">
            <v>0</v>
          </cell>
          <cell r="AI289" t="str">
            <v>Scheme E TIER II</v>
          </cell>
          <cell r="AJ289" t="e">
            <v>#N/A</v>
          </cell>
        </row>
        <row r="290">
          <cell r="E290" t="str">
            <v>INE029A01011</v>
          </cell>
          <cell r="F290" t="str">
            <v>Bharat Petroleum Corporation Limited</v>
          </cell>
          <cell r="G290" t="str">
            <v>BHARAT PETROLIUM CORPORATION LIMITE</v>
          </cell>
          <cell r="H290" t="str">
            <v>19201</v>
          </cell>
          <cell r="I290" t="str">
            <v>Equity</v>
          </cell>
          <cell r="J290" t="str">
            <v>Social and
Commercial
Infrastructure</v>
          </cell>
          <cell r="K290" t="str">
            <v>Equity</v>
          </cell>
          <cell r="L290">
            <v>2875</v>
          </cell>
          <cell r="M290">
            <v>1005675</v>
          </cell>
          <cell r="N290">
            <v>5.7567802801881699E-3</v>
          </cell>
          <cell r="O290">
            <v>0</v>
          </cell>
          <cell r="P290" t="str">
            <v/>
          </cell>
          <cell r="Q290">
            <v>1260437.1200000001</v>
          </cell>
          <cell r="R290">
            <v>1260437.1200000001</v>
          </cell>
          <cell r="S290">
            <v>0</v>
          </cell>
          <cell r="T290">
            <v>0</v>
          </cell>
          <cell r="U290">
            <v>0</v>
          </cell>
          <cell r="V290">
            <v>13.8</v>
          </cell>
          <cell r="W290" t="str">
            <v>-</v>
          </cell>
          <cell r="X290">
            <v>0</v>
          </cell>
          <cell r="Y290" t="str">
            <v>-</v>
          </cell>
          <cell r="Z290">
            <v>349.8</v>
          </cell>
          <cell r="AA290">
            <v>349.75</v>
          </cell>
          <cell r="AB290">
            <v>0</v>
          </cell>
          <cell r="AC290">
            <v>0</v>
          </cell>
          <cell r="AD290">
            <v>0</v>
          </cell>
          <cell r="AE290">
            <v>0</v>
          </cell>
          <cell r="AF290">
            <v>0</v>
          </cell>
          <cell r="AG290">
            <v>0</v>
          </cell>
          <cell r="AH290">
            <v>0</v>
          </cell>
          <cell r="AI290" t="str">
            <v>Scheme E TIER II</v>
          </cell>
          <cell r="AJ290" t="e">
            <v>#N/A</v>
          </cell>
        </row>
        <row r="291">
          <cell r="E291" t="str">
            <v>INE111A01025</v>
          </cell>
          <cell r="F291" t="str">
            <v>Container Corporation of India Limited</v>
          </cell>
          <cell r="G291" t="str">
            <v>CONTAINER CORPORATION OF INDIA LTD</v>
          </cell>
          <cell r="H291" t="str">
            <v>49120</v>
          </cell>
          <cell r="I291" t="str">
            <v>Equity</v>
          </cell>
          <cell r="J291" t="str">
            <v>Social and
Commercial
Infrastructure</v>
          </cell>
          <cell r="K291" t="str">
            <v>Equity</v>
          </cell>
          <cell r="L291">
            <v>930</v>
          </cell>
          <cell r="M291">
            <v>557256</v>
          </cell>
          <cell r="N291">
            <v>3.1898976824685297E-3</v>
          </cell>
          <cell r="O291">
            <v>0</v>
          </cell>
          <cell r="P291" t="str">
            <v/>
          </cell>
          <cell r="Q291">
            <v>627462.80000000005</v>
          </cell>
          <cell r="R291">
            <v>627462.80000000005</v>
          </cell>
          <cell r="S291">
            <v>0</v>
          </cell>
          <cell r="T291">
            <v>0</v>
          </cell>
          <cell r="U291">
            <v>0</v>
          </cell>
          <cell r="V291">
            <v>19.8</v>
          </cell>
          <cell r="W291" t="str">
            <v>-</v>
          </cell>
          <cell r="X291">
            <v>0</v>
          </cell>
          <cell r="Y291" t="str">
            <v>-</v>
          </cell>
          <cell r="Z291">
            <v>599.20000000000005</v>
          </cell>
          <cell r="AA291">
            <v>599</v>
          </cell>
          <cell r="AB291">
            <v>0</v>
          </cell>
          <cell r="AC291">
            <v>0</v>
          </cell>
          <cell r="AD291">
            <v>0</v>
          </cell>
          <cell r="AE291">
            <v>0</v>
          </cell>
          <cell r="AF291">
            <v>0</v>
          </cell>
          <cell r="AG291">
            <v>0</v>
          </cell>
          <cell r="AH291">
            <v>0</v>
          </cell>
          <cell r="AI291" t="str">
            <v>Scheme E TIER II</v>
          </cell>
          <cell r="AJ291" t="e">
            <v>#N/A</v>
          </cell>
        </row>
        <row r="292">
          <cell r="E292" t="str">
            <v>INE917I01010</v>
          </cell>
          <cell r="F292" t="str">
            <v>Bajaj Auto Limited</v>
          </cell>
          <cell r="G292" t="str">
            <v>BAJAJ AUTO LIMITED</v>
          </cell>
          <cell r="H292" t="str">
            <v>30911</v>
          </cell>
          <cell r="I292" t="str">
            <v>Equity</v>
          </cell>
          <cell r="J292" t="str">
            <v>Social and
Commercial
Infrastructure</v>
          </cell>
          <cell r="K292" t="str">
            <v>Equity</v>
          </cell>
          <cell r="L292">
            <v>75</v>
          </cell>
          <cell r="M292">
            <v>264776.25</v>
          </cell>
          <cell r="N292">
            <v>1.5156573392618618E-3</v>
          </cell>
          <cell r="O292">
            <v>0</v>
          </cell>
          <cell r="P292" t="str">
            <v/>
          </cell>
          <cell r="Q292">
            <v>257110.95</v>
          </cell>
          <cell r="R292">
            <v>257110.95</v>
          </cell>
          <cell r="S292">
            <v>0</v>
          </cell>
          <cell r="T292">
            <v>0</v>
          </cell>
          <cell r="U292">
            <v>0</v>
          </cell>
          <cell r="V292">
            <v>33.68</v>
          </cell>
          <cell r="W292" t="str">
            <v>-</v>
          </cell>
          <cell r="X292">
            <v>0</v>
          </cell>
          <cell r="Y292" t="str">
            <v>-</v>
          </cell>
          <cell r="Z292">
            <v>3530.35</v>
          </cell>
          <cell r="AA292">
            <v>3530.85</v>
          </cell>
          <cell r="AB292">
            <v>0</v>
          </cell>
          <cell r="AC292">
            <v>0</v>
          </cell>
          <cell r="AD292">
            <v>0</v>
          </cell>
          <cell r="AE292">
            <v>0</v>
          </cell>
          <cell r="AF292">
            <v>0</v>
          </cell>
          <cell r="AG292">
            <v>0</v>
          </cell>
          <cell r="AH292">
            <v>0</v>
          </cell>
          <cell r="AI292" t="str">
            <v>Scheme E TIER II</v>
          </cell>
          <cell r="AJ292" t="e">
            <v>#N/A</v>
          </cell>
        </row>
        <row r="293">
          <cell r="E293" t="str">
            <v>INE012A01025</v>
          </cell>
          <cell r="F293" t="str">
            <v>ACC Limited.</v>
          </cell>
          <cell r="G293" t="str">
            <v>ACC LIMITED</v>
          </cell>
          <cell r="H293" t="str">
            <v>23941</v>
          </cell>
          <cell r="I293" t="str">
            <v>Equity</v>
          </cell>
          <cell r="J293">
            <v>0</v>
          </cell>
          <cell r="K293" t="str">
            <v>Equity</v>
          </cell>
          <cell r="L293">
            <v>200</v>
          </cell>
          <cell r="M293">
            <v>417830</v>
          </cell>
          <cell r="N293">
            <v>2.3917821408218588E-3</v>
          </cell>
          <cell r="O293">
            <v>0</v>
          </cell>
          <cell r="P293" t="str">
            <v/>
          </cell>
          <cell r="Q293">
            <v>447144.1</v>
          </cell>
          <cell r="R293">
            <v>447144.1</v>
          </cell>
          <cell r="S293">
            <v>0</v>
          </cell>
          <cell r="T293">
            <v>0</v>
          </cell>
          <cell r="U293">
            <v>0</v>
          </cell>
          <cell r="V293">
            <v>8.11</v>
          </cell>
          <cell r="W293" t="str">
            <v>-</v>
          </cell>
          <cell r="X293" t="e">
            <v>#N/A</v>
          </cell>
          <cell r="Y293" t="str">
            <v>-</v>
          </cell>
          <cell r="Z293">
            <v>2089.15</v>
          </cell>
          <cell r="AA293">
            <v>2088.6</v>
          </cell>
          <cell r="AB293">
            <v>0</v>
          </cell>
          <cell r="AC293">
            <v>0</v>
          </cell>
          <cell r="AD293">
            <v>0</v>
          </cell>
          <cell r="AE293">
            <v>0</v>
          </cell>
          <cell r="AF293">
            <v>0</v>
          </cell>
          <cell r="AG293">
            <v>0</v>
          </cell>
          <cell r="AH293">
            <v>0</v>
          </cell>
          <cell r="AI293" t="str">
            <v>Scheme E TIER II</v>
          </cell>
          <cell r="AJ293" t="e">
            <v>#N/A</v>
          </cell>
        </row>
        <row r="294">
          <cell r="E294" t="str">
            <v>INE854D01024</v>
          </cell>
          <cell r="F294" t="str">
            <v>United Spirits Limited</v>
          </cell>
          <cell r="G294" t="str">
            <v>UNITED SPIRITS LIMITED</v>
          </cell>
          <cell r="H294" t="str">
            <v>11011</v>
          </cell>
          <cell r="I294" t="str">
            <v>Equity</v>
          </cell>
          <cell r="J294">
            <v>0</v>
          </cell>
          <cell r="K294" t="str">
            <v>Equity</v>
          </cell>
          <cell r="L294">
            <v>1045</v>
          </cell>
          <cell r="M294">
            <v>924981.75</v>
          </cell>
          <cell r="N294">
            <v>5.2948683202167137E-3</v>
          </cell>
          <cell r="O294">
            <v>0</v>
          </cell>
          <cell r="P294" t="str">
            <v/>
          </cell>
          <cell r="Q294">
            <v>890658.1</v>
          </cell>
          <cell r="R294">
            <v>890658.1</v>
          </cell>
          <cell r="S294">
            <v>0</v>
          </cell>
          <cell r="T294">
            <v>0</v>
          </cell>
          <cell r="U294">
            <v>0</v>
          </cell>
          <cell r="V294">
            <v>22.77</v>
          </cell>
          <cell r="W294" t="str">
            <v>-</v>
          </cell>
          <cell r="X294" t="e">
            <v>#N/A</v>
          </cell>
          <cell r="Y294" t="str">
            <v>-</v>
          </cell>
          <cell r="Z294">
            <v>885.15</v>
          </cell>
          <cell r="AA294">
            <v>884.85</v>
          </cell>
          <cell r="AB294">
            <v>0</v>
          </cell>
          <cell r="AC294">
            <v>0</v>
          </cell>
          <cell r="AD294">
            <v>0</v>
          </cell>
          <cell r="AE294">
            <v>0</v>
          </cell>
          <cell r="AF294">
            <v>0</v>
          </cell>
          <cell r="AG294">
            <v>0</v>
          </cell>
          <cell r="AH294">
            <v>0</v>
          </cell>
          <cell r="AI294" t="str">
            <v>Scheme E TIER II</v>
          </cell>
          <cell r="AJ294" t="e">
            <v>#N/A</v>
          </cell>
        </row>
        <row r="295">
          <cell r="E295" t="str">
            <v>INE797F01012</v>
          </cell>
          <cell r="F295" t="str">
            <v>Jubilant Foodworks Limited.</v>
          </cell>
          <cell r="G295" t="str">
            <v>JUBILANT FOODWORKS LIMITED</v>
          </cell>
          <cell r="H295" t="str">
            <v>56101</v>
          </cell>
          <cell r="I295" t="str">
            <v>Equity</v>
          </cell>
          <cell r="J295" t="str">
            <v>Social and
Commercial
Infrastructure</v>
          </cell>
          <cell r="K295" t="str">
            <v>Equity</v>
          </cell>
          <cell r="L295">
            <v>143</v>
          </cell>
          <cell r="M295">
            <v>416201.5</v>
          </cell>
          <cell r="N295">
            <v>2.382460126566472E-3</v>
          </cell>
          <cell r="O295">
            <v>0</v>
          </cell>
          <cell r="P295" t="str">
            <v/>
          </cell>
          <cell r="Q295">
            <v>466101.37</v>
          </cell>
          <cell r="R295">
            <v>466101.37</v>
          </cell>
          <cell r="S295">
            <v>0</v>
          </cell>
          <cell r="T295">
            <v>0</v>
          </cell>
          <cell r="U295">
            <v>0</v>
          </cell>
          <cell r="V295">
            <v>1.53</v>
          </cell>
          <cell r="W295" t="str">
            <v>-</v>
          </cell>
          <cell r="X295">
            <v>0</v>
          </cell>
          <cell r="Y295" t="str">
            <v>-</v>
          </cell>
          <cell r="Z295">
            <v>2910.5</v>
          </cell>
          <cell r="AA295">
            <v>2910.75</v>
          </cell>
          <cell r="AB295">
            <v>0</v>
          </cell>
          <cell r="AC295">
            <v>0</v>
          </cell>
          <cell r="AD295">
            <v>0</v>
          </cell>
          <cell r="AE295">
            <v>0</v>
          </cell>
          <cell r="AF295">
            <v>0</v>
          </cell>
          <cell r="AG295">
            <v>0</v>
          </cell>
          <cell r="AH295">
            <v>0</v>
          </cell>
          <cell r="AI295" t="str">
            <v>Scheme E TIER II</v>
          </cell>
          <cell r="AJ295" t="e">
            <v>#N/A</v>
          </cell>
        </row>
        <row r="296">
          <cell r="E296" t="str">
            <v>INE123W01016</v>
          </cell>
          <cell r="F296" t="str">
            <v>SBI LIFE INSURANCE COMPANY LIMITED</v>
          </cell>
          <cell r="G296" t="str">
            <v>SBI LIFE INSURANCE CO. LTD.</v>
          </cell>
          <cell r="H296" t="str">
            <v>65110</v>
          </cell>
          <cell r="I296" t="str">
            <v>Equity</v>
          </cell>
          <cell r="J296" t="str">
            <v>Social and
Commercial
Infrastructure</v>
          </cell>
          <cell r="K296" t="str">
            <v>Equity</v>
          </cell>
          <cell r="L296">
            <v>1365</v>
          </cell>
          <cell r="M296">
            <v>1447104.75</v>
          </cell>
          <cell r="N296">
            <v>8.2836543497319028E-3</v>
          </cell>
          <cell r="O296">
            <v>0</v>
          </cell>
          <cell r="P296" t="str">
            <v/>
          </cell>
          <cell r="Q296">
            <v>1088220.1000000001</v>
          </cell>
          <cell r="R296">
            <v>1088220.1000000001</v>
          </cell>
          <cell r="S296">
            <v>0</v>
          </cell>
          <cell r="T296">
            <v>0</v>
          </cell>
          <cell r="U296">
            <v>0</v>
          </cell>
          <cell r="V296">
            <v>17.559999999999999</v>
          </cell>
          <cell r="W296" t="str">
            <v>-</v>
          </cell>
          <cell r="X296">
            <v>0</v>
          </cell>
          <cell r="Y296" t="str">
            <v>-</v>
          </cell>
          <cell r="Z296">
            <v>1060.1500000000001</v>
          </cell>
          <cell r="AA296">
            <v>1061.3</v>
          </cell>
          <cell r="AB296">
            <v>0</v>
          </cell>
          <cell r="AC296">
            <v>0</v>
          </cell>
          <cell r="AD296">
            <v>0</v>
          </cell>
          <cell r="AE296">
            <v>0</v>
          </cell>
          <cell r="AF296">
            <v>0</v>
          </cell>
          <cell r="AG296">
            <v>0</v>
          </cell>
          <cell r="AH296">
            <v>0</v>
          </cell>
          <cell r="AI296" t="str">
            <v>Scheme E TIER II</v>
          </cell>
          <cell r="AJ296" t="e">
            <v>#N/A</v>
          </cell>
        </row>
        <row r="297">
          <cell r="E297" t="str">
            <v>INE216A01030</v>
          </cell>
          <cell r="F297" t="str">
            <v>Britannia Industries Limited</v>
          </cell>
          <cell r="G297" t="str">
            <v>BRITANNIA INDUSTRIES LIMITED</v>
          </cell>
          <cell r="H297" t="str">
            <v>10712</v>
          </cell>
          <cell r="I297" t="str">
            <v>Manufacture of biscuits, cakes, pastries, rusks etc.</v>
          </cell>
          <cell r="J297" t="str">
            <v>Social and
Commercial
Infrastructure</v>
          </cell>
          <cell r="K297" t="str">
            <v>Equity</v>
          </cell>
          <cell r="L297">
            <v>152</v>
          </cell>
          <cell r="M297">
            <v>520972.4</v>
          </cell>
          <cell r="N297">
            <v>2.982199655795663E-3</v>
          </cell>
          <cell r="O297">
            <v>0</v>
          </cell>
          <cell r="P297" t="str">
            <v/>
          </cell>
          <cell r="Q297">
            <v>600462.59</v>
          </cell>
          <cell r="R297">
            <v>600462.59</v>
          </cell>
          <cell r="S297">
            <v>0</v>
          </cell>
          <cell r="T297">
            <v>0</v>
          </cell>
          <cell r="U297">
            <v>0</v>
          </cell>
          <cell r="V297">
            <v>6.28</v>
          </cell>
          <cell r="W297" t="str">
            <v>-</v>
          </cell>
          <cell r="X297">
            <v>0</v>
          </cell>
          <cell r="Y297" t="str">
            <v>-</v>
          </cell>
          <cell r="Z297">
            <v>3427.45</v>
          </cell>
          <cell r="AA297">
            <v>3427.85</v>
          </cell>
          <cell r="AB297">
            <v>0</v>
          </cell>
          <cell r="AC297">
            <v>0</v>
          </cell>
          <cell r="AD297">
            <v>0</v>
          </cell>
          <cell r="AE297">
            <v>0</v>
          </cell>
          <cell r="AF297">
            <v>0</v>
          </cell>
          <cell r="AG297">
            <v>0</v>
          </cell>
          <cell r="AH297">
            <v>0</v>
          </cell>
          <cell r="AI297" t="str">
            <v>Scheme E TIER II</v>
          </cell>
          <cell r="AJ297" t="e">
            <v>#N/A</v>
          </cell>
        </row>
        <row r="298">
          <cell r="E298" t="str">
            <v>INE465A01025</v>
          </cell>
          <cell r="F298" t="str">
            <v>Bharat Forge Limited</v>
          </cell>
          <cell r="G298" t="str">
            <v>BHARAT FORGE LIMITED</v>
          </cell>
          <cell r="H298" t="str">
            <v>25910</v>
          </cell>
          <cell r="I298" t="str">
            <v>Equity</v>
          </cell>
          <cell r="J298" t="str">
            <v>Social and
Commercial
Infrastructure</v>
          </cell>
          <cell r="K298" t="str">
            <v>Equity</v>
          </cell>
          <cell r="L298">
            <v>1795</v>
          </cell>
          <cell r="M298">
            <v>1218176.75</v>
          </cell>
          <cell r="N298">
            <v>6.973202965355323E-3</v>
          </cell>
          <cell r="O298">
            <v>0</v>
          </cell>
          <cell r="P298" t="str">
            <v/>
          </cell>
          <cell r="Q298">
            <v>907221.79</v>
          </cell>
          <cell r="R298">
            <v>907221.79</v>
          </cell>
          <cell r="S298">
            <v>0</v>
          </cell>
          <cell r="T298">
            <v>0</v>
          </cell>
          <cell r="U298">
            <v>0</v>
          </cell>
          <cell r="V298">
            <v>21.31</v>
          </cell>
          <cell r="W298" t="str">
            <v>-</v>
          </cell>
          <cell r="X298">
            <v>0</v>
          </cell>
          <cell r="Y298" t="str">
            <v>-</v>
          </cell>
          <cell r="Z298">
            <v>678.65</v>
          </cell>
          <cell r="AA298">
            <v>677.9</v>
          </cell>
          <cell r="AB298">
            <v>0</v>
          </cell>
          <cell r="AC298">
            <v>0</v>
          </cell>
          <cell r="AD298">
            <v>0</v>
          </cell>
          <cell r="AE298">
            <v>0</v>
          </cell>
          <cell r="AF298">
            <v>0</v>
          </cell>
          <cell r="AG298">
            <v>0</v>
          </cell>
          <cell r="AH298">
            <v>0</v>
          </cell>
          <cell r="AI298" t="str">
            <v>Scheme E TIER II</v>
          </cell>
          <cell r="AJ298" t="e">
            <v>#N/A</v>
          </cell>
        </row>
        <row r="299">
          <cell r="E299" t="str">
            <v>INE192A01025</v>
          </cell>
          <cell r="F299" t="str">
            <v>Tata Consumer Products Limited</v>
          </cell>
          <cell r="G299" t="str">
            <v>TATA CONSUMER PRODUCTS LIMITED</v>
          </cell>
          <cell r="H299" t="str">
            <v>10791</v>
          </cell>
          <cell r="I299" t="str">
            <v>Equity</v>
          </cell>
          <cell r="J299" t="str">
            <v>Social and
Commercial
Infrastructure</v>
          </cell>
          <cell r="K299" t="str">
            <v>Equity</v>
          </cell>
          <cell r="L299">
            <v>1260</v>
          </cell>
          <cell r="M299">
            <v>905436</v>
          </cell>
          <cell r="N299">
            <v>5.1829826830461691E-3</v>
          </cell>
          <cell r="O299">
            <v>0</v>
          </cell>
          <cell r="P299" t="str">
            <v/>
          </cell>
          <cell r="Q299">
            <v>640674.91</v>
          </cell>
          <cell r="R299">
            <v>640674.91</v>
          </cell>
          <cell r="S299">
            <v>0</v>
          </cell>
          <cell r="T299">
            <v>0</v>
          </cell>
          <cell r="U299">
            <v>0</v>
          </cell>
          <cell r="V299">
            <v>8.6300000000000008</v>
          </cell>
          <cell r="W299" t="str">
            <v>-</v>
          </cell>
          <cell r="X299">
            <v>0</v>
          </cell>
          <cell r="Y299" t="str">
            <v>-</v>
          </cell>
          <cell r="Z299">
            <v>718.6</v>
          </cell>
          <cell r="AA299">
            <v>718.35</v>
          </cell>
          <cell r="AB299">
            <v>0</v>
          </cell>
          <cell r="AC299">
            <v>0</v>
          </cell>
          <cell r="AD299">
            <v>0</v>
          </cell>
          <cell r="AE299">
            <v>0</v>
          </cell>
          <cell r="AF299">
            <v>0</v>
          </cell>
          <cell r="AG299">
            <v>0</v>
          </cell>
          <cell r="AH299">
            <v>0</v>
          </cell>
          <cell r="AI299" t="str">
            <v>Scheme E TIER II</v>
          </cell>
          <cell r="AJ299" t="e">
            <v>#N/A</v>
          </cell>
        </row>
        <row r="300">
          <cell r="E300" t="str">
            <v>INE016A01026</v>
          </cell>
          <cell r="F300" t="str">
            <v>Dabur India Limited</v>
          </cell>
          <cell r="G300" t="str">
            <v>DABUR INDIA LIMITED</v>
          </cell>
          <cell r="H300" t="str">
            <v>20236</v>
          </cell>
          <cell r="I300" t="str">
            <v>Equity</v>
          </cell>
          <cell r="J300" t="str">
            <v>Social and
Commercial
Infrastructure</v>
          </cell>
          <cell r="K300" t="str">
            <v>Equity</v>
          </cell>
          <cell r="L300">
            <v>1455</v>
          </cell>
          <cell r="M300">
            <v>819674.25</v>
          </cell>
          <cell r="N300">
            <v>4.6920571343406449E-3</v>
          </cell>
          <cell r="O300">
            <v>0</v>
          </cell>
          <cell r="P300" t="str">
            <v/>
          </cell>
          <cell r="Q300">
            <v>758765.39</v>
          </cell>
          <cell r="R300">
            <v>758765.39</v>
          </cell>
          <cell r="S300">
            <v>0</v>
          </cell>
          <cell r="T300">
            <v>0</v>
          </cell>
          <cell r="U300">
            <v>0</v>
          </cell>
          <cell r="V300">
            <v>13.3</v>
          </cell>
          <cell r="W300" t="str">
            <v>-</v>
          </cell>
          <cell r="X300">
            <v>0</v>
          </cell>
          <cell r="Y300" t="str">
            <v>-</v>
          </cell>
          <cell r="Z300">
            <v>563.35</v>
          </cell>
          <cell r="AA300">
            <v>563.75</v>
          </cell>
          <cell r="AB300">
            <v>0</v>
          </cell>
          <cell r="AC300">
            <v>0</v>
          </cell>
          <cell r="AD300">
            <v>0</v>
          </cell>
          <cell r="AE300">
            <v>0</v>
          </cell>
          <cell r="AF300">
            <v>0</v>
          </cell>
          <cell r="AG300">
            <v>0</v>
          </cell>
          <cell r="AH300">
            <v>0</v>
          </cell>
          <cell r="AI300" t="str">
            <v>Scheme E TIER II</v>
          </cell>
          <cell r="AJ300" t="e">
            <v>#N/A</v>
          </cell>
        </row>
        <row r="301">
          <cell r="E301" t="str">
            <v>INE070A01015</v>
          </cell>
          <cell r="F301" t="str">
            <v>Shree CEMENT LIMITED</v>
          </cell>
          <cell r="G301" t="str">
            <v>SHREE CEMENT LIMITED</v>
          </cell>
          <cell r="H301" t="str">
            <v>23949</v>
          </cell>
          <cell r="I301" t="str">
            <v>Equity</v>
          </cell>
          <cell r="J301" t="str">
            <v>Social and
Commercial
Infrastructure</v>
          </cell>
          <cell r="K301" t="str">
            <v>Equity</v>
          </cell>
          <cell r="L301">
            <v>25</v>
          </cell>
          <cell r="M301">
            <v>610367.5</v>
          </cell>
          <cell r="N301">
            <v>3.4939235714000574E-3</v>
          </cell>
          <cell r="O301">
            <v>0</v>
          </cell>
          <cell r="P301" t="str">
            <v/>
          </cell>
          <cell r="Q301">
            <v>584870.36</v>
          </cell>
          <cell r="R301">
            <v>584870.36</v>
          </cell>
          <cell r="S301">
            <v>0</v>
          </cell>
          <cell r="T301">
            <v>0</v>
          </cell>
          <cell r="U301">
            <v>0</v>
          </cell>
          <cell r="V301">
            <v>10.5</v>
          </cell>
          <cell r="W301" t="str">
            <v>-</v>
          </cell>
          <cell r="X301">
            <v>0</v>
          </cell>
          <cell r="Y301" t="str">
            <v>-</v>
          </cell>
          <cell r="Z301">
            <v>24414.7</v>
          </cell>
          <cell r="AA301">
            <v>24408.05</v>
          </cell>
          <cell r="AB301">
            <v>0</v>
          </cell>
          <cell r="AC301">
            <v>0</v>
          </cell>
          <cell r="AD301">
            <v>0</v>
          </cell>
          <cell r="AE301">
            <v>0</v>
          </cell>
          <cell r="AF301">
            <v>0</v>
          </cell>
          <cell r="AG301">
            <v>0</v>
          </cell>
          <cell r="AH301">
            <v>0</v>
          </cell>
          <cell r="AI301" t="str">
            <v>Scheme E TIER II</v>
          </cell>
          <cell r="AJ301" t="e">
            <v>#N/A</v>
          </cell>
        </row>
        <row r="302">
          <cell r="E302" t="str">
            <v>INE261F08AJ5</v>
          </cell>
          <cell r="F302" t="str">
            <v>8.65% Nabard (GOI Service) 8 Jun 2028</v>
          </cell>
          <cell r="G302" t="str">
            <v>NABARD</v>
          </cell>
          <cell r="H302" t="str">
            <v>64199</v>
          </cell>
          <cell r="I302" t="str">
            <v>Bonds</v>
          </cell>
          <cell r="J302" t="str">
            <v>Social and
Commercial
Infrastructure</v>
          </cell>
          <cell r="K302" t="str">
            <v>Bonds</v>
          </cell>
          <cell r="L302">
            <v>3</v>
          </cell>
          <cell r="M302">
            <v>3287421</v>
          </cell>
          <cell r="N302">
            <v>2.121260047538679E-3</v>
          </cell>
          <cell r="O302">
            <v>8.6500000000000007E-2</v>
          </cell>
          <cell r="P302" t="str">
            <v>Half Yly</v>
          </cell>
          <cell r="Q302">
            <v>3353400</v>
          </cell>
          <cell r="R302">
            <v>3353400</v>
          </cell>
          <cell r="S302">
            <v>0</v>
          </cell>
          <cell r="T302">
            <v>0</v>
          </cell>
          <cell r="U302">
            <v>46912</v>
          </cell>
          <cell r="V302">
            <v>3.99</v>
          </cell>
          <cell r="W302">
            <v>4.7853182068097873</v>
          </cell>
          <cell r="X302">
            <v>6.6879999999999999E-4</v>
          </cell>
          <cell r="Y302">
            <v>6.8599999999999994E-2</v>
          </cell>
          <cell r="Z302" t="str">
            <v>-</v>
          </cell>
          <cell r="AA302" t="str">
            <v>-</v>
          </cell>
          <cell r="AB302">
            <v>0</v>
          </cell>
          <cell r="AC302">
            <v>0</v>
          </cell>
          <cell r="AD302">
            <v>0</v>
          </cell>
          <cell r="AE302">
            <v>0</v>
          </cell>
          <cell r="AF302">
            <v>0</v>
          </cell>
          <cell r="AG302">
            <v>0</v>
          </cell>
          <cell r="AH302">
            <v>0</v>
          </cell>
          <cell r="AI302" t="str">
            <v>Scheme G TIER I</v>
          </cell>
          <cell r="AJ302" t="str">
            <v>CRISIL AAA</v>
          </cell>
        </row>
        <row r="303">
          <cell r="E303" t="str">
            <v/>
          </cell>
          <cell r="F303" t="str">
            <v>Net Current Asset</v>
          </cell>
          <cell r="G303" t="str">
            <v/>
          </cell>
          <cell r="H303" t="str">
            <v/>
          </cell>
          <cell r="I303" t="str">
            <v>NCA</v>
          </cell>
          <cell r="J303">
            <v>0</v>
          </cell>
          <cell r="K303" t="str">
            <v>NCA</v>
          </cell>
          <cell r="L303">
            <v>0</v>
          </cell>
          <cell r="M303">
            <v>56111135.729999997</v>
          </cell>
          <cell r="N303">
            <v>3.6206591868236243E-2</v>
          </cell>
          <cell r="O303">
            <v>0</v>
          </cell>
          <cell r="P303" t="str">
            <v/>
          </cell>
          <cell r="Q303">
            <v>0</v>
          </cell>
          <cell r="R303">
            <v>56111135.729999997</v>
          </cell>
          <cell r="S303">
            <v>0</v>
          </cell>
          <cell r="T303">
            <v>0</v>
          </cell>
          <cell r="U303">
            <v>0</v>
          </cell>
          <cell r="V303">
            <v>4.97</v>
          </cell>
          <cell r="W303" t="str">
            <v>-</v>
          </cell>
          <cell r="X303">
            <v>0</v>
          </cell>
          <cell r="Y303" t="str">
            <v>-</v>
          </cell>
          <cell r="Z303" t="str">
            <v>-</v>
          </cell>
          <cell r="AA303" t="str">
            <v>-</v>
          </cell>
          <cell r="AB303">
            <v>0</v>
          </cell>
          <cell r="AC303">
            <v>0</v>
          </cell>
          <cell r="AD303">
            <v>0</v>
          </cell>
          <cell r="AE303">
            <v>0</v>
          </cell>
          <cell r="AF303">
            <v>0</v>
          </cell>
          <cell r="AG303">
            <v>0</v>
          </cell>
          <cell r="AH303">
            <v>0</v>
          </cell>
          <cell r="AI303" t="str">
            <v>Scheme G TIER I</v>
          </cell>
          <cell r="AJ303" t="e">
            <v>#N/A</v>
          </cell>
        </row>
        <row r="304">
          <cell r="E304" t="str">
            <v>IN0020190024</v>
          </cell>
          <cell r="F304" t="str">
            <v>7.62% GS 2039 (15-09-2039)</v>
          </cell>
          <cell r="G304" t="str">
            <v>GOVERMENT OF INDIA</v>
          </cell>
          <cell r="H304" t="str">
            <v/>
          </cell>
          <cell r="I304" t="str">
            <v>GOI</v>
          </cell>
          <cell r="J304">
            <v>0</v>
          </cell>
          <cell r="K304" t="str">
            <v>GOI</v>
          </cell>
          <cell r="L304">
            <v>28300</v>
          </cell>
          <cell r="M304">
            <v>2989529.93</v>
          </cell>
          <cell r="N304">
            <v>1.9290411545798678E-3</v>
          </cell>
          <cell r="O304">
            <v>7.6200000000000004E-2</v>
          </cell>
          <cell r="P304" t="str">
            <v>Half Yly</v>
          </cell>
          <cell r="Q304">
            <v>2963457.77</v>
          </cell>
          <cell r="R304">
            <v>2963457.77</v>
          </cell>
          <cell r="S304">
            <v>0</v>
          </cell>
          <cell r="T304">
            <v>0</v>
          </cell>
          <cell r="U304">
            <v>51028</v>
          </cell>
          <cell r="V304">
            <v>6.07</v>
          </cell>
          <cell r="W304">
            <v>9.5098172965685919</v>
          </cell>
          <cell r="X304">
            <v>7.0777000000000004E-4</v>
          </cell>
          <cell r="Y304">
            <v>7.0543616840376439E-2</v>
          </cell>
          <cell r="Z304" t="str">
            <v>-</v>
          </cell>
          <cell r="AA304" t="str">
            <v>-</v>
          </cell>
          <cell r="AB304">
            <v>0</v>
          </cell>
          <cell r="AC304">
            <v>0</v>
          </cell>
          <cell r="AD304">
            <v>0</v>
          </cell>
          <cell r="AE304">
            <v>0</v>
          </cell>
          <cell r="AF304">
            <v>0</v>
          </cell>
          <cell r="AG304">
            <v>0</v>
          </cell>
          <cell r="AH304">
            <v>0</v>
          </cell>
          <cell r="AI304" t="str">
            <v>Scheme G TIER I</v>
          </cell>
          <cell r="AJ304" t="e">
            <v>#N/A</v>
          </cell>
        </row>
        <row r="305">
          <cell r="E305" t="str">
            <v>IN0020190040</v>
          </cell>
          <cell r="F305" t="str">
            <v>7.69% GOI 17.06.2043</v>
          </cell>
          <cell r="G305" t="str">
            <v>GOVERMENT OF INDIA</v>
          </cell>
          <cell r="H305" t="str">
            <v/>
          </cell>
          <cell r="I305" t="str">
            <v>GOI</v>
          </cell>
          <cell r="J305">
            <v>0</v>
          </cell>
          <cell r="K305" t="str">
            <v>GOI</v>
          </cell>
          <cell r="L305">
            <v>170000</v>
          </cell>
          <cell r="M305">
            <v>18068365</v>
          </cell>
          <cell r="N305">
            <v>1.1658896380733164E-2</v>
          </cell>
          <cell r="O305">
            <v>7.690000000000001E-2</v>
          </cell>
          <cell r="P305" t="str">
            <v>Half Yly</v>
          </cell>
          <cell r="Q305">
            <v>18077900</v>
          </cell>
          <cell r="R305">
            <v>18077900</v>
          </cell>
          <cell r="S305">
            <v>0</v>
          </cell>
          <cell r="T305">
            <v>0</v>
          </cell>
          <cell r="U305">
            <v>52399</v>
          </cell>
          <cell r="V305">
            <v>5.86</v>
          </cell>
          <cell r="W305">
            <v>10.573933951870133</v>
          </cell>
          <cell r="X305">
            <v>7.1294000000000012E-4</v>
          </cell>
          <cell r="Y305">
            <v>7.111354484224644E-2</v>
          </cell>
          <cell r="Z305" t="str">
            <v>-</v>
          </cell>
          <cell r="AA305" t="str">
            <v>-</v>
          </cell>
          <cell r="AB305">
            <v>0</v>
          </cell>
          <cell r="AC305">
            <v>0</v>
          </cell>
          <cell r="AD305">
            <v>0</v>
          </cell>
          <cell r="AE305">
            <v>0</v>
          </cell>
          <cell r="AF305">
            <v>0</v>
          </cell>
          <cell r="AG305">
            <v>0</v>
          </cell>
          <cell r="AH305">
            <v>0</v>
          </cell>
          <cell r="AI305" t="str">
            <v>Scheme G TIER I</v>
          </cell>
          <cell r="AJ305" t="e">
            <v>#N/A</v>
          </cell>
        </row>
        <row r="306">
          <cell r="E306" t="str">
            <v>IN0020020106</v>
          </cell>
          <cell r="F306" t="str">
            <v>7.95% GOI  28-Aug-2032</v>
          </cell>
          <cell r="G306" t="str">
            <v>GOVERMENT OF INDIA</v>
          </cell>
          <cell r="H306" t="str">
            <v/>
          </cell>
          <cell r="I306" t="str">
            <v>GOI</v>
          </cell>
          <cell r="J306">
            <v>0</v>
          </cell>
          <cell r="K306" t="str">
            <v>GOI</v>
          </cell>
          <cell r="L306">
            <v>687000</v>
          </cell>
          <cell r="M306">
            <v>74075637.599999994</v>
          </cell>
          <cell r="N306">
            <v>4.7798468932586949E-2</v>
          </cell>
          <cell r="O306">
            <v>7.9500000000000001E-2</v>
          </cell>
          <cell r="P306" t="str">
            <v>Half Yly</v>
          </cell>
          <cell r="Q306">
            <v>75185612.5</v>
          </cell>
          <cell r="R306">
            <v>75185612.5</v>
          </cell>
          <cell r="S306">
            <v>0</v>
          </cell>
          <cell r="T306">
            <v>0</v>
          </cell>
          <cell r="U306">
            <v>48454</v>
          </cell>
          <cell r="V306">
            <v>6.69</v>
          </cell>
          <cell r="W306">
            <v>7.1935232310871564</v>
          </cell>
          <cell r="X306">
            <v>6.7817000000000007E-4</v>
          </cell>
          <cell r="Y306">
            <v>6.8907271233874953E-2</v>
          </cell>
          <cell r="Z306" t="str">
            <v>-</v>
          </cell>
          <cell r="AA306" t="str">
            <v>-</v>
          </cell>
          <cell r="AB306">
            <v>0</v>
          </cell>
          <cell r="AC306">
            <v>0</v>
          </cell>
          <cell r="AD306">
            <v>0</v>
          </cell>
          <cell r="AE306">
            <v>0</v>
          </cell>
          <cell r="AF306">
            <v>0</v>
          </cell>
          <cell r="AG306">
            <v>0</v>
          </cell>
          <cell r="AH306">
            <v>0</v>
          </cell>
          <cell r="AI306" t="str">
            <v>Scheme G TIER I</v>
          </cell>
          <cell r="AJ306" t="e">
            <v>#N/A</v>
          </cell>
        </row>
        <row r="307">
          <cell r="E307" t="str">
            <v>IN0020060078</v>
          </cell>
          <cell r="F307" t="str">
            <v>8.24% GOI 15-Feb-2027</v>
          </cell>
          <cell r="G307" t="str">
            <v>GOVERMENT OF INDIA</v>
          </cell>
          <cell r="H307" t="str">
            <v/>
          </cell>
          <cell r="I307" t="str">
            <v>GOI</v>
          </cell>
          <cell r="J307">
            <v>0</v>
          </cell>
          <cell r="K307" t="str">
            <v>GOI</v>
          </cell>
          <cell r="L307">
            <v>273000</v>
          </cell>
          <cell r="M307">
            <v>29593172.699999999</v>
          </cell>
          <cell r="N307">
            <v>1.9095459610564733E-2</v>
          </cell>
          <cell r="O307">
            <v>8.2400000000000001E-2</v>
          </cell>
          <cell r="P307" t="str">
            <v>Half Yly</v>
          </cell>
          <cell r="Q307">
            <v>29858331.199999999</v>
          </cell>
          <cell r="R307">
            <v>29858331.199999999</v>
          </cell>
          <cell r="S307">
            <v>0</v>
          </cell>
          <cell r="T307">
            <v>0</v>
          </cell>
          <cell r="U307">
            <v>46433</v>
          </cell>
          <cell r="V307">
            <v>8.43</v>
          </cell>
          <cell r="W307">
            <v>4.0714226784771768</v>
          </cell>
          <cell r="X307">
            <v>6.1711000000000003E-4</v>
          </cell>
          <cell r="Y307">
            <v>6.2449058818000468E-2</v>
          </cell>
          <cell r="Z307" t="str">
            <v>-</v>
          </cell>
          <cell r="AA307" t="str">
            <v>-</v>
          </cell>
          <cell r="AB307">
            <v>0</v>
          </cell>
          <cell r="AC307">
            <v>0</v>
          </cell>
          <cell r="AD307">
            <v>0</v>
          </cell>
          <cell r="AE307">
            <v>0</v>
          </cell>
          <cell r="AF307">
            <v>0</v>
          </cell>
          <cell r="AG307">
            <v>0</v>
          </cell>
          <cell r="AH307">
            <v>0</v>
          </cell>
          <cell r="AI307" t="str">
            <v>Scheme G TIER I</v>
          </cell>
          <cell r="AJ307" t="e">
            <v>#N/A</v>
          </cell>
        </row>
        <row r="308">
          <cell r="E308" t="str">
            <v>IN0020170174</v>
          </cell>
          <cell r="F308" t="str">
            <v>7.17% GOI 08-Jan-2028</v>
          </cell>
          <cell r="G308" t="str">
            <v>GOVERMENT OF INDIA</v>
          </cell>
          <cell r="H308" t="str">
            <v/>
          </cell>
          <cell r="I308" t="str">
            <v>GOI</v>
          </cell>
          <cell r="J308">
            <v>0</v>
          </cell>
          <cell r="K308" t="str">
            <v>GOI</v>
          </cell>
          <cell r="L308">
            <v>55000</v>
          </cell>
          <cell r="M308">
            <v>5681483.5</v>
          </cell>
          <cell r="N308">
            <v>3.6660664877727006E-3</v>
          </cell>
          <cell r="O308">
            <v>7.17E-2</v>
          </cell>
          <cell r="P308" t="str">
            <v>Half Yly</v>
          </cell>
          <cell r="Q308">
            <v>5794101.3499999996</v>
          </cell>
          <cell r="R308">
            <v>5794101.3499999996</v>
          </cell>
          <cell r="S308">
            <v>0</v>
          </cell>
          <cell r="T308">
            <v>0</v>
          </cell>
          <cell r="U308">
            <v>46760</v>
          </cell>
          <cell r="V308">
            <v>13.05</v>
          </cell>
          <cell r="W308">
            <v>4.7082231317506302</v>
          </cell>
          <cell r="X308">
            <v>6.1388000000000002E-4</v>
          </cell>
          <cell r="Y308">
            <v>6.4819742406839187E-2</v>
          </cell>
          <cell r="Z308" t="str">
            <v>-</v>
          </cell>
          <cell r="AA308" t="str">
            <v>-</v>
          </cell>
          <cell r="AB308">
            <v>0</v>
          </cell>
          <cell r="AC308">
            <v>0</v>
          </cell>
          <cell r="AD308">
            <v>0</v>
          </cell>
          <cell r="AE308">
            <v>0</v>
          </cell>
          <cell r="AF308">
            <v>0</v>
          </cell>
          <cell r="AG308">
            <v>0</v>
          </cell>
          <cell r="AH308">
            <v>0</v>
          </cell>
          <cell r="AI308" t="str">
            <v>Scheme G TIER I</v>
          </cell>
          <cell r="AJ308" t="e">
            <v>#N/A</v>
          </cell>
        </row>
        <row r="309">
          <cell r="E309" t="str">
            <v>IN0020200153</v>
          </cell>
          <cell r="F309" t="str">
            <v>05.77% GOI 03-Aug-2030</v>
          </cell>
          <cell r="G309" t="str">
            <v>GOVERMENT OF INDIA</v>
          </cell>
          <cell r="H309" t="str">
            <v/>
          </cell>
          <cell r="I309" t="str">
            <v>GOI</v>
          </cell>
          <cell r="J309">
            <v>0</v>
          </cell>
          <cell r="K309" t="str">
            <v>GOI</v>
          </cell>
          <cell r="L309">
            <v>140000</v>
          </cell>
          <cell r="M309">
            <v>13174826</v>
          </cell>
          <cell r="N309">
            <v>8.5012634606501034E-3</v>
          </cell>
          <cell r="O309">
            <v>5.7699999999999994E-2</v>
          </cell>
          <cell r="P309" t="str">
            <v>Half Yly</v>
          </cell>
          <cell r="Q309">
            <v>13784800</v>
          </cell>
          <cell r="R309">
            <v>13784800</v>
          </cell>
          <cell r="S309">
            <v>0</v>
          </cell>
          <cell r="T309">
            <v>0</v>
          </cell>
          <cell r="U309">
            <v>47698</v>
          </cell>
          <cell r="V309">
            <v>5.87</v>
          </cell>
          <cell r="W309">
            <v>6.4882343347233276</v>
          </cell>
          <cell r="X309">
            <v>5.9142000000000005E-4</v>
          </cell>
          <cell r="Y309">
            <v>6.6953658183769901E-2</v>
          </cell>
          <cell r="Z309" t="str">
            <v>-</v>
          </cell>
          <cell r="AA309" t="str">
            <v>-</v>
          </cell>
          <cell r="AB309">
            <v>0</v>
          </cell>
          <cell r="AC309">
            <v>0</v>
          </cell>
          <cell r="AD309">
            <v>0</v>
          </cell>
          <cell r="AE309">
            <v>0</v>
          </cell>
          <cell r="AF309">
            <v>0</v>
          </cell>
          <cell r="AG309">
            <v>0</v>
          </cell>
          <cell r="AH309">
            <v>0</v>
          </cell>
          <cell r="AI309" t="str">
            <v>Scheme G TIER I</v>
          </cell>
          <cell r="AJ309" t="e">
            <v>#N/A</v>
          </cell>
        </row>
        <row r="310">
          <cell r="E310" t="str">
            <v>IN0020200245</v>
          </cell>
          <cell r="F310" t="str">
            <v>6.22% GOI 2035 (16-Mar-2035)</v>
          </cell>
          <cell r="G310" t="str">
            <v>GOVERMENT OF INDIA</v>
          </cell>
          <cell r="H310" t="str">
            <v/>
          </cell>
          <cell r="I310" t="str">
            <v>GOI</v>
          </cell>
          <cell r="J310">
            <v>0</v>
          </cell>
          <cell r="K310" t="str">
            <v>GOI</v>
          </cell>
          <cell r="L310">
            <v>425400</v>
          </cell>
          <cell r="M310">
            <v>39683864.399999999</v>
          </cell>
          <cell r="N310">
            <v>2.5606636960603002E-2</v>
          </cell>
          <cell r="O310">
            <v>6.2199999999999998E-2</v>
          </cell>
          <cell r="P310" t="str">
            <v>Half Yly</v>
          </cell>
          <cell r="Q310">
            <v>41819580</v>
          </cell>
          <cell r="R310">
            <v>41819580</v>
          </cell>
          <cell r="S310">
            <v>0</v>
          </cell>
          <cell r="T310">
            <v>0</v>
          </cell>
          <cell r="U310">
            <v>49384</v>
          </cell>
          <cell r="V310">
            <v>29.77</v>
          </cell>
          <cell r="W310">
            <v>8.4123463355476567</v>
          </cell>
          <cell r="X310">
            <v>6.3920000000000003E-4</v>
          </cell>
          <cell r="Y310">
            <v>7.0131388952861279E-2</v>
          </cell>
          <cell r="Z310" t="str">
            <v>-</v>
          </cell>
          <cell r="AA310" t="str">
            <v>-</v>
          </cell>
          <cell r="AB310">
            <v>0</v>
          </cell>
          <cell r="AC310">
            <v>0</v>
          </cell>
          <cell r="AD310">
            <v>0</v>
          </cell>
          <cell r="AE310">
            <v>0</v>
          </cell>
          <cell r="AF310">
            <v>0</v>
          </cell>
          <cell r="AG310">
            <v>0</v>
          </cell>
          <cell r="AH310">
            <v>0</v>
          </cell>
          <cell r="AI310" t="str">
            <v>Scheme G TIER I</v>
          </cell>
          <cell r="AJ310" t="e">
            <v>#N/A</v>
          </cell>
        </row>
        <row r="311">
          <cell r="E311" t="str">
            <v>IN0020160092</v>
          </cell>
          <cell r="F311" t="str">
            <v>6.62% GOI 2051 (28-NOV-2051)  2051.</v>
          </cell>
          <cell r="G311" t="str">
            <v>GOVERMENT OF INDIA</v>
          </cell>
          <cell r="H311" t="str">
            <v/>
          </cell>
          <cell r="I311" t="str">
            <v>GOI</v>
          </cell>
          <cell r="J311">
            <v>0</v>
          </cell>
          <cell r="K311" t="str">
            <v>GOI</v>
          </cell>
          <cell r="L311">
            <v>300000</v>
          </cell>
          <cell r="M311">
            <v>28182840</v>
          </cell>
          <cell r="N311">
            <v>1.8185420278745857E-2</v>
          </cell>
          <cell r="O311">
            <v>6.6199999999999995E-2</v>
          </cell>
          <cell r="P311" t="str">
            <v>Half Yly</v>
          </cell>
          <cell r="Q311">
            <v>30447000</v>
          </cell>
          <cell r="R311">
            <v>30447000</v>
          </cell>
          <cell r="S311">
            <v>0</v>
          </cell>
          <cell r="T311">
            <v>0</v>
          </cell>
          <cell r="U311">
            <v>55485</v>
          </cell>
          <cell r="V311">
            <v>6.79</v>
          </cell>
          <cell r="W311">
            <v>12.242923277229503</v>
          </cell>
          <cell r="X311">
            <v>6.5065999999999995E-4</v>
          </cell>
          <cell r="Y311">
            <v>7.1111382698210712E-2</v>
          </cell>
          <cell r="Z311" t="str">
            <v>-</v>
          </cell>
          <cell r="AA311" t="str">
            <v>-</v>
          </cell>
          <cell r="AB311">
            <v>0</v>
          </cell>
          <cell r="AC311">
            <v>0</v>
          </cell>
          <cell r="AD311">
            <v>0</v>
          </cell>
          <cell r="AE311">
            <v>0</v>
          </cell>
          <cell r="AF311">
            <v>0</v>
          </cell>
          <cell r="AG311">
            <v>0</v>
          </cell>
          <cell r="AH311">
            <v>0</v>
          </cell>
          <cell r="AI311" t="str">
            <v>Scheme G TIER I</v>
          </cell>
          <cell r="AJ311" t="e">
            <v>#N/A</v>
          </cell>
        </row>
        <row r="312">
          <cell r="E312" t="str">
            <v>IN0020140011</v>
          </cell>
          <cell r="F312" t="str">
            <v>8.60% GS 2028 (02-JUN-2028)</v>
          </cell>
          <cell r="G312" t="str">
            <v>GOVERMENT OF INDIA</v>
          </cell>
          <cell r="H312" t="str">
            <v/>
          </cell>
          <cell r="I312" t="str">
            <v>GOI</v>
          </cell>
          <cell r="J312">
            <v>0</v>
          </cell>
          <cell r="K312" t="str">
            <v>GOI</v>
          </cell>
          <cell r="L312">
            <v>589000</v>
          </cell>
          <cell r="M312">
            <v>64856615.899999999</v>
          </cell>
          <cell r="N312">
            <v>4.1849750344489442E-2</v>
          </cell>
          <cell r="O312">
            <v>8.5999999999999993E-2</v>
          </cell>
          <cell r="P312" t="str">
            <v>Half Yly</v>
          </cell>
          <cell r="Q312">
            <v>65297600</v>
          </cell>
          <cell r="R312">
            <v>65297600</v>
          </cell>
          <cell r="S312">
            <v>0</v>
          </cell>
          <cell r="T312">
            <v>0</v>
          </cell>
          <cell r="U312">
            <v>46906</v>
          </cell>
          <cell r="V312">
            <v>6.26</v>
          </cell>
          <cell r="W312">
            <v>4.7922065275422874</v>
          </cell>
          <cell r="X312">
            <v>6.1675000000000011E-4</v>
          </cell>
          <cell r="Y312">
            <v>6.598629339742286E-2</v>
          </cell>
          <cell r="Z312" t="str">
            <v>-</v>
          </cell>
          <cell r="AA312" t="str">
            <v>-</v>
          </cell>
          <cell r="AB312">
            <v>0</v>
          </cell>
          <cell r="AC312">
            <v>0</v>
          </cell>
          <cell r="AD312">
            <v>0</v>
          </cell>
          <cell r="AE312">
            <v>0</v>
          </cell>
          <cell r="AF312">
            <v>0</v>
          </cell>
          <cell r="AG312">
            <v>0</v>
          </cell>
          <cell r="AH312">
            <v>0</v>
          </cell>
          <cell r="AI312" t="str">
            <v>Scheme G TIER I</v>
          </cell>
          <cell r="AJ312" t="e">
            <v>#N/A</v>
          </cell>
        </row>
        <row r="313">
          <cell r="E313" t="str">
            <v>IN0020020247</v>
          </cell>
          <cell r="F313" t="str">
            <v>6.01% GOVT 25-March-2028</v>
          </cell>
          <cell r="G313" t="str">
            <v>GOVERMENT OF INDIA</v>
          </cell>
          <cell r="H313" t="str">
            <v/>
          </cell>
          <cell r="I313" t="str">
            <v>GOI</v>
          </cell>
          <cell r="J313">
            <v>0</v>
          </cell>
          <cell r="K313" t="str">
            <v>GOI</v>
          </cell>
          <cell r="L313">
            <v>65100</v>
          </cell>
          <cell r="M313">
            <v>6358948.4699999997</v>
          </cell>
          <cell r="N313">
            <v>4.1032114030324102E-3</v>
          </cell>
          <cell r="O313">
            <v>6.0100000000000001E-2</v>
          </cell>
          <cell r="P313" t="str">
            <v>Half Yly</v>
          </cell>
          <cell r="Q313">
            <v>6329550</v>
          </cell>
          <cell r="R313">
            <v>6329550</v>
          </cell>
          <cell r="S313">
            <v>0</v>
          </cell>
          <cell r="T313">
            <v>0</v>
          </cell>
          <cell r="U313">
            <v>46837</v>
          </cell>
          <cell r="V313">
            <v>6.62</v>
          </cell>
          <cell r="W313">
            <v>4.8773248104818085</v>
          </cell>
          <cell r="X313">
            <v>6.6502000000000011E-4</v>
          </cell>
          <cell r="Y313">
            <v>6.4768361933085938E-2</v>
          </cell>
          <cell r="Z313" t="str">
            <v>-</v>
          </cell>
          <cell r="AA313" t="str">
            <v>-</v>
          </cell>
          <cell r="AB313">
            <v>0</v>
          </cell>
          <cell r="AC313">
            <v>0</v>
          </cell>
          <cell r="AD313">
            <v>0</v>
          </cell>
          <cell r="AE313">
            <v>0</v>
          </cell>
          <cell r="AF313">
            <v>0</v>
          </cell>
          <cell r="AG313">
            <v>0</v>
          </cell>
          <cell r="AH313">
            <v>0</v>
          </cell>
          <cell r="AI313" t="str">
            <v>Scheme G TIER I</v>
          </cell>
          <cell r="AJ313" t="e">
            <v>#N/A</v>
          </cell>
        </row>
        <row r="314">
          <cell r="E314" t="str">
            <v>IN3120180184</v>
          </cell>
          <cell r="F314" t="str">
            <v>8.36% Tamil Nadu SDL 12.12.2028</v>
          </cell>
          <cell r="G314" t="str">
            <v>TAMIL NADU SDL</v>
          </cell>
          <cell r="H314" t="str">
            <v/>
          </cell>
          <cell r="I314" t="str">
            <v>SDL</v>
          </cell>
          <cell r="J314">
            <v>0</v>
          </cell>
          <cell r="K314" t="str">
            <v>SDL</v>
          </cell>
          <cell r="L314">
            <v>400000</v>
          </cell>
          <cell r="M314">
            <v>43269680</v>
          </cell>
          <cell r="N314">
            <v>2.7920440811743739E-2</v>
          </cell>
          <cell r="O314">
            <v>8.3599999999999994E-2</v>
          </cell>
          <cell r="P314" t="str">
            <v>Half Yly</v>
          </cell>
          <cell r="Q314">
            <v>43411000</v>
          </cell>
          <cell r="R314">
            <v>43411000</v>
          </cell>
          <cell r="S314">
            <v>0</v>
          </cell>
          <cell r="T314">
            <v>0</v>
          </cell>
          <cell r="U314">
            <v>47099</v>
          </cell>
          <cell r="V314">
            <v>6.75</v>
          </cell>
          <cell r="W314">
            <v>5.1223002580672459</v>
          </cell>
          <cell r="X314">
            <v>6.7999200999999995E-2</v>
          </cell>
          <cell r="Y314">
            <v>6.8319238275879393E-2</v>
          </cell>
          <cell r="Z314" t="str">
            <v>-</v>
          </cell>
          <cell r="AA314" t="str">
            <v>-</v>
          </cell>
          <cell r="AB314">
            <v>0</v>
          </cell>
          <cell r="AC314">
            <v>0</v>
          </cell>
          <cell r="AD314">
            <v>0</v>
          </cell>
          <cell r="AE314">
            <v>0</v>
          </cell>
          <cell r="AF314">
            <v>0</v>
          </cell>
          <cell r="AG314">
            <v>0</v>
          </cell>
          <cell r="AH314">
            <v>0</v>
          </cell>
          <cell r="AI314" t="str">
            <v>Scheme G TIER I</v>
          </cell>
          <cell r="AJ314" t="e">
            <v>#N/A</v>
          </cell>
        </row>
        <row r="315">
          <cell r="E315" t="str">
            <v>IN0020210020</v>
          </cell>
          <cell r="F315" t="str">
            <v>6.64% GOI 16-june-2035</v>
          </cell>
          <cell r="G315" t="str">
            <v>GOVERMENT OF INDIA</v>
          </cell>
          <cell r="H315" t="str">
            <v/>
          </cell>
          <cell r="I315" t="str">
            <v>GOI</v>
          </cell>
          <cell r="J315">
            <v>0</v>
          </cell>
          <cell r="K315" t="str">
            <v>GOI</v>
          </cell>
          <cell r="L315">
            <v>500000</v>
          </cell>
          <cell r="M315">
            <v>48345050</v>
          </cell>
          <cell r="N315">
            <v>3.1195403041247169E-2</v>
          </cell>
          <cell r="O315">
            <v>6.6400000000000001E-2</v>
          </cell>
          <cell r="P315" t="str">
            <v>Half Yly</v>
          </cell>
          <cell r="Q315">
            <v>49758724.490000002</v>
          </cell>
          <cell r="R315">
            <v>49758724.490000002</v>
          </cell>
          <cell r="S315">
            <v>0</v>
          </cell>
          <cell r="T315">
            <v>0</v>
          </cell>
          <cell r="U315">
            <v>49476</v>
          </cell>
          <cell r="V315">
            <v>8.16</v>
          </cell>
          <cell r="W315">
            <v>8.5353778295081995</v>
          </cell>
          <cell r="X315">
            <v>6.7644418999999997E-2</v>
          </cell>
          <cell r="Y315">
            <v>7.0254215940922085E-2</v>
          </cell>
          <cell r="Z315" t="str">
            <v>-</v>
          </cell>
          <cell r="AA315" t="str">
            <v>-</v>
          </cell>
          <cell r="AB315">
            <v>0</v>
          </cell>
          <cell r="AC315">
            <v>0</v>
          </cell>
          <cell r="AD315">
            <v>0</v>
          </cell>
          <cell r="AE315">
            <v>0</v>
          </cell>
          <cell r="AF315">
            <v>0</v>
          </cell>
          <cell r="AG315">
            <v>0</v>
          </cell>
          <cell r="AH315">
            <v>0</v>
          </cell>
          <cell r="AI315" t="str">
            <v>Scheme G TIER I</v>
          </cell>
          <cell r="AJ315" t="e">
            <v>#N/A</v>
          </cell>
        </row>
        <row r="316">
          <cell r="E316" t="str">
            <v>IN1920190056</v>
          </cell>
          <cell r="F316" t="str">
            <v>07.15% KARNATAKA SDL 09-Oct-2028</v>
          </cell>
          <cell r="G316" t="str">
            <v>KARNATAKA SDL</v>
          </cell>
          <cell r="H316" t="str">
            <v/>
          </cell>
          <cell r="I316" t="str">
            <v>SDL</v>
          </cell>
          <cell r="J316">
            <v>0</v>
          </cell>
          <cell r="K316" t="str">
            <v>SDL</v>
          </cell>
          <cell r="L316">
            <v>30000</v>
          </cell>
          <cell r="M316">
            <v>3058011</v>
          </cell>
          <cell r="N316">
            <v>1.9732296408746563E-3</v>
          </cell>
          <cell r="O316">
            <v>7.1500000000000008E-2</v>
          </cell>
          <cell r="P316" t="str">
            <v>Half Yly</v>
          </cell>
          <cell r="Q316">
            <v>3055794.34</v>
          </cell>
          <cell r="R316">
            <v>3055794.34</v>
          </cell>
          <cell r="S316">
            <v>0</v>
          </cell>
          <cell r="T316">
            <v>0</v>
          </cell>
          <cell r="U316">
            <v>47035</v>
          </cell>
          <cell r="V316">
            <v>6.04</v>
          </cell>
          <cell r="W316">
            <v>5.084716942801502</v>
          </cell>
          <cell r="X316">
            <v>6.7497724000000009E-2</v>
          </cell>
          <cell r="Y316">
            <v>6.780344321767072E-2</v>
          </cell>
          <cell r="Z316" t="str">
            <v>-</v>
          </cell>
          <cell r="AA316" t="str">
            <v>-</v>
          </cell>
          <cell r="AB316">
            <v>0</v>
          </cell>
          <cell r="AC316">
            <v>0</v>
          </cell>
          <cell r="AD316">
            <v>0</v>
          </cell>
          <cell r="AE316">
            <v>0</v>
          </cell>
          <cell r="AF316">
            <v>0</v>
          </cell>
          <cell r="AG316">
            <v>0</v>
          </cell>
          <cell r="AH316">
            <v>0</v>
          </cell>
          <cell r="AI316" t="str">
            <v>Scheme G TIER I</v>
          </cell>
          <cell r="AJ316" t="e">
            <v>#N/A</v>
          </cell>
        </row>
        <row r="317">
          <cell r="E317" t="str">
            <v>IN1520180200</v>
          </cell>
          <cell r="F317" t="str">
            <v>8.50% GUJARAT SDL 28.11.2028</v>
          </cell>
          <cell r="G317" t="str">
            <v>GUJRAT SDL</v>
          </cell>
          <cell r="H317" t="str">
            <v/>
          </cell>
          <cell r="I317" t="str">
            <v>SDL</v>
          </cell>
          <cell r="J317">
            <v>0</v>
          </cell>
          <cell r="K317" t="str">
            <v>SDL</v>
          </cell>
          <cell r="L317">
            <v>80000</v>
          </cell>
          <cell r="M317">
            <v>8710616</v>
          </cell>
          <cell r="N317">
            <v>5.6206618228243892E-3</v>
          </cell>
          <cell r="O317">
            <v>8.5000000000000006E-2</v>
          </cell>
          <cell r="P317" t="str">
            <v>Half Yly</v>
          </cell>
          <cell r="Q317">
            <v>8736800</v>
          </cell>
          <cell r="R317">
            <v>8736800</v>
          </cell>
          <cell r="S317">
            <v>0</v>
          </cell>
          <cell r="T317">
            <v>0</v>
          </cell>
          <cell r="U317">
            <v>47085</v>
          </cell>
          <cell r="V317">
            <v>12.45</v>
          </cell>
          <cell r="W317">
            <v>5.0708603995238848</v>
          </cell>
          <cell r="X317">
            <v>6.8288083999999999E-2</v>
          </cell>
          <cell r="Y317">
            <v>6.8320593805812083E-2</v>
          </cell>
          <cell r="Z317" t="str">
            <v>-</v>
          </cell>
          <cell r="AA317" t="str">
            <v>-</v>
          </cell>
          <cell r="AB317">
            <v>0</v>
          </cell>
          <cell r="AC317">
            <v>0</v>
          </cell>
          <cell r="AD317">
            <v>0</v>
          </cell>
          <cell r="AE317">
            <v>0</v>
          </cell>
          <cell r="AF317">
            <v>0</v>
          </cell>
          <cell r="AG317">
            <v>0</v>
          </cell>
          <cell r="AH317">
            <v>0</v>
          </cell>
          <cell r="AI317" t="str">
            <v>Scheme G TIER I</v>
          </cell>
          <cell r="AJ317" t="e">
            <v>#N/A</v>
          </cell>
        </row>
        <row r="318">
          <cell r="E318" t="str">
            <v>IN2020180021</v>
          </cell>
          <cell r="F318" t="str">
            <v>8.32% Kerala SDL 25-April-2030</v>
          </cell>
          <cell r="G318" t="str">
            <v>KERALA SDL</v>
          </cell>
          <cell r="H318" t="str">
            <v/>
          </cell>
          <cell r="I318" t="str">
            <v>SDL</v>
          </cell>
          <cell r="J318">
            <v>0</v>
          </cell>
          <cell r="K318" t="str">
            <v>SDL</v>
          </cell>
          <cell r="L318">
            <v>130000</v>
          </cell>
          <cell r="M318">
            <v>13966576</v>
          </cell>
          <cell r="N318">
            <v>9.012152587001351E-3</v>
          </cell>
          <cell r="O318">
            <v>8.3199999999999996E-2</v>
          </cell>
          <cell r="P318" t="str">
            <v>Half Yly</v>
          </cell>
          <cell r="Q318">
            <v>14062100</v>
          </cell>
          <cell r="R318">
            <v>14062100</v>
          </cell>
          <cell r="S318">
            <v>0</v>
          </cell>
          <cell r="T318">
            <v>0</v>
          </cell>
          <cell r="U318">
            <v>47598</v>
          </cell>
          <cell r="V318">
            <v>6.25</v>
          </cell>
          <cell r="W318">
            <v>5.8024364812343885</v>
          </cell>
          <cell r="X318">
            <v>7.0452999999999998E-4</v>
          </cell>
          <cell r="Y318">
            <v>7.1010751998149935E-2</v>
          </cell>
          <cell r="Z318" t="str">
            <v>-</v>
          </cell>
          <cell r="AA318" t="str">
            <v>-</v>
          </cell>
          <cell r="AB318">
            <v>0</v>
          </cell>
          <cell r="AC318">
            <v>0</v>
          </cell>
          <cell r="AD318">
            <v>0</v>
          </cell>
          <cell r="AE318">
            <v>0</v>
          </cell>
          <cell r="AF318">
            <v>0</v>
          </cell>
          <cell r="AG318">
            <v>0</v>
          </cell>
          <cell r="AH318">
            <v>0</v>
          </cell>
          <cell r="AI318" t="str">
            <v>Scheme G TIER I</v>
          </cell>
          <cell r="AJ318" t="e">
            <v>#N/A</v>
          </cell>
        </row>
        <row r="319">
          <cell r="E319" t="str">
            <v>IN1520170243</v>
          </cell>
          <cell r="F319" t="str">
            <v>8.26% Gujarat 14march 2028</v>
          </cell>
          <cell r="G319" t="str">
            <v>GUJRAT SDL</v>
          </cell>
          <cell r="H319" t="str">
            <v/>
          </cell>
          <cell r="I319" t="str">
            <v>SDL</v>
          </cell>
          <cell r="J319">
            <v>0</v>
          </cell>
          <cell r="K319" t="str">
            <v>SDL</v>
          </cell>
          <cell r="L319">
            <v>50000</v>
          </cell>
          <cell r="M319">
            <v>5366380</v>
          </cell>
          <cell r="N319">
            <v>3.4627410039391412E-3</v>
          </cell>
          <cell r="O319">
            <v>8.2599999999999993E-2</v>
          </cell>
          <cell r="P319" t="str">
            <v>Half Yly</v>
          </cell>
          <cell r="Q319">
            <v>5345125</v>
          </cell>
          <cell r="R319">
            <v>5345125</v>
          </cell>
          <cell r="S319">
            <v>0</v>
          </cell>
          <cell r="T319">
            <v>0</v>
          </cell>
          <cell r="U319">
            <v>46826</v>
          </cell>
          <cell r="V319">
            <v>0</v>
          </cell>
          <cell r="W319">
            <v>4.6031695720738917</v>
          </cell>
          <cell r="X319">
            <v>6.9374000000000009E-4</v>
          </cell>
          <cell r="Y319">
            <v>6.7618971926672516E-2</v>
          </cell>
          <cell r="Z319" t="str">
            <v>-</v>
          </cell>
          <cell r="AA319" t="str">
            <v>-</v>
          </cell>
          <cell r="AB319">
            <v>0</v>
          </cell>
          <cell r="AC319">
            <v>0</v>
          </cell>
          <cell r="AD319">
            <v>0</v>
          </cell>
          <cell r="AE319">
            <v>0</v>
          </cell>
          <cell r="AF319">
            <v>0</v>
          </cell>
          <cell r="AG319">
            <v>0</v>
          </cell>
          <cell r="AH319">
            <v>0</v>
          </cell>
          <cell r="AI319" t="str">
            <v>Scheme G TIER I</v>
          </cell>
          <cell r="AJ319" t="e">
            <v>#N/A</v>
          </cell>
        </row>
        <row r="320">
          <cell r="E320" t="str">
            <v>IN1520170169</v>
          </cell>
          <cell r="F320" t="str">
            <v>07.75% GUJRAT SDL 10-JAN-2028</v>
          </cell>
          <cell r="G320" t="str">
            <v>GUJRAT SDL</v>
          </cell>
          <cell r="H320" t="str">
            <v/>
          </cell>
          <cell r="I320" t="str">
            <v>SDL</v>
          </cell>
          <cell r="J320">
            <v>0</v>
          </cell>
          <cell r="K320" t="str">
            <v>SDL</v>
          </cell>
          <cell r="L320">
            <v>17500</v>
          </cell>
          <cell r="M320">
            <v>1834131.25</v>
          </cell>
          <cell r="N320">
            <v>1.1835020043271538E-3</v>
          </cell>
          <cell r="O320">
            <v>7.7499999999999999E-2</v>
          </cell>
          <cell r="P320" t="str">
            <v>Half Yly</v>
          </cell>
          <cell r="Q320">
            <v>1828750</v>
          </cell>
          <cell r="R320">
            <v>1828750</v>
          </cell>
          <cell r="S320">
            <v>0</v>
          </cell>
          <cell r="T320">
            <v>0</v>
          </cell>
          <cell r="U320">
            <v>46762</v>
          </cell>
          <cell r="V320">
            <v>11.78</v>
          </cell>
          <cell r="W320">
            <v>4.6500000406545983</v>
          </cell>
          <cell r="X320">
            <v>6.8964999999999999E-4</v>
          </cell>
          <cell r="Y320">
            <v>6.7416516398530246E-2</v>
          </cell>
          <cell r="Z320" t="str">
            <v>-</v>
          </cell>
          <cell r="AA320" t="str">
            <v>-</v>
          </cell>
          <cell r="AB320">
            <v>0</v>
          </cell>
          <cell r="AC320">
            <v>0</v>
          </cell>
          <cell r="AD320">
            <v>0</v>
          </cell>
          <cell r="AE320">
            <v>0</v>
          </cell>
          <cell r="AF320">
            <v>0</v>
          </cell>
          <cell r="AG320">
            <v>0</v>
          </cell>
          <cell r="AH320">
            <v>0</v>
          </cell>
          <cell r="AI320" t="str">
            <v>Scheme G TIER I</v>
          </cell>
          <cell r="AJ320" t="e">
            <v>#N/A</v>
          </cell>
        </row>
        <row r="321">
          <cell r="E321" t="str">
            <v>IN0020210152</v>
          </cell>
          <cell r="F321" t="str">
            <v>06.67 GOI 15 DEC- 2035</v>
          </cell>
          <cell r="G321" t="str">
            <v>GOVERMENT OF INDIA</v>
          </cell>
          <cell r="H321" t="str">
            <v/>
          </cell>
          <cell r="I321" t="str">
            <v>GOI</v>
          </cell>
          <cell r="J321">
            <v>0</v>
          </cell>
          <cell r="K321" t="str">
            <v>GOI</v>
          </cell>
          <cell r="L321">
            <v>900000</v>
          </cell>
          <cell r="M321">
            <v>87301350</v>
          </cell>
          <cell r="N321">
            <v>5.6332567642291886E-2</v>
          </cell>
          <cell r="O321">
            <v>6.6699999999999995E-2</v>
          </cell>
          <cell r="P321" t="str">
            <v>Half Yly</v>
          </cell>
          <cell r="Q321">
            <v>87675828.640000001</v>
          </cell>
          <cell r="R321">
            <v>87675828.640000001</v>
          </cell>
          <cell r="S321">
            <v>0</v>
          </cell>
          <cell r="T321">
            <v>0</v>
          </cell>
          <cell r="U321">
            <v>49658</v>
          </cell>
          <cell r="V321">
            <v>6.06</v>
          </cell>
          <cell r="W321">
            <v>8.7216014679745797</v>
          </cell>
          <cell r="X321">
            <v>6.8235039499999997E-2</v>
          </cell>
          <cell r="Y321">
            <v>7.0110566092285026E-2</v>
          </cell>
          <cell r="Z321" t="str">
            <v>-</v>
          </cell>
          <cell r="AA321" t="str">
            <v>-</v>
          </cell>
          <cell r="AB321">
            <v>0</v>
          </cell>
          <cell r="AC321">
            <v>0</v>
          </cell>
          <cell r="AD321">
            <v>0</v>
          </cell>
          <cell r="AE321">
            <v>0</v>
          </cell>
          <cell r="AF321">
            <v>0</v>
          </cell>
          <cell r="AG321">
            <v>0</v>
          </cell>
          <cell r="AH321">
            <v>0</v>
          </cell>
          <cell r="AI321" t="str">
            <v>Scheme G TIER I</v>
          </cell>
          <cell r="AJ321" t="e">
            <v>#N/A</v>
          </cell>
        </row>
        <row r="322">
          <cell r="E322" t="str">
            <v>IN1920190098</v>
          </cell>
          <cell r="F322" t="str">
            <v>7.23% Karnataka SDL06-Nov-2028</v>
          </cell>
          <cell r="G322" t="str">
            <v>KARNATAKA SDL</v>
          </cell>
          <cell r="H322" t="str">
            <v/>
          </cell>
          <cell r="I322" t="str">
            <v>SDL</v>
          </cell>
          <cell r="J322">
            <v>0</v>
          </cell>
          <cell r="K322" t="str">
            <v>SDL</v>
          </cell>
          <cell r="L322">
            <v>120000</v>
          </cell>
          <cell r="M322">
            <v>12284532</v>
          </cell>
          <cell r="N322">
            <v>7.9267872701155161E-3</v>
          </cell>
          <cell r="O322">
            <v>7.2300000000000003E-2</v>
          </cell>
          <cell r="P322" t="str">
            <v>Half Yly</v>
          </cell>
          <cell r="Q322">
            <v>12587100</v>
          </cell>
          <cell r="R322">
            <v>12587100</v>
          </cell>
          <cell r="S322">
            <v>0</v>
          </cell>
          <cell r="T322">
            <v>0</v>
          </cell>
          <cell r="U322">
            <v>47063</v>
          </cell>
          <cell r="V322">
            <v>7.83</v>
          </cell>
          <cell r="W322">
            <v>5.1482609740608325</v>
          </cell>
          <cell r="X322">
            <v>6.4302000000000001E-4</v>
          </cell>
          <cell r="Y322">
            <v>6.7805256574767603E-2</v>
          </cell>
          <cell r="Z322" t="str">
            <v>-</v>
          </cell>
          <cell r="AA322" t="str">
            <v>-</v>
          </cell>
          <cell r="AB322">
            <v>0</v>
          </cell>
          <cell r="AC322">
            <v>0</v>
          </cell>
          <cell r="AD322">
            <v>0</v>
          </cell>
          <cell r="AE322">
            <v>0</v>
          </cell>
          <cell r="AF322">
            <v>0</v>
          </cell>
          <cell r="AG322">
            <v>0</v>
          </cell>
          <cell r="AH322">
            <v>0</v>
          </cell>
          <cell r="AI322" t="str">
            <v>Scheme G TIER I</v>
          </cell>
          <cell r="AJ322" t="e">
            <v>#N/A</v>
          </cell>
        </row>
        <row r="323">
          <cell r="E323" t="str">
            <v>IN2220150196</v>
          </cell>
          <cell r="F323" t="str">
            <v>8.67% Maharashtra SDL 24 Feb 2026</v>
          </cell>
          <cell r="G323" t="str">
            <v>MAHARASHTRA SDL</v>
          </cell>
          <cell r="H323" t="str">
            <v/>
          </cell>
          <cell r="I323" t="str">
            <v>SDL</v>
          </cell>
          <cell r="J323">
            <v>0</v>
          </cell>
          <cell r="K323" t="str">
            <v>SDL</v>
          </cell>
          <cell r="L323">
            <v>30000</v>
          </cell>
          <cell r="M323">
            <v>3263124</v>
          </cell>
          <cell r="N323">
            <v>2.1055820265687307E-3</v>
          </cell>
          <cell r="O323">
            <v>8.6699999999999999E-2</v>
          </cell>
          <cell r="P323" t="str">
            <v>Half Yly</v>
          </cell>
          <cell r="Q323">
            <v>3275400</v>
          </cell>
          <cell r="R323">
            <v>3275400</v>
          </cell>
          <cell r="S323">
            <v>0</v>
          </cell>
          <cell r="T323">
            <v>0</v>
          </cell>
          <cell r="U323">
            <v>46077</v>
          </cell>
          <cell r="V323" t="str">
            <v>-</v>
          </cell>
          <cell r="W323">
            <v>3.3749611154438877</v>
          </cell>
          <cell r="X323">
            <v>6.5993999999999992E-4</v>
          </cell>
          <cell r="Y323">
            <v>6.1562657208972416E-2</v>
          </cell>
          <cell r="Z323" t="str">
            <v>-</v>
          </cell>
          <cell r="AA323" t="str">
            <v>-</v>
          </cell>
          <cell r="AB323">
            <v>0</v>
          </cell>
          <cell r="AC323">
            <v>0</v>
          </cell>
          <cell r="AD323">
            <v>0</v>
          </cell>
          <cell r="AE323">
            <v>0</v>
          </cell>
          <cell r="AF323">
            <v>0</v>
          </cell>
          <cell r="AG323">
            <v>0</v>
          </cell>
          <cell r="AH323">
            <v>0</v>
          </cell>
          <cell r="AI323" t="str">
            <v>Scheme G TIER I</v>
          </cell>
          <cell r="AJ323" t="e">
            <v>#N/A</v>
          </cell>
        </row>
        <row r="324">
          <cell r="E324" t="str">
            <v>IN0020210244</v>
          </cell>
          <cell r="F324" t="str">
            <v>6.54% GOI 17-Jan-2032</v>
          </cell>
          <cell r="G324" t="str">
            <v>GOVERMENT OF INDIA</v>
          </cell>
          <cell r="H324" t="str">
            <v/>
          </cell>
          <cell r="I324" t="str">
            <v>GOI</v>
          </cell>
          <cell r="J324">
            <v>0</v>
          </cell>
          <cell r="K324" t="str">
            <v>GOI</v>
          </cell>
          <cell r="L324">
            <v>500000</v>
          </cell>
          <cell r="M324">
            <v>49200050</v>
          </cell>
          <cell r="N324">
            <v>3.1747105223792565E-2</v>
          </cell>
          <cell r="O324">
            <v>6.54E-2</v>
          </cell>
          <cell r="P324" t="str">
            <v>Half Yly</v>
          </cell>
          <cell r="Q324">
            <v>48620000</v>
          </cell>
          <cell r="R324">
            <v>48620000</v>
          </cell>
          <cell r="S324">
            <v>0</v>
          </cell>
          <cell r="T324">
            <v>0</v>
          </cell>
          <cell r="U324">
            <v>48230</v>
          </cell>
          <cell r="V324">
            <v>12.81</v>
          </cell>
          <cell r="W324">
            <v>7.1157171592901776</v>
          </cell>
          <cell r="X324" t="e">
            <v>#N/A</v>
          </cell>
          <cell r="Y324">
            <v>6.7632051766715232E-2</v>
          </cell>
          <cell r="Z324" t="str">
            <v>-</v>
          </cell>
          <cell r="AA324" t="str">
            <v>-</v>
          </cell>
          <cell r="AB324">
            <v>0</v>
          </cell>
          <cell r="AC324">
            <v>0</v>
          </cell>
          <cell r="AD324">
            <v>0</v>
          </cell>
          <cell r="AE324">
            <v>0</v>
          </cell>
          <cell r="AF324">
            <v>0</v>
          </cell>
          <cell r="AG324">
            <v>0</v>
          </cell>
          <cell r="AH324">
            <v>0</v>
          </cell>
          <cell r="AI324" t="str">
            <v>Scheme G TIER I</v>
          </cell>
          <cell r="AJ324" t="e">
            <v>#N/A</v>
          </cell>
        </row>
        <row r="325">
          <cell r="E325" t="str">
            <v>IN2220200264</v>
          </cell>
          <cell r="F325" t="str">
            <v>6.63% MAHARASHTRA SDL 14-OCT-2030</v>
          </cell>
          <cell r="G325" t="str">
            <v>MAHARASHTRA SDL</v>
          </cell>
          <cell r="H325" t="str">
            <v/>
          </cell>
          <cell r="I325" t="str">
            <v>SDL</v>
          </cell>
          <cell r="J325">
            <v>0</v>
          </cell>
          <cell r="K325" t="str">
            <v>SDL</v>
          </cell>
          <cell r="L325">
            <v>190000</v>
          </cell>
          <cell r="M325">
            <v>18477291</v>
          </cell>
          <cell r="N325">
            <v>1.1922762306697561E-2</v>
          </cell>
          <cell r="O325">
            <v>6.6299999999999998E-2</v>
          </cell>
          <cell r="P325" t="str">
            <v>Half Yly</v>
          </cell>
          <cell r="Q325">
            <v>19037105.66</v>
          </cell>
          <cell r="R325">
            <v>19037105.66</v>
          </cell>
          <cell r="S325">
            <v>0</v>
          </cell>
          <cell r="T325">
            <v>0</v>
          </cell>
          <cell r="U325">
            <v>47770</v>
          </cell>
          <cell r="V325">
            <v>0</v>
          </cell>
          <cell r="W325">
            <v>6.2899826561243808</v>
          </cell>
          <cell r="X325">
            <v>6.6022999999999993E-4</v>
          </cell>
          <cell r="Y325">
            <v>7.0594780271830845E-2</v>
          </cell>
          <cell r="Z325" t="str">
            <v>-</v>
          </cell>
          <cell r="AA325" t="str">
            <v>-</v>
          </cell>
          <cell r="AB325">
            <v>0</v>
          </cell>
          <cell r="AC325">
            <v>0</v>
          </cell>
          <cell r="AD325">
            <v>0</v>
          </cell>
          <cell r="AE325">
            <v>0</v>
          </cell>
          <cell r="AF325">
            <v>0</v>
          </cell>
          <cell r="AG325">
            <v>0</v>
          </cell>
          <cell r="AH325">
            <v>0</v>
          </cell>
          <cell r="AI325" t="str">
            <v>Scheme G TIER I</v>
          </cell>
          <cell r="AJ325" t="e">
            <v>#N/A</v>
          </cell>
        </row>
        <row r="326">
          <cell r="E326" t="str">
            <v>IN3120150203</v>
          </cell>
          <cell r="F326" t="str">
            <v>8.69% Tamil Nadu SDL 24.02.2026</v>
          </cell>
          <cell r="G326" t="str">
            <v>TAMIL NADU SDL</v>
          </cell>
          <cell r="H326" t="str">
            <v/>
          </cell>
          <cell r="I326" t="str">
            <v>SDL</v>
          </cell>
          <cell r="J326">
            <v>0</v>
          </cell>
          <cell r="K326" t="str">
            <v>SDL</v>
          </cell>
          <cell r="L326">
            <v>10500</v>
          </cell>
          <cell r="M326">
            <v>1142824.2</v>
          </cell>
          <cell r="N326">
            <v>7.3742526948034721E-4</v>
          </cell>
          <cell r="O326">
            <v>8.6899999999999991E-2</v>
          </cell>
          <cell r="P326" t="str">
            <v>Half Yly</v>
          </cell>
          <cell r="Q326">
            <v>1108794.55</v>
          </cell>
          <cell r="R326">
            <v>1108794.55</v>
          </cell>
          <cell r="S326">
            <v>0</v>
          </cell>
          <cell r="T326">
            <v>0</v>
          </cell>
          <cell r="U326">
            <v>46077</v>
          </cell>
          <cell r="V326">
            <v>5.89</v>
          </cell>
          <cell r="W326">
            <v>3.3741370695627464</v>
          </cell>
          <cell r="X326">
            <v>7.7499999999999997E-4</v>
          </cell>
          <cell r="Y326">
            <v>6.1563177002115117E-2</v>
          </cell>
          <cell r="Z326" t="str">
            <v>-</v>
          </cell>
          <cell r="AA326" t="str">
            <v>-</v>
          </cell>
          <cell r="AB326">
            <v>0</v>
          </cell>
          <cell r="AC326">
            <v>0</v>
          </cell>
          <cell r="AD326">
            <v>0</v>
          </cell>
          <cell r="AE326">
            <v>0</v>
          </cell>
          <cell r="AF326">
            <v>0</v>
          </cell>
          <cell r="AG326">
            <v>0</v>
          </cell>
          <cell r="AH326">
            <v>0</v>
          </cell>
          <cell r="AI326" t="str">
            <v>Scheme G TIER I</v>
          </cell>
          <cell r="AJ326" t="e">
            <v>#N/A</v>
          </cell>
        </row>
        <row r="327">
          <cell r="E327" t="str">
            <v>IN1520130072</v>
          </cell>
          <cell r="F327" t="str">
            <v>9.50% GUJARAT SDL 11-SEP-2023.</v>
          </cell>
          <cell r="G327" t="str">
            <v>GUJRAT SDL</v>
          </cell>
          <cell r="H327" t="str">
            <v/>
          </cell>
          <cell r="I327" t="str">
            <v>SDL</v>
          </cell>
          <cell r="J327">
            <v>0</v>
          </cell>
          <cell r="K327" t="str">
            <v>SDL</v>
          </cell>
          <cell r="L327">
            <v>65000</v>
          </cell>
          <cell r="M327">
            <v>6911424</v>
          </cell>
          <cell r="N327">
            <v>4.4597049184755969E-3</v>
          </cell>
          <cell r="O327">
            <v>9.5000000000000001E-2</v>
          </cell>
          <cell r="P327" t="str">
            <v>Half Yly</v>
          </cell>
          <cell r="Q327">
            <v>7113925</v>
          </cell>
          <cell r="R327">
            <v>7113925</v>
          </cell>
          <cell r="S327">
            <v>0</v>
          </cell>
          <cell r="T327">
            <v>0</v>
          </cell>
          <cell r="U327">
            <v>45180</v>
          </cell>
          <cell r="V327">
            <v>5.43</v>
          </cell>
          <cell r="W327">
            <v>1.3743560165557522</v>
          </cell>
          <cell r="X327">
            <v>6.0004999999999998E-4</v>
          </cell>
          <cell r="Y327">
            <v>5.1583830976471345E-2</v>
          </cell>
          <cell r="Z327" t="str">
            <v>-</v>
          </cell>
          <cell r="AA327" t="str">
            <v>-</v>
          </cell>
          <cell r="AB327">
            <v>0</v>
          </cell>
          <cell r="AC327">
            <v>0</v>
          </cell>
          <cell r="AD327">
            <v>0</v>
          </cell>
          <cell r="AE327">
            <v>0</v>
          </cell>
          <cell r="AF327">
            <v>0</v>
          </cell>
          <cell r="AG327">
            <v>0</v>
          </cell>
          <cell r="AH327">
            <v>0</v>
          </cell>
          <cell r="AI327" t="str">
            <v>Scheme G TIER I</v>
          </cell>
          <cell r="AJ327" t="e">
            <v>#N/A</v>
          </cell>
        </row>
        <row r="328">
          <cell r="E328" t="str">
            <v>IN2220200017</v>
          </cell>
          <cell r="F328" t="str">
            <v>7.83% MAHARASHTRA SDL 2030 ( 08-APR-2030 ) 2030</v>
          </cell>
          <cell r="G328" t="str">
            <v>MAHARASHTRA SDL</v>
          </cell>
          <cell r="H328" t="str">
            <v/>
          </cell>
          <cell r="I328" t="str">
            <v>SDL</v>
          </cell>
          <cell r="J328">
            <v>0</v>
          </cell>
          <cell r="K328" t="str">
            <v>SDL</v>
          </cell>
          <cell r="L328">
            <v>100000</v>
          </cell>
          <cell r="M328">
            <v>10467810</v>
          </cell>
          <cell r="N328">
            <v>6.7545188578602674E-3</v>
          </cell>
          <cell r="O328">
            <v>7.8299999999999995E-2</v>
          </cell>
          <cell r="P328" t="str">
            <v>Half Yly</v>
          </cell>
          <cell r="Q328">
            <v>10138000</v>
          </cell>
          <cell r="R328">
            <v>10138000</v>
          </cell>
          <cell r="S328">
            <v>0</v>
          </cell>
          <cell r="T328">
            <v>0</v>
          </cell>
          <cell r="U328">
            <v>47581</v>
          </cell>
          <cell r="V328">
            <v>6.14</v>
          </cell>
          <cell r="W328">
            <v>5.8254534275385668</v>
          </cell>
          <cell r="X328">
            <v>7.630200000000001E-4</v>
          </cell>
          <cell r="Y328">
            <v>7.0606321504993949E-2</v>
          </cell>
          <cell r="Z328" t="str">
            <v>-</v>
          </cell>
          <cell r="AA328" t="str">
            <v>-</v>
          </cell>
          <cell r="AB328">
            <v>0</v>
          </cell>
          <cell r="AC328">
            <v>0</v>
          </cell>
          <cell r="AD328">
            <v>0</v>
          </cell>
          <cell r="AE328">
            <v>0</v>
          </cell>
          <cell r="AF328">
            <v>0</v>
          </cell>
          <cell r="AG328">
            <v>0</v>
          </cell>
          <cell r="AH328">
            <v>0</v>
          </cell>
          <cell r="AI328" t="str">
            <v>Scheme G TIER I</v>
          </cell>
          <cell r="AJ328" t="e">
            <v>#N/A</v>
          </cell>
        </row>
        <row r="329">
          <cell r="E329" t="str">
            <v>IN4520180204</v>
          </cell>
          <cell r="F329" t="str">
            <v>8.38% Telangana SDL 2049</v>
          </cell>
          <cell r="G329" t="str">
            <v>TELANGANA</v>
          </cell>
          <cell r="H329" t="str">
            <v/>
          </cell>
          <cell r="I329" t="str">
            <v>SDL</v>
          </cell>
          <cell r="J329">
            <v>0</v>
          </cell>
          <cell r="K329" t="str">
            <v>SDL</v>
          </cell>
          <cell r="L329">
            <v>60000</v>
          </cell>
          <cell r="M329">
            <v>6798498</v>
          </cell>
          <cell r="N329">
            <v>4.3868376428427064E-3</v>
          </cell>
          <cell r="O329">
            <v>8.3800000000000013E-2</v>
          </cell>
          <cell r="P329" t="str">
            <v>Half Yly</v>
          </cell>
          <cell r="Q329">
            <v>6947400</v>
          </cell>
          <cell r="R329">
            <v>6947400</v>
          </cell>
          <cell r="S329">
            <v>0</v>
          </cell>
          <cell r="T329">
            <v>0</v>
          </cell>
          <cell r="U329">
            <v>54495</v>
          </cell>
          <cell r="V329">
            <v>8.1999999999999993</v>
          </cell>
          <cell r="W329">
            <v>11.120031399189767</v>
          </cell>
          <cell r="X329">
            <v>7.0959000000000007E-4</v>
          </cell>
          <cell r="Y329">
            <v>7.2500306782535731E-2</v>
          </cell>
          <cell r="Z329" t="str">
            <v>-</v>
          </cell>
          <cell r="AA329" t="str">
            <v>-</v>
          </cell>
          <cell r="AB329">
            <v>0</v>
          </cell>
          <cell r="AC329">
            <v>0</v>
          </cell>
          <cell r="AD329">
            <v>0</v>
          </cell>
          <cell r="AE329">
            <v>0</v>
          </cell>
          <cell r="AF329">
            <v>0</v>
          </cell>
          <cell r="AG329">
            <v>0</v>
          </cell>
          <cell r="AH329">
            <v>0</v>
          </cell>
          <cell r="AI329" t="str">
            <v>Scheme G TIER I</v>
          </cell>
          <cell r="AJ329" t="e">
            <v>#N/A</v>
          </cell>
        </row>
        <row r="330">
          <cell r="E330" t="str">
            <v>IN1920170157</v>
          </cell>
          <cell r="F330" t="str">
            <v>8.00% Karnataka SDL 2028 (17-JAN-2028)</v>
          </cell>
          <cell r="G330" t="str">
            <v>KARNATAKA SDL</v>
          </cell>
          <cell r="H330" t="str">
            <v/>
          </cell>
          <cell r="I330" t="str">
            <v>SDL</v>
          </cell>
          <cell r="J330">
            <v>0</v>
          </cell>
          <cell r="K330" t="str">
            <v>SDL</v>
          </cell>
          <cell r="L330">
            <v>37000</v>
          </cell>
          <cell r="M330">
            <v>3922658.6</v>
          </cell>
          <cell r="N330">
            <v>2.5311570888894388E-3</v>
          </cell>
          <cell r="O330">
            <v>0.08</v>
          </cell>
          <cell r="P330" t="str">
            <v>Half Yly</v>
          </cell>
          <cell r="Q330">
            <v>3819262.5</v>
          </cell>
          <cell r="R330">
            <v>3819262.5</v>
          </cell>
          <cell r="S330">
            <v>0</v>
          </cell>
          <cell r="T330">
            <v>0</v>
          </cell>
          <cell r="U330">
            <v>46769</v>
          </cell>
          <cell r="V330">
            <v>5.56</v>
          </cell>
          <cell r="W330">
            <v>4.6478533601990328</v>
          </cell>
          <cell r="X330">
            <v>7.356699999999999E-4</v>
          </cell>
          <cell r="Y330">
            <v>6.7420401043980976E-2</v>
          </cell>
          <cell r="Z330" t="str">
            <v>-</v>
          </cell>
          <cell r="AA330" t="str">
            <v>-</v>
          </cell>
          <cell r="AB330">
            <v>0</v>
          </cell>
          <cell r="AC330">
            <v>0</v>
          </cell>
          <cell r="AD330">
            <v>0</v>
          </cell>
          <cell r="AE330">
            <v>0</v>
          </cell>
          <cell r="AF330">
            <v>0</v>
          </cell>
          <cell r="AG330">
            <v>0</v>
          </cell>
          <cell r="AH330">
            <v>0</v>
          </cell>
          <cell r="AI330" t="str">
            <v>Scheme G TIER I</v>
          </cell>
          <cell r="AJ330" t="e">
            <v>#N/A</v>
          </cell>
        </row>
        <row r="331">
          <cell r="E331" t="str">
            <v>IN2020170147</v>
          </cell>
          <cell r="F331" t="str">
            <v>8.13 % KERALA SDL 21.03.2028</v>
          </cell>
          <cell r="G331" t="str">
            <v>KERALA SDL</v>
          </cell>
          <cell r="H331" t="str">
            <v/>
          </cell>
          <cell r="I331" t="str">
            <v>SDL</v>
          </cell>
          <cell r="J331">
            <v>0</v>
          </cell>
          <cell r="K331" t="str">
            <v>SDL</v>
          </cell>
          <cell r="L331">
            <v>156600</v>
          </cell>
          <cell r="M331">
            <v>16694436.960000001</v>
          </cell>
          <cell r="N331">
            <v>1.0772347727717587E-2</v>
          </cell>
          <cell r="O331">
            <v>8.1300000000000011E-2</v>
          </cell>
          <cell r="P331" t="str">
            <v>Half Yly</v>
          </cell>
          <cell r="Q331">
            <v>16522066</v>
          </cell>
          <cell r="R331">
            <v>16522066</v>
          </cell>
          <cell r="S331">
            <v>0</v>
          </cell>
          <cell r="T331">
            <v>0</v>
          </cell>
          <cell r="U331">
            <v>46833</v>
          </cell>
          <cell r="V331">
            <v>1.1100000000000001</v>
          </cell>
          <cell r="W331">
            <v>4.6326794855111713</v>
          </cell>
          <cell r="X331">
            <v>7.5118999999999989E-4</v>
          </cell>
          <cell r="Y331">
            <v>6.7817107680174904E-2</v>
          </cell>
          <cell r="Z331" t="str">
            <v>-</v>
          </cell>
          <cell r="AA331" t="str">
            <v>-</v>
          </cell>
          <cell r="AB331">
            <v>0</v>
          </cell>
          <cell r="AC331">
            <v>0</v>
          </cell>
          <cell r="AD331">
            <v>0</v>
          </cell>
          <cell r="AE331">
            <v>0</v>
          </cell>
          <cell r="AF331">
            <v>0</v>
          </cell>
          <cell r="AG331">
            <v>0</v>
          </cell>
          <cell r="AH331">
            <v>0</v>
          </cell>
          <cell r="AI331" t="str">
            <v>Scheme G TIER I</v>
          </cell>
          <cell r="AJ331" t="e">
            <v>#N/A</v>
          </cell>
        </row>
        <row r="332">
          <cell r="E332" t="str">
            <v>IN1020180411</v>
          </cell>
          <cell r="F332" t="str">
            <v>8.39% ANDHRA PRADESH SDL 06.02.2031</v>
          </cell>
          <cell r="G332" t="str">
            <v>ANDHRA PRADESH SDL</v>
          </cell>
          <cell r="H332" t="str">
            <v/>
          </cell>
          <cell r="I332" t="str">
            <v>SDL</v>
          </cell>
          <cell r="J332">
            <v>0</v>
          </cell>
          <cell r="K332" t="str">
            <v>SDL</v>
          </cell>
          <cell r="L332">
            <v>55000</v>
          </cell>
          <cell r="M332">
            <v>5947678</v>
          </cell>
          <cell r="N332">
            <v>3.8378326709675318E-3</v>
          </cell>
          <cell r="O332">
            <v>8.3900000000000002E-2</v>
          </cell>
          <cell r="P332" t="str">
            <v>Half Yly</v>
          </cell>
          <cell r="Q332">
            <v>5504950</v>
          </cell>
          <cell r="R332">
            <v>5504950</v>
          </cell>
          <cell r="S332">
            <v>0</v>
          </cell>
          <cell r="T332">
            <v>0</v>
          </cell>
          <cell r="U332">
            <v>47885</v>
          </cell>
          <cell r="V332" t="str">
            <v>-</v>
          </cell>
          <cell r="W332">
            <v>6.3140262793815962</v>
          </cell>
          <cell r="X332">
            <v>8.3779000000000004E-4</v>
          </cell>
          <cell r="Y332">
            <v>7.1412325306212401E-2</v>
          </cell>
          <cell r="Z332" t="str">
            <v>-</v>
          </cell>
          <cell r="AA332" t="str">
            <v>-</v>
          </cell>
          <cell r="AB332">
            <v>0</v>
          </cell>
          <cell r="AC332">
            <v>0</v>
          </cell>
          <cell r="AD332">
            <v>0</v>
          </cell>
          <cell r="AE332">
            <v>0</v>
          </cell>
          <cell r="AF332">
            <v>0</v>
          </cell>
          <cell r="AG332">
            <v>0</v>
          </cell>
          <cell r="AH332">
            <v>0</v>
          </cell>
          <cell r="AI332" t="str">
            <v>Scheme G TIER I</v>
          </cell>
          <cell r="AJ332" t="e">
            <v>#N/A</v>
          </cell>
        </row>
        <row r="333">
          <cell r="E333" t="str">
            <v>IN1920180156</v>
          </cell>
          <cell r="F333" t="str">
            <v>8.22 % KARNATAK 30.01.2031</v>
          </cell>
          <cell r="G333" t="str">
            <v>KARNATAKA SDL</v>
          </cell>
          <cell r="H333" t="str">
            <v/>
          </cell>
          <cell r="I333" t="str">
            <v>SDL</v>
          </cell>
          <cell r="J333">
            <v>0</v>
          </cell>
          <cell r="K333" t="str">
            <v>SDL</v>
          </cell>
          <cell r="L333">
            <v>90000</v>
          </cell>
          <cell r="M333">
            <v>9644094</v>
          </cell>
          <cell r="N333">
            <v>6.2230031678046369E-3</v>
          </cell>
          <cell r="O333">
            <v>8.2200000000000009E-2</v>
          </cell>
          <cell r="P333" t="str">
            <v>Half Yly</v>
          </cell>
          <cell r="Q333">
            <v>9010800</v>
          </cell>
          <cell r="R333">
            <v>9010800</v>
          </cell>
          <cell r="S333">
            <v>0</v>
          </cell>
          <cell r="T333">
            <v>0</v>
          </cell>
          <cell r="U333">
            <v>47878</v>
          </cell>
          <cell r="V333">
            <v>7.06</v>
          </cell>
          <cell r="W333">
            <v>6.3235312380649384</v>
          </cell>
          <cell r="X333">
            <v>8.2041000000000004E-4</v>
          </cell>
          <cell r="Y333">
            <v>7.12109419438227E-2</v>
          </cell>
          <cell r="Z333" t="str">
            <v>-</v>
          </cell>
          <cell r="AA333" t="str">
            <v>-</v>
          </cell>
          <cell r="AB333">
            <v>0</v>
          </cell>
          <cell r="AC333">
            <v>0</v>
          </cell>
          <cell r="AD333">
            <v>0</v>
          </cell>
          <cell r="AE333">
            <v>0</v>
          </cell>
          <cell r="AF333">
            <v>0</v>
          </cell>
          <cell r="AG333">
            <v>0</v>
          </cell>
          <cell r="AH333">
            <v>0</v>
          </cell>
          <cell r="AI333" t="str">
            <v>Scheme G TIER I</v>
          </cell>
          <cell r="AJ333" t="e">
            <v>#N/A</v>
          </cell>
        </row>
        <row r="334">
          <cell r="E334" t="str">
            <v>IN3120180010</v>
          </cell>
          <cell r="F334" t="str">
            <v>SDL TAMIL NADU 8.05% 2028</v>
          </cell>
          <cell r="G334" t="str">
            <v>TAMIL NADU SDL</v>
          </cell>
          <cell r="H334" t="str">
            <v/>
          </cell>
          <cell r="I334" t="str">
            <v>SDL</v>
          </cell>
          <cell r="J334">
            <v>0</v>
          </cell>
          <cell r="K334" t="str">
            <v>SDL</v>
          </cell>
          <cell r="L334">
            <v>241000</v>
          </cell>
          <cell r="M334">
            <v>25623409.199999999</v>
          </cell>
          <cell r="N334">
            <v>1.6533907344905025E-2</v>
          </cell>
          <cell r="O334">
            <v>8.0500000000000002E-2</v>
          </cell>
          <cell r="P334" t="str">
            <v>Half Yly</v>
          </cell>
          <cell r="Q334">
            <v>24227550</v>
          </cell>
          <cell r="R334">
            <v>24227550</v>
          </cell>
          <cell r="S334">
            <v>0</v>
          </cell>
          <cell r="T334">
            <v>0</v>
          </cell>
          <cell r="U334">
            <v>46861</v>
          </cell>
          <cell r="V334">
            <v>9.9700000000000006</v>
          </cell>
          <cell r="W334">
            <v>4.7131850167760092</v>
          </cell>
          <cell r="X334">
            <v>8.201599999999999E-4</v>
          </cell>
          <cell r="Y334">
            <v>6.771679152218664E-2</v>
          </cell>
          <cell r="Z334" t="str">
            <v>-</v>
          </cell>
          <cell r="AA334" t="str">
            <v>-</v>
          </cell>
          <cell r="AB334">
            <v>0</v>
          </cell>
          <cell r="AC334">
            <v>0</v>
          </cell>
          <cell r="AD334">
            <v>0</v>
          </cell>
          <cell r="AE334">
            <v>0</v>
          </cell>
          <cell r="AF334">
            <v>0</v>
          </cell>
          <cell r="AG334">
            <v>0</v>
          </cell>
          <cell r="AH334">
            <v>0</v>
          </cell>
          <cell r="AI334" t="str">
            <v>Scheme G TIER I</v>
          </cell>
          <cell r="AJ334" t="e">
            <v>#N/A</v>
          </cell>
        </row>
        <row r="335">
          <cell r="E335" t="str">
            <v>IN2020180039</v>
          </cell>
          <cell r="F335" t="str">
            <v>8.33 % KERALA SDL 30.05.2028</v>
          </cell>
          <cell r="G335" t="str">
            <v>KERALA SDL</v>
          </cell>
          <cell r="H335" t="str">
            <v/>
          </cell>
          <cell r="I335" t="str">
            <v>SDL</v>
          </cell>
          <cell r="J335">
            <v>0</v>
          </cell>
          <cell r="K335" t="str">
            <v>SDL</v>
          </cell>
          <cell r="L335">
            <v>55000</v>
          </cell>
          <cell r="M335">
            <v>5918572</v>
          </cell>
          <cell r="N335">
            <v>3.8190515671954074E-3</v>
          </cell>
          <cell r="O335">
            <v>8.3299999999999999E-2</v>
          </cell>
          <cell r="P335" t="str">
            <v>Half Yly</v>
          </cell>
          <cell r="Q335">
            <v>5508800</v>
          </cell>
          <cell r="R335">
            <v>5508800</v>
          </cell>
          <cell r="S335">
            <v>0</v>
          </cell>
          <cell r="T335">
            <v>0</v>
          </cell>
          <cell r="U335">
            <v>46903</v>
          </cell>
          <cell r="V335">
            <v>8.93</v>
          </cell>
          <cell r="W335">
            <v>4.798057715790887</v>
          </cell>
          <cell r="X335">
            <v>8.3061000000000007E-4</v>
          </cell>
          <cell r="Y335">
            <v>6.8120826857548458E-2</v>
          </cell>
          <cell r="Z335" t="str">
            <v>-</v>
          </cell>
          <cell r="AA335" t="str">
            <v>-</v>
          </cell>
          <cell r="AB335">
            <v>0</v>
          </cell>
          <cell r="AC335">
            <v>0</v>
          </cell>
          <cell r="AD335">
            <v>0</v>
          </cell>
          <cell r="AE335">
            <v>0</v>
          </cell>
          <cell r="AF335">
            <v>0</v>
          </cell>
          <cell r="AG335">
            <v>0</v>
          </cell>
          <cell r="AH335">
            <v>0</v>
          </cell>
          <cell r="AI335" t="str">
            <v>Scheme G TIER I</v>
          </cell>
          <cell r="AJ335" t="e">
            <v>#N/A</v>
          </cell>
        </row>
        <row r="336">
          <cell r="E336" t="str">
            <v>IN0020160100</v>
          </cell>
          <cell r="F336" t="str">
            <v>6.57% GOI 2033 (MD 05/12/2033)</v>
          </cell>
          <cell r="G336" t="str">
            <v>GOVERMENT OF INDIA</v>
          </cell>
          <cell r="H336" t="str">
            <v/>
          </cell>
          <cell r="I336" t="str">
            <v>GOI</v>
          </cell>
          <cell r="J336">
            <v>0</v>
          </cell>
          <cell r="K336" t="str">
            <v>GOI</v>
          </cell>
          <cell r="L336">
            <v>664900</v>
          </cell>
          <cell r="M336">
            <v>64497693.640000001</v>
          </cell>
          <cell r="N336">
            <v>4.1618150117347777E-2</v>
          </cell>
          <cell r="O336">
            <v>6.5700000000000008E-2</v>
          </cell>
          <cell r="P336" t="str">
            <v>Half Yly</v>
          </cell>
          <cell r="Q336">
            <v>64947990</v>
          </cell>
          <cell r="R336">
            <v>64947990</v>
          </cell>
          <cell r="S336">
            <v>0</v>
          </cell>
          <cell r="T336">
            <v>0</v>
          </cell>
          <cell r="U336">
            <v>48918</v>
          </cell>
          <cell r="V336">
            <v>8.06</v>
          </cell>
          <cell r="W336">
            <v>7.9165819808595455</v>
          </cell>
          <cell r="X336">
            <v>6.9145000000000003E-4</v>
          </cell>
          <cell r="Y336">
            <v>6.9450734109882756E-2</v>
          </cell>
          <cell r="Z336" t="str">
            <v>-</v>
          </cell>
          <cell r="AA336" t="str">
            <v>-</v>
          </cell>
          <cell r="AB336">
            <v>0</v>
          </cell>
          <cell r="AC336">
            <v>0</v>
          </cell>
          <cell r="AD336">
            <v>0</v>
          </cell>
          <cell r="AE336">
            <v>0</v>
          </cell>
          <cell r="AF336">
            <v>0</v>
          </cell>
          <cell r="AG336">
            <v>0</v>
          </cell>
          <cell r="AH336">
            <v>0</v>
          </cell>
          <cell r="AI336" t="str">
            <v>Scheme G TIER I</v>
          </cell>
          <cell r="AJ336" t="e">
            <v>#N/A</v>
          </cell>
        </row>
        <row r="337">
          <cell r="E337" t="str">
            <v>IN0020160118</v>
          </cell>
          <cell r="F337" t="str">
            <v>6.79% GS 26.12.2029</v>
          </cell>
          <cell r="G337" t="str">
            <v>GOVERMENT OF INDIA</v>
          </cell>
          <cell r="H337" t="str">
            <v/>
          </cell>
          <cell r="I337" t="str">
            <v>GOI</v>
          </cell>
          <cell r="J337">
            <v>0</v>
          </cell>
          <cell r="K337" t="str">
            <v>GOI</v>
          </cell>
          <cell r="L337">
            <v>1135300</v>
          </cell>
          <cell r="M337">
            <v>114112068.31</v>
          </cell>
          <cell r="N337">
            <v>7.3632604843738472E-2</v>
          </cell>
          <cell r="O337">
            <v>6.7900000000000002E-2</v>
          </cell>
          <cell r="P337" t="str">
            <v>Half Yly</v>
          </cell>
          <cell r="Q337">
            <v>115318810</v>
          </cell>
          <cell r="R337">
            <v>115318810</v>
          </cell>
          <cell r="S337">
            <v>0</v>
          </cell>
          <cell r="T337">
            <v>0</v>
          </cell>
          <cell r="U337">
            <v>47478</v>
          </cell>
          <cell r="V337">
            <v>8.9499999999999993</v>
          </cell>
          <cell r="W337">
            <v>5.9360619311517926</v>
          </cell>
          <cell r="X337">
            <v>6.7305000000000002E-4</v>
          </cell>
          <cell r="Y337">
            <v>6.7026602675779992E-2</v>
          </cell>
          <cell r="Z337" t="str">
            <v>-</v>
          </cell>
          <cell r="AA337" t="str">
            <v>-</v>
          </cell>
          <cell r="AB337">
            <v>0</v>
          </cell>
          <cell r="AC337">
            <v>0</v>
          </cell>
          <cell r="AD337">
            <v>0</v>
          </cell>
          <cell r="AE337">
            <v>0</v>
          </cell>
          <cell r="AF337">
            <v>0</v>
          </cell>
          <cell r="AG337">
            <v>0</v>
          </cell>
          <cell r="AH337">
            <v>0</v>
          </cell>
          <cell r="AI337" t="str">
            <v>Scheme G TIER I</v>
          </cell>
          <cell r="AJ337" t="e">
            <v>#N/A</v>
          </cell>
        </row>
        <row r="338">
          <cell r="E338" t="str">
            <v>IN0020150051</v>
          </cell>
          <cell r="F338" t="str">
            <v>7.73% GS  MD 19/12/2034</v>
          </cell>
          <cell r="G338" t="str">
            <v>GOVERMENT OF INDIA</v>
          </cell>
          <cell r="H338" t="str">
            <v/>
          </cell>
          <cell r="I338" t="str">
            <v>GOI</v>
          </cell>
          <cell r="J338">
            <v>0</v>
          </cell>
          <cell r="K338" t="str">
            <v>GOI</v>
          </cell>
          <cell r="L338">
            <v>60600</v>
          </cell>
          <cell r="M338">
            <v>6390809.3399999999</v>
          </cell>
          <cell r="N338">
            <v>4.1237701299526386E-3</v>
          </cell>
          <cell r="O338">
            <v>7.7300000000000008E-2</v>
          </cell>
          <cell r="P338" t="str">
            <v>Half Yly</v>
          </cell>
          <cell r="Q338">
            <v>6073976.4199999999</v>
          </cell>
          <cell r="R338">
            <v>6073976.4199999999</v>
          </cell>
          <cell r="S338">
            <v>0</v>
          </cell>
          <cell r="T338">
            <v>0</v>
          </cell>
          <cell r="U338">
            <v>49297</v>
          </cell>
          <cell r="V338">
            <v>14.28</v>
          </cell>
          <cell r="W338">
            <v>8.0778102376517946</v>
          </cell>
          <cell r="X338">
            <v>7.2104000000000005E-4</v>
          </cell>
          <cell r="Y338">
            <v>7.0730751295175365E-2</v>
          </cell>
          <cell r="Z338" t="str">
            <v>-</v>
          </cell>
          <cell r="AA338" t="str">
            <v>-</v>
          </cell>
          <cell r="AB338">
            <v>0</v>
          </cell>
          <cell r="AC338">
            <v>0</v>
          </cell>
          <cell r="AD338">
            <v>0</v>
          </cell>
          <cell r="AE338">
            <v>0</v>
          </cell>
          <cell r="AF338">
            <v>0</v>
          </cell>
          <cell r="AG338">
            <v>0</v>
          </cell>
          <cell r="AH338">
            <v>0</v>
          </cell>
          <cell r="AI338" t="str">
            <v>Scheme G TIER I</v>
          </cell>
          <cell r="AJ338" t="e">
            <v>#N/A</v>
          </cell>
        </row>
        <row r="339">
          <cell r="E339" t="str">
            <v>INF846K01N65</v>
          </cell>
          <cell r="F339" t="str">
            <v>AXIS OVERNIGHT FUND - DIRECT PLAN- GROWTH OPTION</v>
          </cell>
          <cell r="G339" t="str">
            <v>AXIS MUTUAL FUND</v>
          </cell>
          <cell r="H339" t="str">
            <v>66301</v>
          </cell>
          <cell r="I339" t="str">
            <v>MF</v>
          </cell>
          <cell r="J339" t="str">
            <v>Social and
Commercial
Infrastructure</v>
          </cell>
          <cell r="K339" t="str">
            <v>MF</v>
          </cell>
          <cell r="L339">
            <v>64393.872000000003</v>
          </cell>
          <cell r="M339">
            <v>72156392.280000001</v>
          </cell>
          <cell r="N339">
            <v>4.6560045737400947E-2</v>
          </cell>
          <cell r="O339">
            <v>0</v>
          </cell>
          <cell r="P339" t="str">
            <v/>
          </cell>
          <cell r="Q339">
            <v>72160000</v>
          </cell>
          <cell r="R339">
            <v>72160000</v>
          </cell>
          <cell r="S339">
            <v>0</v>
          </cell>
          <cell r="T339">
            <v>0</v>
          </cell>
          <cell r="U339">
            <v>0</v>
          </cell>
          <cell r="V339">
            <v>3.99</v>
          </cell>
          <cell r="W339" t="str">
            <v>-</v>
          </cell>
          <cell r="X339">
            <v>0</v>
          </cell>
          <cell r="Y339" t="str">
            <v>-</v>
          </cell>
          <cell r="Z339" t="str">
            <v>-</v>
          </cell>
          <cell r="AA339" t="str">
            <v>-</v>
          </cell>
          <cell r="AB339">
            <v>0</v>
          </cell>
          <cell r="AC339">
            <v>0</v>
          </cell>
          <cell r="AD339">
            <v>0</v>
          </cell>
          <cell r="AE339">
            <v>0</v>
          </cell>
          <cell r="AF339">
            <v>0</v>
          </cell>
          <cell r="AG339">
            <v>0</v>
          </cell>
          <cell r="AH339">
            <v>0</v>
          </cell>
          <cell r="AI339" t="str">
            <v>Scheme G TIER I</v>
          </cell>
          <cell r="AJ339" t="e">
            <v>#N/A</v>
          </cell>
        </row>
        <row r="340">
          <cell r="E340" t="str">
            <v>IN0020070036</v>
          </cell>
          <cell r="F340" t="str">
            <v>8.26% Government of India 02.08.2027</v>
          </cell>
          <cell r="G340" t="str">
            <v>GOVERMENT OF INDIA</v>
          </cell>
          <cell r="H340" t="str">
            <v/>
          </cell>
          <cell r="I340" t="str">
            <v>GOI</v>
          </cell>
          <cell r="J340">
            <v>0</v>
          </cell>
          <cell r="K340" t="str">
            <v>GOI</v>
          </cell>
          <cell r="L340">
            <v>373500</v>
          </cell>
          <cell r="M340">
            <v>40607442.899999999</v>
          </cell>
          <cell r="N340">
            <v>2.620259049768137E-2</v>
          </cell>
          <cell r="O340">
            <v>8.2599999999999993E-2</v>
          </cell>
          <cell r="P340" t="str">
            <v>Half Yly</v>
          </cell>
          <cell r="Q340">
            <v>40933248.229999997</v>
          </cell>
          <cell r="R340">
            <v>40933248.229999997</v>
          </cell>
          <cell r="S340">
            <v>0</v>
          </cell>
          <cell r="T340">
            <v>0</v>
          </cell>
          <cell r="U340">
            <v>46601</v>
          </cell>
          <cell r="V340">
            <v>24.63</v>
          </cell>
          <cell r="W340">
            <v>4.3656029119693383</v>
          </cell>
          <cell r="X340">
            <v>6.5607000000000003E-4</v>
          </cell>
          <cell r="Y340">
            <v>6.334354370001255E-2</v>
          </cell>
          <cell r="Z340" t="str">
            <v>-</v>
          </cell>
          <cell r="AA340" t="str">
            <v>-</v>
          </cell>
          <cell r="AB340">
            <v>0</v>
          </cell>
          <cell r="AC340">
            <v>0</v>
          </cell>
          <cell r="AD340">
            <v>0</v>
          </cell>
          <cell r="AE340">
            <v>0</v>
          </cell>
          <cell r="AF340">
            <v>0</v>
          </cell>
          <cell r="AG340">
            <v>0</v>
          </cell>
          <cell r="AH340">
            <v>0</v>
          </cell>
          <cell r="AI340" t="str">
            <v>Scheme G TIER I</v>
          </cell>
          <cell r="AJ340" t="e">
            <v>#N/A</v>
          </cell>
        </row>
        <row r="341">
          <cell r="E341" t="str">
            <v>IN0020160019</v>
          </cell>
          <cell r="F341" t="str">
            <v>7.61% GSEC 09.05.2030</v>
          </cell>
          <cell r="G341" t="str">
            <v>GOVERMENT OF INDIA</v>
          </cell>
          <cell r="H341" t="str">
            <v/>
          </cell>
          <cell r="I341" t="str">
            <v>GOI</v>
          </cell>
          <cell r="J341">
            <v>0</v>
          </cell>
          <cell r="K341" t="str">
            <v>GOI</v>
          </cell>
          <cell r="L341">
            <v>1060000</v>
          </cell>
          <cell r="M341">
            <v>111564152</v>
          </cell>
          <cell r="N341">
            <v>7.1988521815469442E-2</v>
          </cell>
          <cell r="O341">
            <v>7.6100000000000001E-2</v>
          </cell>
          <cell r="P341" t="str">
            <v>Half Yly</v>
          </cell>
          <cell r="Q341">
            <v>113895425</v>
          </cell>
          <cell r="R341">
            <v>113895425</v>
          </cell>
          <cell r="S341">
            <v>0</v>
          </cell>
          <cell r="T341">
            <v>0</v>
          </cell>
          <cell r="U341">
            <v>47612</v>
          </cell>
          <cell r="V341">
            <v>13.54</v>
          </cell>
          <cell r="W341">
            <v>5.9684592045225999</v>
          </cell>
          <cell r="X341">
            <v>6.8248000000000007E-4</v>
          </cell>
          <cell r="Y341">
            <v>6.7628872331837314E-2</v>
          </cell>
          <cell r="Z341" t="str">
            <v>-</v>
          </cell>
          <cell r="AA341" t="str">
            <v>-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0</v>
          </cell>
          <cell r="AG341">
            <v>0</v>
          </cell>
          <cell r="AH341">
            <v>0</v>
          </cell>
          <cell r="AI341" t="str">
            <v>Scheme G TIER I</v>
          </cell>
          <cell r="AJ341" t="e">
            <v>#N/A</v>
          </cell>
        </row>
        <row r="342">
          <cell r="E342" t="str">
            <v>IN0020070069</v>
          </cell>
          <cell r="F342" t="str">
            <v>8.28% GOI 21.09.2027</v>
          </cell>
          <cell r="G342" t="str">
            <v>GOVERMENT OF INDIA</v>
          </cell>
          <cell r="H342" t="str">
            <v/>
          </cell>
          <cell r="I342" t="str">
            <v>GOI</v>
          </cell>
          <cell r="J342">
            <v>0</v>
          </cell>
          <cell r="K342" t="str">
            <v>GOI</v>
          </cell>
          <cell r="L342">
            <v>100000</v>
          </cell>
          <cell r="M342">
            <v>10898120</v>
          </cell>
          <cell r="N342">
            <v>7.0321831457796939E-3</v>
          </cell>
          <cell r="O342">
            <v>8.2799999999999999E-2</v>
          </cell>
          <cell r="P342" t="str">
            <v>Half Yly</v>
          </cell>
          <cell r="Q342">
            <v>10760452.83</v>
          </cell>
          <cell r="R342">
            <v>10760452.83</v>
          </cell>
          <cell r="S342">
            <v>0</v>
          </cell>
          <cell r="T342">
            <v>0</v>
          </cell>
          <cell r="U342">
            <v>46651</v>
          </cell>
          <cell r="V342">
            <v>1.79</v>
          </cell>
          <cell r="W342">
            <v>4.3335788483431914</v>
          </cell>
          <cell r="X342">
            <v>7.0361000000000002E-4</v>
          </cell>
          <cell r="Y342">
            <v>6.3377635850423941E-2</v>
          </cell>
          <cell r="Z342" t="str">
            <v>-</v>
          </cell>
          <cell r="AA342" t="str">
            <v>-</v>
          </cell>
          <cell r="AB342">
            <v>0</v>
          </cell>
          <cell r="AC342">
            <v>0</v>
          </cell>
          <cell r="AD342">
            <v>0</v>
          </cell>
          <cell r="AE342">
            <v>0</v>
          </cell>
          <cell r="AF342">
            <v>0</v>
          </cell>
          <cell r="AG342">
            <v>0</v>
          </cell>
          <cell r="AH342">
            <v>0</v>
          </cell>
          <cell r="AI342" t="str">
            <v>Scheme G TIER I</v>
          </cell>
          <cell r="AJ342" t="e">
            <v>#N/A</v>
          </cell>
        </row>
        <row r="343">
          <cell r="E343" t="str">
            <v>IN0020030014</v>
          </cell>
          <cell r="F343" t="str">
            <v>6.30% GOI 09.04.2023</v>
          </cell>
          <cell r="G343" t="str">
            <v>GOVERMENT OF INDIA</v>
          </cell>
          <cell r="H343" t="str">
            <v/>
          </cell>
          <cell r="I343" t="str">
            <v>GOI</v>
          </cell>
          <cell r="J343">
            <v>0</v>
          </cell>
          <cell r="K343" t="str">
            <v>GOI</v>
          </cell>
          <cell r="L343">
            <v>34400</v>
          </cell>
          <cell r="M343">
            <v>3499364.08</v>
          </cell>
          <cell r="N343">
            <v>2.2580196496572677E-3</v>
          </cell>
          <cell r="O343">
            <v>6.3E-2</v>
          </cell>
          <cell r="P343" t="str">
            <v>Half Yly</v>
          </cell>
          <cell r="Q343">
            <v>3285225</v>
          </cell>
          <cell r="R343">
            <v>3285225</v>
          </cell>
          <cell r="S343">
            <v>0</v>
          </cell>
          <cell r="T343">
            <v>0</v>
          </cell>
          <cell r="U343">
            <v>45025</v>
          </cell>
          <cell r="V343">
            <v>27.05</v>
          </cell>
          <cell r="W343">
            <v>1.0446330298437749</v>
          </cell>
          <cell r="X343">
            <v>7.3480000000000008E-4</v>
          </cell>
          <cell r="Y343">
            <v>4.6858929192825825E-2</v>
          </cell>
          <cell r="Z343" t="str">
            <v>-</v>
          </cell>
          <cell r="AA343" t="str">
            <v>-</v>
          </cell>
          <cell r="AB343">
            <v>0</v>
          </cell>
          <cell r="AC343">
            <v>0</v>
          </cell>
          <cell r="AD343">
            <v>0</v>
          </cell>
          <cell r="AE343">
            <v>0</v>
          </cell>
          <cell r="AF343">
            <v>0</v>
          </cell>
          <cell r="AG343">
            <v>0</v>
          </cell>
          <cell r="AH343">
            <v>0</v>
          </cell>
          <cell r="AI343" t="str">
            <v>Scheme G TIER I</v>
          </cell>
          <cell r="AJ343" t="e">
            <v>#N/A</v>
          </cell>
        </row>
        <row r="344">
          <cell r="E344" t="str">
            <v>IN0020150069</v>
          </cell>
          <cell r="F344" t="str">
            <v>7.59% GOI 20.03.2029</v>
          </cell>
          <cell r="G344" t="str">
            <v>GOVERMENT OF INDIA</v>
          </cell>
          <cell r="H344" t="str">
            <v/>
          </cell>
          <cell r="I344" t="str">
            <v>GOI</v>
          </cell>
          <cell r="J344">
            <v>0</v>
          </cell>
          <cell r="K344" t="str">
            <v>GOI</v>
          </cell>
          <cell r="L344">
            <v>203000</v>
          </cell>
          <cell r="M344">
            <v>21337309.699999999</v>
          </cell>
          <cell r="N344">
            <v>1.3768234305423465E-2</v>
          </cell>
          <cell r="O344">
            <v>7.5899999999999995E-2</v>
          </cell>
          <cell r="P344" t="str">
            <v>Half Yly</v>
          </cell>
          <cell r="Q344">
            <v>20534110</v>
          </cell>
          <cell r="R344">
            <v>20534110</v>
          </cell>
          <cell r="S344">
            <v>0</v>
          </cell>
          <cell r="T344">
            <v>0</v>
          </cell>
          <cell r="U344">
            <v>47197</v>
          </cell>
          <cell r="V344">
            <v>3.99</v>
          </cell>
          <cell r="W344">
            <v>5.2876413016901953</v>
          </cell>
          <cell r="X344">
            <v>7.9487000000000004E-4</v>
          </cell>
          <cell r="Y344">
            <v>6.6696097959654393E-2</v>
          </cell>
          <cell r="Z344" t="str">
            <v>-</v>
          </cell>
          <cell r="AA344" t="str">
            <v>-</v>
          </cell>
          <cell r="AB344">
            <v>0</v>
          </cell>
          <cell r="AC344">
            <v>0</v>
          </cell>
          <cell r="AD344">
            <v>0</v>
          </cell>
          <cell r="AE344">
            <v>0</v>
          </cell>
          <cell r="AF344">
            <v>0</v>
          </cell>
          <cell r="AG344">
            <v>0</v>
          </cell>
          <cell r="AH344">
            <v>0</v>
          </cell>
          <cell r="AI344" t="str">
            <v>Scheme G TIER I</v>
          </cell>
          <cell r="AJ344" t="e">
            <v>#N/A</v>
          </cell>
        </row>
        <row r="345">
          <cell r="E345" t="str">
            <v>IN0020060086</v>
          </cell>
          <cell r="F345" t="str">
            <v>8.28% GOI 15.02.2032</v>
          </cell>
          <cell r="G345" t="str">
            <v>GOVERMENT OF INDIA</v>
          </cell>
          <cell r="H345" t="str">
            <v/>
          </cell>
          <cell r="I345" t="str">
            <v>GOI</v>
          </cell>
          <cell r="J345">
            <v>0</v>
          </cell>
          <cell r="K345" t="str">
            <v>GOI</v>
          </cell>
          <cell r="L345">
            <v>756600</v>
          </cell>
          <cell r="M345">
            <v>82639029.719999999</v>
          </cell>
          <cell r="N345">
            <v>5.3324132233868886E-2</v>
          </cell>
          <cell r="O345">
            <v>8.2799999999999999E-2</v>
          </cell>
          <cell r="P345" t="str">
            <v>Half Yly</v>
          </cell>
          <cell r="Q345">
            <v>84419461</v>
          </cell>
          <cell r="R345">
            <v>84419461</v>
          </cell>
          <cell r="S345">
            <v>0</v>
          </cell>
          <cell r="T345">
            <v>0</v>
          </cell>
          <cell r="U345">
            <v>48259</v>
          </cell>
          <cell r="V345">
            <v>6.26</v>
          </cell>
          <cell r="W345">
            <v>6.8589346714131763</v>
          </cell>
          <cell r="X345">
            <v>6.8956999999999992E-4</v>
          </cell>
          <cell r="Y345">
            <v>6.9792315969117863E-2</v>
          </cell>
          <cell r="Z345" t="str">
            <v>-</v>
          </cell>
          <cell r="AA345" t="str">
            <v>-</v>
          </cell>
          <cell r="AB345">
            <v>0</v>
          </cell>
          <cell r="AC345">
            <v>0</v>
          </cell>
          <cell r="AD345">
            <v>0</v>
          </cell>
          <cell r="AE345">
            <v>0</v>
          </cell>
          <cell r="AF345">
            <v>0</v>
          </cell>
          <cell r="AG345">
            <v>0</v>
          </cell>
          <cell r="AH345">
            <v>0</v>
          </cell>
          <cell r="AI345" t="str">
            <v>Scheme G TIER I</v>
          </cell>
          <cell r="AJ345" t="e">
            <v>#N/A</v>
          </cell>
        </row>
        <row r="346">
          <cell r="E346" t="str">
            <v>IN0020150028</v>
          </cell>
          <cell r="F346" t="str">
            <v>7.88% GOI 19.03.2030</v>
          </cell>
          <cell r="G346" t="str">
            <v>GOVERMENT OF INDIA</v>
          </cell>
          <cell r="H346" t="str">
            <v/>
          </cell>
          <cell r="I346" t="str">
            <v>GOI</v>
          </cell>
          <cell r="J346">
            <v>0</v>
          </cell>
          <cell r="K346" t="str">
            <v>GOI</v>
          </cell>
          <cell r="L346">
            <v>662200</v>
          </cell>
          <cell r="M346">
            <v>70756136.219999999</v>
          </cell>
          <cell r="N346">
            <v>4.5656508515851922E-2</v>
          </cell>
          <cell r="O346">
            <v>7.8799999999999995E-2</v>
          </cell>
          <cell r="P346" t="str">
            <v>Half Yly</v>
          </cell>
          <cell r="Q346">
            <v>72089806</v>
          </cell>
          <cell r="R346">
            <v>72089806</v>
          </cell>
          <cell r="S346">
            <v>0</v>
          </cell>
          <cell r="T346">
            <v>0</v>
          </cell>
          <cell r="U346">
            <v>47561</v>
          </cell>
          <cell r="V346">
            <v>13.8</v>
          </cell>
          <cell r="W346">
            <v>5.7972758644128444</v>
          </cell>
          <cell r="X346">
            <v>6.7633999999999999E-4</v>
          </cell>
          <cell r="Y346">
            <v>6.762336595462938E-2</v>
          </cell>
          <cell r="Z346" t="str">
            <v>-</v>
          </cell>
          <cell r="AA346" t="str">
            <v>-</v>
          </cell>
          <cell r="AB346">
            <v>0</v>
          </cell>
          <cell r="AC346">
            <v>0</v>
          </cell>
          <cell r="AD346">
            <v>0</v>
          </cell>
          <cell r="AE346">
            <v>0</v>
          </cell>
          <cell r="AF346">
            <v>0</v>
          </cell>
          <cell r="AG346">
            <v>0</v>
          </cell>
          <cell r="AH346">
            <v>0</v>
          </cell>
          <cell r="AI346" t="str">
            <v>Scheme G TIER I</v>
          </cell>
          <cell r="AJ346" t="e">
            <v>#N/A</v>
          </cell>
        </row>
        <row r="347">
          <cell r="E347" t="str">
            <v>IN0020060045</v>
          </cell>
          <cell r="F347" t="str">
            <v>8.33% GS 7.06.2036</v>
          </cell>
          <cell r="G347" t="str">
            <v>GOVERMENT OF INDIA</v>
          </cell>
          <cell r="H347" t="str">
            <v/>
          </cell>
          <cell r="I347" t="str">
            <v>GOI</v>
          </cell>
          <cell r="J347">
            <v>0</v>
          </cell>
          <cell r="K347" t="str">
            <v>GOI</v>
          </cell>
          <cell r="L347">
            <v>569400</v>
          </cell>
          <cell r="M347">
            <v>63175214.700000003</v>
          </cell>
          <cell r="N347">
            <v>4.0764799804402368E-2</v>
          </cell>
          <cell r="O347">
            <v>8.3299999999999999E-2</v>
          </cell>
          <cell r="P347" t="str">
            <v>Half Yly</v>
          </cell>
          <cell r="Q347">
            <v>62412063.600000001</v>
          </cell>
          <cell r="R347">
            <v>62412063.600000001</v>
          </cell>
          <cell r="S347">
            <v>0</v>
          </cell>
          <cell r="T347">
            <v>0</v>
          </cell>
          <cell r="U347">
            <v>49833</v>
          </cell>
          <cell r="V347">
            <v>0</v>
          </cell>
          <cell r="W347">
            <v>8.4611651551582661</v>
          </cell>
          <cell r="X347">
            <v>7.6365999999999988E-4</v>
          </cell>
          <cell r="Y347">
            <v>7.0954405793589317E-2</v>
          </cell>
          <cell r="Z347" t="str">
            <v>-</v>
          </cell>
          <cell r="AA347" t="str">
            <v>-</v>
          </cell>
          <cell r="AB347">
            <v>0</v>
          </cell>
          <cell r="AC347">
            <v>0</v>
          </cell>
          <cell r="AD347">
            <v>0</v>
          </cell>
          <cell r="AE347">
            <v>0</v>
          </cell>
          <cell r="AF347">
            <v>0</v>
          </cell>
          <cell r="AG347">
            <v>0</v>
          </cell>
          <cell r="AH347">
            <v>0</v>
          </cell>
          <cell r="AI347" t="str">
            <v>Scheme G TIER I</v>
          </cell>
          <cell r="AJ347" t="e">
            <v>#N/A</v>
          </cell>
        </row>
        <row r="348">
          <cell r="E348" t="str">
            <v>IN0020160068</v>
          </cell>
          <cell r="F348" t="str">
            <v>7.06 % GOI 10.10.2046</v>
          </cell>
          <cell r="G348" t="str">
            <v>GOVERMENT OF INDIA</v>
          </cell>
          <cell r="H348" t="str">
            <v/>
          </cell>
          <cell r="I348" t="str">
            <v>GOI</v>
          </cell>
          <cell r="J348">
            <v>0</v>
          </cell>
          <cell r="K348" t="str">
            <v>GOI</v>
          </cell>
          <cell r="L348">
            <v>364700</v>
          </cell>
          <cell r="M348">
            <v>36422734.880000003</v>
          </cell>
          <cell r="N348">
            <v>2.350234190358871E-2</v>
          </cell>
          <cell r="O348">
            <v>7.0599999999999996E-2</v>
          </cell>
          <cell r="P348" t="str">
            <v>Half Yly</v>
          </cell>
          <cell r="Q348">
            <v>35841161</v>
          </cell>
          <cell r="R348">
            <v>35841161</v>
          </cell>
          <cell r="S348">
            <v>0</v>
          </cell>
          <cell r="T348">
            <v>0</v>
          </cell>
          <cell r="U348">
            <v>53610</v>
          </cell>
          <cell r="V348">
            <v>11.78</v>
          </cell>
          <cell r="W348">
            <v>11.286842424706082</v>
          </cell>
          <cell r="X348">
            <v>7.455099999999999E-4</v>
          </cell>
          <cell r="Y348">
            <v>7.0702356447075954E-2</v>
          </cell>
          <cell r="Z348" t="str">
            <v>-</v>
          </cell>
          <cell r="AA348" t="str">
            <v>-</v>
          </cell>
          <cell r="AB348">
            <v>0</v>
          </cell>
          <cell r="AC348">
            <v>0</v>
          </cell>
          <cell r="AD348">
            <v>0</v>
          </cell>
          <cell r="AE348">
            <v>0</v>
          </cell>
          <cell r="AF348">
            <v>0</v>
          </cell>
          <cell r="AG348">
            <v>0</v>
          </cell>
          <cell r="AH348">
            <v>0</v>
          </cell>
          <cell r="AI348" t="str">
            <v>Scheme G TIER I</v>
          </cell>
          <cell r="AJ348" t="e">
            <v>#N/A</v>
          </cell>
        </row>
        <row r="349">
          <cell r="E349" t="str">
            <v>IN0020050012</v>
          </cell>
          <cell r="F349" t="str">
            <v>7.40% GOI 09.09.2035</v>
          </cell>
          <cell r="G349" t="str">
            <v>GOVERMENT OF INDIA</v>
          </cell>
          <cell r="H349" t="str">
            <v/>
          </cell>
          <cell r="I349" t="str">
            <v>GOI</v>
          </cell>
          <cell r="J349">
            <v>0</v>
          </cell>
          <cell r="K349" t="str">
            <v>GOI</v>
          </cell>
          <cell r="L349">
            <v>74600</v>
          </cell>
          <cell r="M349">
            <v>7695340.6200000001</v>
          </cell>
          <cell r="N349">
            <v>4.9655394333149071E-3</v>
          </cell>
          <cell r="O349">
            <v>7.400000000000001E-2</v>
          </cell>
          <cell r="P349" t="str">
            <v>Half Yly</v>
          </cell>
          <cell r="Q349">
            <v>7528893.8799999999</v>
          </cell>
          <cell r="R349">
            <v>7528893.8799999999</v>
          </cell>
          <cell r="S349">
            <v>0</v>
          </cell>
          <cell r="T349">
            <v>0</v>
          </cell>
          <cell r="U349">
            <v>49561</v>
          </cell>
          <cell r="V349">
            <v>7.83</v>
          </cell>
          <cell r="W349">
            <v>8.2719526200207572</v>
          </cell>
          <cell r="X349">
            <v>7.4230999999999993E-4</v>
          </cell>
          <cell r="Y349">
            <v>7.0343351580321081E-2</v>
          </cell>
          <cell r="Z349" t="str">
            <v>-</v>
          </cell>
          <cell r="AA349" t="str">
            <v>-</v>
          </cell>
          <cell r="AB349">
            <v>0</v>
          </cell>
          <cell r="AC349">
            <v>0</v>
          </cell>
          <cell r="AD349">
            <v>0</v>
          </cell>
          <cell r="AE349">
            <v>0</v>
          </cell>
          <cell r="AF349">
            <v>0</v>
          </cell>
          <cell r="AG349">
            <v>0</v>
          </cell>
          <cell r="AH349">
            <v>0</v>
          </cell>
          <cell r="AI349" t="str">
            <v>Scheme G TIER I</v>
          </cell>
          <cell r="AJ349" t="e">
            <v>#N/A</v>
          </cell>
        </row>
        <row r="350">
          <cell r="E350" t="str">
            <v>IN0020150010</v>
          </cell>
          <cell r="F350" t="str">
            <v>7.68% GS 15.12.2023</v>
          </cell>
          <cell r="G350" t="str">
            <v>GOVERMENT OF INDIA</v>
          </cell>
          <cell r="H350" t="str">
            <v/>
          </cell>
          <cell r="I350" t="str">
            <v>GOI</v>
          </cell>
          <cell r="J350">
            <v>0</v>
          </cell>
          <cell r="K350" t="str">
            <v>GOI</v>
          </cell>
          <cell r="L350">
            <v>55000</v>
          </cell>
          <cell r="M350">
            <v>5764000</v>
          </cell>
          <cell r="N350">
            <v>3.7193115557797268E-3</v>
          </cell>
          <cell r="O350">
            <v>7.6799999999999993E-2</v>
          </cell>
          <cell r="P350" t="str">
            <v>Half Yly</v>
          </cell>
          <cell r="Q350">
            <v>5452150</v>
          </cell>
          <cell r="R350">
            <v>5452150</v>
          </cell>
          <cell r="S350">
            <v>0</v>
          </cell>
          <cell r="T350">
            <v>0</v>
          </cell>
          <cell r="U350">
            <v>45275</v>
          </cell>
          <cell r="V350">
            <v>12.81</v>
          </cell>
          <cell r="W350">
            <v>1.6520360012498401</v>
          </cell>
          <cell r="X350">
            <v>7.8792E-4</v>
          </cell>
          <cell r="Y350">
            <v>4.852298556633991E-2</v>
          </cell>
          <cell r="Z350" t="str">
            <v>-</v>
          </cell>
          <cell r="AA350" t="str">
            <v>-</v>
          </cell>
          <cell r="AB350">
            <v>0</v>
          </cell>
          <cell r="AC350">
            <v>0</v>
          </cell>
          <cell r="AD350">
            <v>0</v>
          </cell>
          <cell r="AE350">
            <v>0</v>
          </cell>
          <cell r="AF350">
            <v>0</v>
          </cell>
          <cell r="AG350">
            <v>0</v>
          </cell>
          <cell r="AH350">
            <v>0</v>
          </cell>
          <cell r="AI350" t="str">
            <v>Scheme G TIER I</v>
          </cell>
          <cell r="AJ350" t="e">
            <v>#N/A</v>
          </cell>
        </row>
        <row r="351">
          <cell r="E351" t="str">
            <v>IN0020140078</v>
          </cell>
          <cell r="F351" t="str">
            <v>8.17% GS 2044 (01-DEC-2044).</v>
          </cell>
          <cell r="G351" t="str">
            <v>GOVERMENT OF INDIA</v>
          </cell>
          <cell r="H351" t="str">
            <v/>
          </cell>
          <cell r="I351" t="str">
            <v>GOI</v>
          </cell>
          <cell r="J351">
            <v>0</v>
          </cell>
          <cell r="K351" t="str">
            <v>GOI</v>
          </cell>
          <cell r="L351">
            <v>250500</v>
          </cell>
          <cell r="M351">
            <v>28141220.100000001</v>
          </cell>
          <cell r="N351">
            <v>1.8158564384398113E-2</v>
          </cell>
          <cell r="O351">
            <v>8.1699999999999995E-2</v>
          </cell>
          <cell r="P351" t="str">
            <v>Half Yly</v>
          </cell>
          <cell r="Q351">
            <v>26368615</v>
          </cell>
          <cell r="R351">
            <v>26368615</v>
          </cell>
          <cell r="S351">
            <v>0</v>
          </cell>
          <cell r="T351">
            <v>0</v>
          </cell>
          <cell r="U351">
            <v>52932</v>
          </cell>
          <cell r="V351">
            <v>5.43</v>
          </cell>
          <cell r="W351">
            <v>10.743426093447319</v>
          </cell>
          <cell r="X351">
            <v>7.6704999999999992E-4</v>
          </cell>
          <cell r="Y351">
            <v>7.0700009109308515E-2</v>
          </cell>
          <cell r="Z351" t="str">
            <v>-</v>
          </cell>
          <cell r="AA351" t="str">
            <v>-</v>
          </cell>
          <cell r="AB351">
            <v>0</v>
          </cell>
          <cell r="AC351">
            <v>0</v>
          </cell>
          <cell r="AD351">
            <v>0</v>
          </cell>
          <cell r="AE351">
            <v>0</v>
          </cell>
          <cell r="AF351">
            <v>0</v>
          </cell>
          <cell r="AG351">
            <v>0</v>
          </cell>
          <cell r="AH351">
            <v>0</v>
          </cell>
          <cell r="AI351" t="str">
            <v>Scheme G TIER I</v>
          </cell>
          <cell r="AJ351" t="e">
            <v>#N/A</v>
          </cell>
        </row>
        <row r="352">
          <cell r="E352" t="str">
            <v>IN0020040039</v>
          </cell>
          <cell r="F352" t="str">
            <v>7.50% GOI 10-Aug-2034</v>
          </cell>
          <cell r="G352" t="str">
            <v>GOVERMENT OF INDIA</v>
          </cell>
          <cell r="H352" t="str">
            <v/>
          </cell>
          <cell r="I352" t="str">
            <v>GOI</v>
          </cell>
          <cell r="J352">
            <v>0</v>
          </cell>
          <cell r="K352" t="str">
            <v>GOI</v>
          </cell>
          <cell r="L352">
            <v>636000</v>
          </cell>
          <cell r="M352">
            <v>66150678</v>
          </cell>
          <cell r="N352">
            <v>4.2684764244979828E-2</v>
          </cell>
          <cell r="O352">
            <v>7.4999999999999997E-2</v>
          </cell>
          <cell r="P352" t="str">
            <v>Half Yly</v>
          </cell>
          <cell r="Q352">
            <v>65664345.799999997</v>
          </cell>
          <cell r="R352">
            <v>65664345.799999997</v>
          </cell>
          <cell r="S352">
            <v>0</v>
          </cell>
          <cell r="T352">
            <v>0</v>
          </cell>
          <cell r="U352">
            <v>49166</v>
          </cell>
          <cell r="V352">
            <v>8.1999999999999993</v>
          </cell>
          <cell r="W352">
            <v>8.0786892077243131</v>
          </cell>
          <cell r="X352">
            <v>7.6444000000000002E-4</v>
          </cell>
          <cell r="Y352">
            <v>7.0111026661354173E-2</v>
          </cell>
          <cell r="Z352" t="str">
            <v>-</v>
          </cell>
          <cell r="AA352" t="str">
            <v>-</v>
          </cell>
          <cell r="AB352">
            <v>0</v>
          </cell>
          <cell r="AC352">
            <v>0</v>
          </cell>
          <cell r="AD352">
            <v>0</v>
          </cell>
          <cell r="AE352">
            <v>0</v>
          </cell>
          <cell r="AF352">
            <v>0</v>
          </cell>
          <cell r="AG352">
            <v>0</v>
          </cell>
          <cell r="AH352">
            <v>0</v>
          </cell>
          <cell r="AI352" t="str">
            <v>Scheme G TIER I</v>
          </cell>
          <cell r="AJ352" t="e">
            <v>#N/A</v>
          </cell>
        </row>
        <row r="353">
          <cell r="E353" t="str">
            <v>IN0020110063</v>
          </cell>
          <cell r="F353" t="str">
            <v>8.83% GOI 12.12.2041</v>
          </cell>
          <cell r="G353" t="str">
            <v>GOVERMENT OF INDIA</v>
          </cell>
          <cell r="H353" t="str">
            <v/>
          </cell>
          <cell r="I353" t="str">
            <v>GOI</v>
          </cell>
          <cell r="J353">
            <v>0</v>
          </cell>
          <cell r="K353" t="str">
            <v>GOI</v>
          </cell>
          <cell r="L353">
            <v>59000</v>
          </cell>
          <cell r="M353">
            <v>6987747.5999999996</v>
          </cell>
          <cell r="N353">
            <v>4.5089539204635756E-3</v>
          </cell>
          <cell r="O353">
            <v>8.8300000000000003E-2</v>
          </cell>
          <cell r="P353" t="str">
            <v>Half Yly</v>
          </cell>
          <cell r="Q353">
            <v>6682222</v>
          </cell>
          <cell r="R353">
            <v>6682222</v>
          </cell>
          <cell r="S353">
            <v>0</v>
          </cell>
          <cell r="T353">
            <v>0</v>
          </cell>
          <cell r="U353">
            <v>51847</v>
          </cell>
          <cell r="V353">
            <v>9.9700000000000006</v>
          </cell>
          <cell r="W353">
            <v>9.9554216080966107</v>
          </cell>
          <cell r="X353">
            <v>7.2805999999999999E-4</v>
          </cell>
          <cell r="Y353">
            <v>7.0820224357821496E-2</v>
          </cell>
          <cell r="Z353" t="str">
            <v>-</v>
          </cell>
          <cell r="AA353" t="str">
            <v>-</v>
          </cell>
          <cell r="AB353">
            <v>0</v>
          </cell>
          <cell r="AC353">
            <v>0</v>
          </cell>
          <cell r="AD353">
            <v>0</v>
          </cell>
          <cell r="AE353">
            <v>0</v>
          </cell>
          <cell r="AF353">
            <v>0</v>
          </cell>
          <cell r="AG353">
            <v>0</v>
          </cell>
          <cell r="AH353">
            <v>0</v>
          </cell>
          <cell r="AI353" t="str">
            <v>Scheme G TIER I</v>
          </cell>
          <cell r="AJ353" t="e">
            <v>#N/A</v>
          </cell>
        </row>
        <row r="354">
          <cell r="E354" t="str">
            <v>IN0020150077</v>
          </cell>
          <cell r="F354" t="str">
            <v>7.72% GOI 26.10.2055.</v>
          </cell>
          <cell r="G354" t="str">
            <v>GOVERMENT OF INDIA</v>
          </cell>
          <cell r="H354" t="str">
            <v/>
          </cell>
          <cell r="I354" t="str">
            <v>GOI</v>
          </cell>
          <cell r="J354">
            <v>0</v>
          </cell>
          <cell r="K354" t="str">
            <v>GOI</v>
          </cell>
          <cell r="L354">
            <v>63000</v>
          </cell>
          <cell r="M354">
            <v>6741680.4000000004</v>
          </cell>
          <cell r="N354">
            <v>4.3501751938052899E-3</v>
          </cell>
          <cell r="O354">
            <v>7.7199999999999991E-2</v>
          </cell>
          <cell r="P354" t="str">
            <v>Half Yly</v>
          </cell>
          <cell r="Q354">
            <v>6287400</v>
          </cell>
          <cell r="R354">
            <v>6287400</v>
          </cell>
          <cell r="S354">
            <v>0</v>
          </cell>
          <cell r="T354">
            <v>0</v>
          </cell>
          <cell r="U354">
            <v>56913</v>
          </cell>
          <cell r="V354">
            <v>8.06</v>
          </cell>
          <cell r="W354">
            <v>12.222385849847329</v>
          </cell>
          <cell r="X354">
            <v>7.5235999999999999E-4</v>
          </cell>
          <cell r="Y354">
            <v>7.1646974484086939E-2</v>
          </cell>
          <cell r="Z354" t="str">
            <v>-</v>
          </cell>
          <cell r="AA354" t="str">
            <v>-</v>
          </cell>
          <cell r="AB354">
            <v>0</v>
          </cell>
          <cell r="AC354">
            <v>0</v>
          </cell>
          <cell r="AD354">
            <v>0</v>
          </cell>
          <cell r="AE354">
            <v>0</v>
          </cell>
          <cell r="AF354">
            <v>0</v>
          </cell>
          <cell r="AG354">
            <v>0</v>
          </cell>
          <cell r="AH354">
            <v>0</v>
          </cell>
          <cell r="AI354" t="str">
            <v>Scheme G TIER I</v>
          </cell>
          <cell r="AJ354" t="e">
            <v>#N/A</v>
          </cell>
        </row>
        <row r="355">
          <cell r="E355" t="str">
            <v/>
          </cell>
          <cell r="F355" t="str">
            <v>Net Current Asset</v>
          </cell>
          <cell r="G355" t="str">
            <v/>
          </cell>
          <cell r="H355" t="str">
            <v/>
          </cell>
          <cell r="I355" t="str">
            <v>NCA</v>
          </cell>
          <cell r="J355">
            <v>0</v>
          </cell>
          <cell r="K355" t="str">
            <v>NCA</v>
          </cell>
          <cell r="L355">
            <v>0</v>
          </cell>
          <cell r="M355">
            <v>4075748.59</v>
          </cell>
          <cell r="N355">
            <v>2.591667175721803E-2</v>
          </cell>
          <cell r="O355">
            <v>0</v>
          </cell>
          <cell r="P355" t="str">
            <v/>
          </cell>
          <cell r="Q355">
            <v>0</v>
          </cell>
          <cell r="R355">
            <v>4075748.59</v>
          </cell>
          <cell r="S355">
            <v>0</v>
          </cell>
          <cell r="T355">
            <v>0</v>
          </cell>
          <cell r="U355">
            <v>0</v>
          </cell>
          <cell r="V355">
            <v>14.28</v>
          </cell>
          <cell r="W355" t="str">
            <v>-</v>
          </cell>
          <cell r="X355">
            <v>0</v>
          </cell>
          <cell r="Y355" t="str">
            <v>-</v>
          </cell>
          <cell r="Z355" t="str">
            <v>-</v>
          </cell>
          <cell r="AA355" t="str">
            <v>-</v>
          </cell>
          <cell r="AB355">
            <v>0</v>
          </cell>
          <cell r="AC355">
            <v>0</v>
          </cell>
          <cell r="AD355">
            <v>0</v>
          </cell>
          <cell r="AE355">
            <v>0</v>
          </cell>
          <cell r="AF355">
            <v>0</v>
          </cell>
          <cell r="AG355">
            <v>0</v>
          </cell>
          <cell r="AH355">
            <v>0</v>
          </cell>
          <cell r="AI355" t="str">
            <v>Scheme G TIER II</v>
          </cell>
          <cell r="AJ355" t="e">
            <v>#N/A</v>
          </cell>
        </row>
        <row r="356">
          <cell r="E356" t="str">
            <v>IN0020140078</v>
          </cell>
          <cell r="F356" t="str">
            <v>8.17% GS 2044 (01-DEC-2044).</v>
          </cell>
          <cell r="G356" t="str">
            <v>GOVERMENT OF INDIA</v>
          </cell>
          <cell r="H356" t="str">
            <v/>
          </cell>
          <cell r="I356" t="str">
            <v>GOI</v>
          </cell>
          <cell r="J356">
            <v>0</v>
          </cell>
          <cell r="K356" t="str">
            <v>GOI</v>
          </cell>
          <cell r="L356">
            <v>33000</v>
          </cell>
          <cell r="M356">
            <v>3707226.6</v>
          </cell>
          <cell r="N356">
            <v>2.3573332064092654E-2</v>
          </cell>
          <cell r="O356">
            <v>8.1699999999999995E-2</v>
          </cell>
          <cell r="P356" t="str">
            <v>Half Yly</v>
          </cell>
          <cell r="Q356">
            <v>3466610</v>
          </cell>
          <cell r="R356">
            <v>3466610</v>
          </cell>
          <cell r="S356">
            <v>0</v>
          </cell>
          <cell r="T356">
            <v>0</v>
          </cell>
          <cell r="U356">
            <v>52932</v>
          </cell>
          <cell r="V356">
            <v>24.63</v>
          </cell>
          <cell r="W356">
            <v>10.743426093447319</v>
          </cell>
          <cell r="X356">
            <v>7.6704999999999992E-4</v>
          </cell>
          <cell r="Y356">
            <v>7.0700009109308515E-2</v>
          </cell>
          <cell r="Z356" t="str">
            <v>-</v>
          </cell>
          <cell r="AA356" t="str">
            <v>-</v>
          </cell>
          <cell r="AB356">
            <v>0</v>
          </cell>
          <cell r="AC356">
            <v>0</v>
          </cell>
          <cell r="AD356">
            <v>0</v>
          </cell>
          <cell r="AE356">
            <v>0</v>
          </cell>
          <cell r="AF356">
            <v>0</v>
          </cell>
          <cell r="AG356">
            <v>0</v>
          </cell>
          <cell r="AH356">
            <v>0</v>
          </cell>
          <cell r="AI356" t="str">
            <v>Scheme G TIER II</v>
          </cell>
          <cell r="AJ356" t="e">
            <v>#N/A</v>
          </cell>
        </row>
        <row r="357">
          <cell r="E357" t="str">
            <v>IN2020170147</v>
          </cell>
          <cell r="F357" t="str">
            <v>8.13 % KERALA SDL 21.03.2028</v>
          </cell>
          <cell r="G357" t="str">
            <v>KERALA SDL</v>
          </cell>
          <cell r="H357" t="str">
            <v/>
          </cell>
          <cell r="I357" t="str">
            <v>SDL</v>
          </cell>
          <cell r="J357">
            <v>0</v>
          </cell>
          <cell r="K357" t="str">
            <v>SDL</v>
          </cell>
          <cell r="L357">
            <v>1900</v>
          </cell>
          <cell r="M357">
            <v>202550.64</v>
          </cell>
          <cell r="N357">
            <v>1.2879691509859387E-3</v>
          </cell>
          <cell r="O357">
            <v>8.1300000000000011E-2</v>
          </cell>
          <cell r="P357" t="str">
            <v>Half Yly</v>
          </cell>
          <cell r="Q357">
            <v>190101</v>
          </cell>
          <cell r="R357">
            <v>190101</v>
          </cell>
          <cell r="S357">
            <v>0</v>
          </cell>
          <cell r="T357">
            <v>0</v>
          </cell>
          <cell r="U357">
            <v>46833</v>
          </cell>
          <cell r="V357">
            <v>1.79</v>
          </cell>
          <cell r="W357">
            <v>4.6326794855111713</v>
          </cell>
          <cell r="X357">
            <v>7.5118999999999989E-4</v>
          </cell>
          <cell r="Y357">
            <v>6.7817107680174904E-2</v>
          </cell>
          <cell r="Z357" t="str">
            <v>-</v>
          </cell>
          <cell r="AA357" t="str">
            <v>-</v>
          </cell>
          <cell r="AB357">
            <v>0</v>
          </cell>
          <cell r="AC357">
            <v>0</v>
          </cell>
          <cell r="AD357">
            <v>0</v>
          </cell>
          <cell r="AE357">
            <v>0</v>
          </cell>
          <cell r="AF357">
            <v>0</v>
          </cell>
          <cell r="AG357">
            <v>0</v>
          </cell>
          <cell r="AH357">
            <v>0</v>
          </cell>
          <cell r="AI357" t="str">
            <v>Scheme G TIER II</v>
          </cell>
          <cell r="AJ357" t="e">
            <v>#N/A</v>
          </cell>
        </row>
        <row r="358">
          <cell r="E358" t="str">
            <v>IN0020160100</v>
          </cell>
          <cell r="F358" t="str">
            <v>6.57% GOI 2033 (MD 05/12/2033)</v>
          </cell>
          <cell r="G358" t="str">
            <v>GOVERMENT OF INDIA</v>
          </cell>
          <cell r="H358" t="str">
            <v/>
          </cell>
          <cell r="I358" t="str">
            <v>GOI</v>
          </cell>
          <cell r="J358">
            <v>0</v>
          </cell>
          <cell r="K358" t="str">
            <v>GOI</v>
          </cell>
          <cell r="L358">
            <v>161000</v>
          </cell>
          <cell r="M358">
            <v>15617579.6</v>
          </cell>
          <cell r="N358">
            <v>9.9308305013834142E-2</v>
          </cell>
          <cell r="O358">
            <v>6.5700000000000008E-2</v>
          </cell>
          <cell r="P358" t="str">
            <v>Half Yly</v>
          </cell>
          <cell r="Q358">
            <v>16210000</v>
          </cell>
          <cell r="R358">
            <v>16210000</v>
          </cell>
          <cell r="S358">
            <v>0</v>
          </cell>
          <cell r="T358">
            <v>0</v>
          </cell>
          <cell r="U358">
            <v>48918</v>
          </cell>
          <cell r="V358">
            <v>10.43</v>
          </cell>
          <cell r="W358">
            <v>7.9165819808595455</v>
          </cell>
          <cell r="X358">
            <v>6.9145000000000003E-4</v>
          </cell>
          <cell r="Y358">
            <v>6.9450734109882756E-2</v>
          </cell>
          <cell r="Z358" t="str">
            <v>-</v>
          </cell>
          <cell r="AA358" t="str">
            <v>-</v>
          </cell>
          <cell r="AB358">
            <v>0</v>
          </cell>
          <cell r="AC358">
            <v>0</v>
          </cell>
          <cell r="AD358">
            <v>0</v>
          </cell>
          <cell r="AE358">
            <v>0</v>
          </cell>
          <cell r="AF358">
            <v>0</v>
          </cell>
          <cell r="AG358">
            <v>0</v>
          </cell>
          <cell r="AH358">
            <v>0</v>
          </cell>
          <cell r="AI358" t="str">
            <v>Scheme G TIER II</v>
          </cell>
          <cell r="AJ358" t="e">
            <v>#N/A</v>
          </cell>
        </row>
        <row r="359">
          <cell r="E359" t="str">
            <v>IN0020160118</v>
          </cell>
          <cell r="F359" t="str">
            <v>6.79% GS 26.12.2029</v>
          </cell>
          <cell r="G359" t="str">
            <v>GOVERMENT OF INDIA</v>
          </cell>
          <cell r="H359" t="str">
            <v/>
          </cell>
          <cell r="I359" t="str">
            <v>GOI</v>
          </cell>
          <cell r="J359">
            <v>0</v>
          </cell>
          <cell r="K359" t="str">
            <v>GOI</v>
          </cell>
          <cell r="L359">
            <v>10000</v>
          </cell>
          <cell r="M359">
            <v>1005127</v>
          </cell>
          <cell r="N359">
            <v>6.3913526455559137E-3</v>
          </cell>
          <cell r="O359">
            <v>6.7900000000000002E-2</v>
          </cell>
          <cell r="P359" t="str">
            <v>Half Yly</v>
          </cell>
          <cell r="Q359">
            <v>992800</v>
          </cell>
          <cell r="R359">
            <v>992800</v>
          </cell>
          <cell r="S359">
            <v>0</v>
          </cell>
          <cell r="T359">
            <v>0</v>
          </cell>
          <cell r="U359">
            <v>47478</v>
          </cell>
          <cell r="V359">
            <v>33.68</v>
          </cell>
          <cell r="W359">
            <v>5.9360619311517926</v>
          </cell>
          <cell r="X359">
            <v>6.7305000000000002E-4</v>
          </cell>
          <cell r="Y359">
            <v>6.7026602675779992E-2</v>
          </cell>
          <cell r="Z359" t="str">
            <v>-</v>
          </cell>
          <cell r="AA359" t="str">
            <v>-</v>
          </cell>
          <cell r="AB359">
            <v>0</v>
          </cell>
          <cell r="AC359">
            <v>0</v>
          </cell>
          <cell r="AD359">
            <v>0</v>
          </cell>
          <cell r="AE359">
            <v>0</v>
          </cell>
          <cell r="AF359">
            <v>0</v>
          </cell>
          <cell r="AG359">
            <v>0</v>
          </cell>
          <cell r="AH359">
            <v>0</v>
          </cell>
          <cell r="AI359" t="str">
            <v>Scheme G TIER II</v>
          </cell>
          <cell r="AJ359" t="e">
            <v>#N/A</v>
          </cell>
        </row>
        <row r="360">
          <cell r="E360" t="str">
            <v>IN0020190024</v>
          </cell>
          <cell r="F360" t="str">
            <v>7.62% GS 2039 (15-09-2039)</v>
          </cell>
          <cell r="G360" t="str">
            <v>GOVERMENT OF INDIA</v>
          </cell>
          <cell r="H360" t="str">
            <v/>
          </cell>
          <cell r="I360" t="str">
            <v>GOI</v>
          </cell>
          <cell r="J360">
            <v>0</v>
          </cell>
          <cell r="K360" t="str">
            <v>GOI</v>
          </cell>
          <cell r="L360">
            <v>10000</v>
          </cell>
          <cell r="M360">
            <v>1056371</v>
          </cell>
          <cell r="N360">
            <v>6.7172004985823148E-3</v>
          </cell>
          <cell r="O360">
            <v>7.6200000000000004E-2</v>
          </cell>
          <cell r="P360" t="str">
            <v>Half Yly</v>
          </cell>
          <cell r="Q360">
            <v>1048000</v>
          </cell>
          <cell r="R360">
            <v>1048000</v>
          </cell>
          <cell r="S360">
            <v>0</v>
          </cell>
          <cell r="T360">
            <v>0</v>
          </cell>
          <cell r="U360">
            <v>51028</v>
          </cell>
          <cell r="V360">
            <v>22.77</v>
          </cell>
          <cell r="W360">
            <v>9.5098172965685919</v>
          </cell>
          <cell r="X360">
            <v>7.0777000000000004E-4</v>
          </cell>
          <cell r="Y360">
            <v>7.0543616840376439E-2</v>
          </cell>
          <cell r="Z360" t="str">
            <v>-</v>
          </cell>
          <cell r="AA360" t="str">
            <v>-</v>
          </cell>
          <cell r="AB360">
            <v>0</v>
          </cell>
          <cell r="AC360">
            <v>0</v>
          </cell>
          <cell r="AD360">
            <v>0</v>
          </cell>
          <cell r="AE360">
            <v>0</v>
          </cell>
          <cell r="AF360">
            <v>0</v>
          </cell>
          <cell r="AG360">
            <v>0</v>
          </cell>
          <cell r="AH360">
            <v>0</v>
          </cell>
          <cell r="AI360" t="str">
            <v>Scheme G TIER II</v>
          </cell>
          <cell r="AJ360" t="e">
            <v>#N/A</v>
          </cell>
        </row>
        <row r="361">
          <cell r="E361" t="str">
            <v>IN0020150051</v>
          </cell>
          <cell r="F361" t="str">
            <v>7.73% GS  MD 19/12/2034</v>
          </cell>
          <cell r="G361" t="str">
            <v>GOVERMENT OF INDIA</v>
          </cell>
          <cell r="H361" t="str">
            <v/>
          </cell>
          <cell r="I361" t="str">
            <v>GOI</v>
          </cell>
          <cell r="J361">
            <v>0</v>
          </cell>
          <cell r="K361" t="str">
            <v>GOI</v>
          </cell>
          <cell r="L361">
            <v>39400</v>
          </cell>
          <cell r="M361">
            <v>4155080.66</v>
          </cell>
          <cell r="N361">
            <v>2.642112466264384E-2</v>
          </cell>
          <cell r="O361">
            <v>7.7300000000000008E-2</v>
          </cell>
          <cell r="P361" t="str">
            <v>Half Yly</v>
          </cell>
          <cell r="Q361">
            <v>4265901.47</v>
          </cell>
          <cell r="R361">
            <v>4265901.47</v>
          </cell>
          <cell r="S361">
            <v>0</v>
          </cell>
          <cell r="T361">
            <v>0</v>
          </cell>
          <cell r="U361">
            <v>49297</v>
          </cell>
          <cell r="V361">
            <v>17.559999999999999</v>
          </cell>
          <cell r="W361">
            <v>8.0778102376517946</v>
          </cell>
          <cell r="X361">
            <v>7.2104000000000005E-4</v>
          </cell>
          <cell r="Y361">
            <v>7.0730751295175365E-2</v>
          </cell>
          <cell r="Z361" t="str">
            <v>-</v>
          </cell>
          <cell r="AA361" t="str">
            <v>-</v>
          </cell>
          <cell r="AB361">
            <v>0</v>
          </cell>
          <cell r="AC361">
            <v>0</v>
          </cell>
          <cell r="AD361">
            <v>0</v>
          </cell>
          <cell r="AE361">
            <v>0</v>
          </cell>
          <cell r="AF361">
            <v>0</v>
          </cell>
          <cell r="AG361">
            <v>0</v>
          </cell>
          <cell r="AH361">
            <v>0</v>
          </cell>
          <cell r="AI361" t="str">
            <v>Scheme G TIER II</v>
          </cell>
          <cell r="AJ361" t="e">
            <v>#N/A</v>
          </cell>
        </row>
        <row r="362">
          <cell r="E362" t="str">
            <v>IN3120150203</v>
          </cell>
          <cell r="F362" t="str">
            <v>8.69% Tamil Nadu SDL 24.02.2026</v>
          </cell>
          <cell r="G362" t="str">
            <v>TAMIL NADU SDL</v>
          </cell>
          <cell r="H362" t="str">
            <v/>
          </cell>
          <cell r="I362" t="str">
            <v>SDL</v>
          </cell>
          <cell r="J362">
            <v>0</v>
          </cell>
          <cell r="K362" t="str">
            <v>SDL</v>
          </cell>
          <cell r="L362">
            <v>3500</v>
          </cell>
          <cell r="M362">
            <v>380941.4</v>
          </cell>
          <cell r="N362">
            <v>2.422311632949641E-3</v>
          </cell>
          <cell r="O362">
            <v>8.6899999999999991E-2</v>
          </cell>
          <cell r="P362" t="str">
            <v>Half Yly</v>
          </cell>
          <cell r="Q362">
            <v>369614.85</v>
          </cell>
          <cell r="R362">
            <v>369614.85</v>
          </cell>
          <cell r="S362">
            <v>0</v>
          </cell>
          <cell r="T362">
            <v>0</v>
          </cell>
          <cell r="U362">
            <v>46077</v>
          </cell>
          <cell r="V362">
            <v>21.31</v>
          </cell>
          <cell r="W362">
            <v>3.3741370695627464</v>
          </cell>
          <cell r="X362">
            <v>7.7499999999999997E-4</v>
          </cell>
          <cell r="Y362">
            <v>6.1563177002115117E-2</v>
          </cell>
          <cell r="Z362" t="str">
            <v>-</v>
          </cell>
          <cell r="AA362" t="str">
            <v>-</v>
          </cell>
          <cell r="AB362">
            <v>0</v>
          </cell>
          <cell r="AC362">
            <v>0</v>
          </cell>
          <cell r="AD362">
            <v>0</v>
          </cell>
          <cell r="AE362">
            <v>0</v>
          </cell>
          <cell r="AF362">
            <v>0</v>
          </cell>
          <cell r="AG362">
            <v>0</v>
          </cell>
          <cell r="AH362">
            <v>0</v>
          </cell>
          <cell r="AI362" t="str">
            <v>Scheme G TIER II</v>
          </cell>
          <cell r="AJ362" t="e">
            <v>#N/A</v>
          </cell>
        </row>
        <row r="363">
          <cell r="E363" t="str">
            <v>IN0020150077</v>
          </cell>
          <cell r="F363" t="str">
            <v>7.72% GOI 26.10.2055.</v>
          </cell>
          <cell r="G363" t="str">
            <v>GOVERMENT OF INDIA</v>
          </cell>
          <cell r="H363" t="str">
            <v/>
          </cell>
          <cell r="I363" t="str">
            <v>GOI</v>
          </cell>
          <cell r="J363">
            <v>0</v>
          </cell>
          <cell r="K363" t="str">
            <v>GOI</v>
          </cell>
          <cell r="L363">
            <v>7000</v>
          </cell>
          <cell r="M363">
            <v>749075.6</v>
          </cell>
          <cell r="N363">
            <v>4.7631854658977254E-3</v>
          </cell>
          <cell r="O363">
            <v>7.7199999999999991E-2</v>
          </cell>
          <cell r="P363" t="str">
            <v>Half Yly</v>
          </cell>
          <cell r="Q363">
            <v>698600</v>
          </cell>
          <cell r="R363">
            <v>698600</v>
          </cell>
          <cell r="S363">
            <v>0</v>
          </cell>
          <cell r="T363">
            <v>0</v>
          </cell>
          <cell r="U363">
            <v>56913</v>
          </cell>
          <cell r="V363">
            <v>18.350000000000001</v>
          </cell>
          <cell r="W363">
            <v>12.222385849847329</v>
          </cell>
          <cell r="X363">
            <v>7.5235999999999999E-4</v>
          </cell>
          <cell r="Y363">
            <v>7.1646974484086939E-2</v>
          </cell>
          <cell r="Z363" t="str">
            <v>-</v>
          </cell>
          <cell r="AA363" t="str">
            <v>-</v>
          </cell>
          <cell r="AB363">
            <v>0</v>
          </cell>
          <cell r="AC363">
            <v>0</v>
          </cell>
          <cell r="AD363">
            <v>0</v>
          </cell>
          <cell r="AE363">
            <v>0</v>
          </cell>
          <cell r="AF363">
            <v>0</v>
          </cell>
          <cell r="AG363">
            <v>0</v>
          </cell>
          <cell r="AH363">
            <v>0</v>
          </cell>
          <cell r="AI363" t="str">
            <v>Scheme G TIER II</v>
          </cell>
          <cell r="AJ363" t="e">
            <v>#N/A</v>
          </cell>
        </row>
        <row r="364">
          <cell r="E364" t="str">
            <v>IN0020190040</v>
          </cell>
          <cell r="F364" t="str">
            <v>7.69% GOI 17.06.2043</v>
          </cell>
          <cell r="G364" t="str">
            <v>GOVERMENT OF INDIA</v>
          </cell>
          <cell r="H364" t="str">
            <v/>
          </cell>
          <cell r="I364" t="str">
            <v>GOI</v>
          </cell>
          <cell r="J364">
            <v>0</v>
          </cell>
          <cell r="K364" t="str">
            <v>GOI</v>
          </cell>
          <cell r="L364">
            <v>10000</v>
          </cell>
          <cell r="M364">
            <v>1062845</v>
          </cell>
          <cell r="N364">
            <v>6.7583670546765484E-3</v>
          </cell>
          <cell r="O364">
            <v>7.690000000000001E-2</v>
          </cell>
          <cell r="P364" t="str">
            <v>Half Yly</v>
          </cell>
          <cell r="Q364">
            <v>1063700</v>
          </cell>
          <cell r="R364">
            <v>1063700</v>
          </cell>
          <cell r="S364">
            <v>0</v>
          </cell>
          <cell r="T364">
            <v>0</v>
          </cell>
          <cell r="U364">
            <v>52399</v>
          </cell>
          <cell r="V364">
            <v>10.5</v>
          </cell>
          <cell r="W364">
            <v>10.573933951870133</v>
          </cell>
          <cell r="X364">
            <v>7.1294000000000012E-4</v>
          </cell>
          <cell r="Y364">
            <v>7.111354484224644E-2</v>
          </cell>
          <cell r="Z364" t="str">
            <v>-</v>
          </cell>
          <cell r="AA364" t="str">
            <v>-</v>
          </cell>
          <cell r="AB364">
            <v>0</v>
          </cell>
          <cell r="AC364">
            <v>0</v>
          </cell>
          <cell r="AD364">
            <v>0</v>
          </cell>
          <cell r="AE364">
            <v>0</v>
          </cell>
          <cell r="AF364">
            <v>0</v>
          </cell>
          <cell r="AG364">
            <v>0</v>
          </cell>
          <cell r="AH364">
            <v>0</v>
          </cell>
          <cell r="AI364" t="str">
            <v>Scheme G TIER II</v>
          </cell>
          <cell r="AJ364" t="e">
            <v>#N/A</v>
          </cell>
        </row>
        <row r="365">
          <cell r="E365" t="str">
            <v>IN0020070036</v>
          </cell>
          <cell r="F365" t="str">
            <v>8.26% Government of India 02.08.2027</v>
          </cell>
          <cell r="G365" t="str">
            <v>GOVERMENT OF INDIA</v>
          </cell>
          <cell r="H365" t="str">
            <v/>
          </cell>
          <cell r="I365" t="str">
            <v>GOI</v>
          </cell>
          <cell r="J365">
            <v>0</v>
          </cell>
          <cell r="K365" t="str">
            <v>GOI</v>
          </cell>
          <cell r="L365">
            <v>126500</v>
          </cell>
          <cell r="M365">
            <v>13753257.1</v>
          </cell>
          <cell r="N365">
            <v>8.7453541842071353E-2</v>
          </cell>
          <cell r="O365">
            <v>8.2599999999999993E-2</v>
          </cell>
          <cell r="P365" t="str">
            <v>Half Yly</v>
          </cell>
          <cell r="Q365">
            <v>13896140</v>
          </cell>
          <cell r="R365">
            <v>13896140</v>
          </cell>
          <cell r="S365">
            <v>0</v>
          </cell>
          <cell r="T365">
            <v>0</v>
          </cell>
          <cell r="U365">
            <v>46601</v>
          </cell>
          <cell r="V365">
            <v>4.97</v>
          </cell>
          <cell r="W365">
            <v>4.3656029119693383</v>
          </cell>
          <cell r="X365">
            <v>6.5607000000000003E-4</v>
          </cell>
          <cell r="Y365">
            <v>6.334354370001255E-2</v>
          </cell>
          <cell r="Z365" t="str">
            <v>-</v>
          </cell>
          <cell r="AA365" t="str">
            <v>-</v>
          </cell>
          <cell r="AB365">
            <v>0</v>
          </cell>
          <cell r="AC365">
            <v>0</v>
          </cell>
          <cell r="AD365">
            <v>0</v>
          </cell>
          <cell r="AE365">
            <v>0</v>
          </cell>
          <cell r="AF365">
            <v>0</v>
          </cell>
          <cell r="AG365">
            <v>0</v>
          </cell>
          <cell r="AH365">
            <v>0</v>
          </cell>
          <cell r="AI365" t="str">
            <v>Scheme G TIER II</v>
          </cell>
          <cell r="AJ365" t="e">
            <v>#N/A</v>
          </cell>
        </row>
        <row r="366">
          <cell r="E366" t="str">
            <v>IN0020100031</v>
          </cell>
          <cell r="F366" t="str">
            <v>8.30% GS 02.07.2040</v>
          </cell>
          <cell r="G366" t="str">
            <v>GOVERMENT OF INDIA</v>
          </cell>
          <cell r="H366" t="str">
            <v/>
          </cell>
          <cell r="I366" t="str">
            <v>GOI</v>
          </cell>
          <cell r="J366">
            <v>0</v>
          </cell>
          <cell r="K366" t="str">
            <v>GOI</v>
          </cell>
          <cell r="L366">
            <v>41400</v>
          </cell>
          <cell r="M366">
            <v>4675641.4800000004</v>
          </cell>
          <cell r="N366">
            <v>2.9731241467863236E-2</v>
          </cell>
          <cell r="O366">
            <v>8.3000000000000004E-2</v>
          </cell>
          <cell r="P366" t="str">
            <v>Half Yly</v>
          </cell>
          <cell r="Q366">
            <v>4727378.22</v>
          </cell>
          <cell r="R366">
            <v>4727378.22</v>
          </cell>
          <cell r="S366">
            <v>0</v>
          </cell>
          <cell r="T366">
            <v>0</v>
          </cell>
          <cell r="U366">
            <v>51319</v>
          </cell>
          <cell r="V366">
            <v>5.86</v>
          </cell>
          <cell r="W366">
            <v>9.7726587526107433</v>
          </cell>
          <cell r="X366">
            <v>7.000000000000001E-4</v>
          </cell>
          <cell r="Y366">
            <v>7.0323011009302383E-2</v>
          </cell>
          <cell r="Z366" t="str">
            <v>-</v>
          </cell>
          <cell r="AA366" t="str">
            <v>-</v>
          </cell>
          <cell r="AB366">
            <v>0</v>
          </cell>
          <cell r="AC366">
            <v>0</v>
          </cell>
          <cell r="AD366">
            <v>0</v>
          </cell>
          <cell r="AE366">
            <v>0</v>
          </cell>
          <cell r="AF366">
            <v>0</v>
          </cell>
          <cell r="AG366">
            <v>0</v>
          </cell>
          <cell r="AH366">
            <v>0</v>
          </cell>
          <cell r="AI366" t="str">
            <v>Scheme G TIER II</v>
          </cell>
          <cell r="AJ366" t="e">
            <v>#N/A</v>
          </cell>
        </row>
        <row r="367">
          <cell r="E367" t="str">
            <v>IN0020160019</v>
          </cell>
          <cell r="F367" t="str">
            <v>7.61% GSEC 09.05.2030</v>
          </cell>
          <cell r="G367" t="str">
            <v>GOVERMENT OF INDIA</v>
          </cell>
          <cell r="H367" t="str">
            <v/>
          </cell>
          <cell r="I367" t="str">
            <v>GOI</v>
          </cell>
          <cell r="J367">
            <v>0</v>
          </cell>
          <cell r="K367" t="str">
            <v>GOI</v>
          </cell>
          <cell r="L367">
            <v>68000</v>
          </cell>
          <cell r="M367">
            <v>7156945.5999999996</v>
          </cell>
          <cell r="N367">
            <v>4.5509237334844008E-2</v>
          </cell>
          <cell r="O367">
            <v>7.6100000000000001E-2</v>
          </cell>
          <cell r="P367" t="str">
            <v>Half Yly</v>
          </cell>
          <cell r="Q367">
            <v>7331740</v>
          </cell>
          <cell r="R367">
            <v>7331740</v>
          </cell>
          <cell r="S367">
            <v>0</v>
          </cell>
          <cell r="T367">
            <v>0</v>
          </cell>
          <cell r="U367">
            <v>47612</v>
          </cell>
          <cell r="V367">
            <v>8.43</v>
          </cell>
          <cell r="W367">
            <v>5.9684592045225999</v>
          </cell>
          <cell r="X367">
            <v>6.8248000000000007E-4</v>
          </cell>
          <cell r="Y367">
            <v>6.7628872331837314E-2</v>
          </cell>
          <cell r="Z367" t="str">
            <v>-</v>
          </cell>
          <cell r="AA367" t="str">
            <v>-</v>
          </cell>
          <cell r="AB367">
            <v>0</v>
          </cell>
          <cell r="AC367">
            <v>0</v>
          </cell>
          <cell r="AD367">
            <v>0</v>
          </cell>
          <cell r="AE367">
            <v>0</v>
          </cell>
          <cell r="AF367">
            <v>0</v>
          </cell>
          <cell r="AG367">
            <v>0</v>
          </cell>
          <cell r="AH367">
            <v>0</v>
          </cell>
          <cell r="AI367" t="str">
            <v>Scheme G TIER II</v>
          </cell>
          <cell r="AJ367" t="e">
            <v>#N/A</v>
          </cell>
        </row>
        <row r="368">
          <cell r="E368" t="str">
            <v>IN0020210152</v>
          </cell>
          <cell r="F368" t="str">
            <v>06.67 GOI 15 DEC- 2035</v>
          </cell>
          <cell r="G368" t="str">
            <v>GOVERMENT OF INDIA</v>
          </cell>
          <cell r="H368" t="str">
            <v/>
          </cell>
          <cell r="I368" t="str">
            <v>GOI</v>
          </cell>
          <cell r="J368">
            <v>0</v>
          </cell>
          <cell r="K368" t="str">
            <v>GOI</v>
          </cell>
          <cell r="L368">
            <v>100000</v>
          </cell>
          <cell r="M368">
            <v>9700150</v>
          </cell>
          <cell r="N368">
            <v>6.1680841689447402E-2</v>
          </cell>
          <cell r="O368">
            <v>6.6699999999999995E-2</v>
          </cell>
          <cell r="P368" t="str">
            <v>Half Yly</v>
          </cell>
          <cell r="Q368">
            <v>9736375</v>
          </cell>
          <cell r="R368">
            <v>9736375</v>
          </cell>
          <cell r="S368">
            <v>0</v>
          </cell>
          <cell r="T368">
            <v>0</v>
          </cell>
          <cell r="U368">
            <v>49658</v>
          </cell>
          <cell r="V368">
            <v>13.05</v>
          </cell>
          <cell r="W368">
            <v>8.7216014679745797</v>
          </cell>
          <cell r="X368">
            <v>6.8235039499999997E-2</v>
          </cell>
          <cell r="Y368">
            <v>7.0110566092285026E-2</v>
          </cell>
          <cell r="Z368" t="str">
            <v>-</v>
          </cell>
          <cell r="AA368" t="str">
            <v>-</v>
          </cell>
          <cell r="AB368">
            <v>0</v>
          </cell>
          <cell r="AC368">
            <v>0</v>
          </cell>
          <cell r="AD368">
            <v>0</v>
          </cell>
          <cell r="AE368">
            <v>0</v>
          </cell>
          <cell r="AF368">
            <v>0</v>
          </cell>
          <cell r="AG368">
            <v>0</v>
          </cell>
          <cell r="AH368">
            <v>0</v>
          </cell>
          <cell r="AI368" t="str">
            <v>Scheme G TIER II</v>
          </cell>
          <cell r="AJ368" t="e">
            <v>#N/A</v>
          </cell>
        </row>
        <row r="369">
          <cell r="E369" t="str">
            <v>IN0020020106</v>
          </cell>
          <cell r="F369" t="str">
            <v>7.95% GOI  28-Aug-2032</v>
          </cell>
          <cell r="G369" t="str">
            <v>GOVERMENT OF INDIA</v>
          </cell>
          <cell r="H369" t="str">
            <v/>
          </cell>
          <cell r="I369" t="str">
            <v>GOI</v>
          </cell>
          <cell r="J369">
            <v>0</v>
          </cell>
          <cell r="K369" t="str">
            <v>GOI</v>
          </cell>
          <cell r="L369">
            <v>78300</v>
          </cell>
          <cell r="M369">
            <v>8442681.8399999999</v>
          </cell>
          <cell r="N369">
            <v>5.3684914357758642E-2</v>
          </cell>
          <cell r="O369">
            <v>7.9500000000000001E-2</v>
          </cell>
          <cell r="P369" t="str">
            <v>Half Yly</v>
          </cell>
          <cell r="Q369">
            <v>8584050</v>
          </cell>
          <cell r="R369">
            <v>8584050</v>
          </cell>
          <cell r="S369">
            <v>0</v>
          </cell>
          <cell r="T369">
            <v>0</v>
          </cell>
          <cell r="U369">
            <v>48454</v>
          </cell>
          <cell r="V369">
            <v>6.06</v>
          </cell>
          <cell r="W369">
            <v>7.1935232310871564</v>
          </cell>
          <cell r="X369">
            <v>6.7817000000000007E-4</v>
          </cell>
          <cell r="Y369">
            <v>6.8907271233874953E-2</v>
          </cell>
          <cell r="Z369" t="str">
            <v>-</v>
          </cell>
          <cell r="AA369" t="str">
            <v>-</v>
          </cell>
          <cell r="AB369">
            <v>0</v>
          </cell>
          <cell r="AC369">
            <v>0</v>
          </cell>
          <cell r="AD369">
            <v>0</v>
          </cell>
          <cell r="AE369">
            <v>0</v>
          </cell>
          <cell r="AF369">
            <v>0</v>
          </cell>
          <cell r="AG369">
            <v>0</v>
          </cell>
          <cell r="AH369">
            <v>0</v>
          </cell>
          <cell r="AI369" t="str">
            <v>Scheme G TIER II</v>
          </cell>
          <cell r="AJ369" t="e">
            <v>#N/A</v>
          </cell>
        </row>
        <row r="370">
          <cell r="E370" t="str">
            <v>IN0020060078</v>
          </cell>
          <cell r="F370" t="str">
            <v>8.24% GOI 15-Feb-2027</v>
          </cell>
          <cell r="G370" t="str">
            <v>GOVERMENT OF INDIA</v>
          </cell>
          <cell r="H370" t="str">
            <v/>
          </cell>
          <cell r="I370" t="str">
            <v>GOI</v>
          </cell>
          <cell r="J370">
            <v>0</v>
          </cell>
          <cell r="K370" t="str">
            <v>GOI</v>
          </cell>
          <cell r="L370">
            <v>69900</v>
          </cell>
          <cell r="M370">
            <v>7577153.0099999998</v>
          </cell>
          <cell r="N370">
            <v>4.8181231761006776E-2</v>
          </cell>
          <cell r="O370">
            <v>8.2400000000000001E-2</v>
          </cell>
          <cell r="P370" t="str">
            <v>Half Yly</v>
          </cell>
          <cell r="Q370">
            <v>7622303</v>
          </cell>
          <cell r="R370">
            <v>7622303</v>
          </cell>
          <cell r="S370">
            <v>0</v>
          </cell>
          <cell r="T370">
            <v>0</v>
          </cell>
          <cell r="U370">
            <v>46433</v>
          </cell>
          <cell r="V370">
            <v>6.25</v>
          </cell>
          <cell r="W370">
            <v>4.0714226784771768</v>
          </cell>
          <cell r="X370">
            <v>6.1711000000000003E-4</v>
          </cell>
          <cell r="Y370">
            <v>6.2449058818000468E-2</v>
          </cell>
          <cell r="Z370" t="str">
            <v>-</v>
          </cell>
          <cell r="AA370" t="str">
            <v>-</v>
          </cell>
          <cell r="AB370">
            <v>0</v>
          </cell>
          <cell r="AC370">
            <v>0</v>
          </cell>
          <cell r="AD370">
            <v>0</v>
          </cell>
          <cell r="AE370">
            <v>0</v>
          </cell>
          <cell r="AF370">
            <v>0</v>
          </cell>
          <cell r="AG370">
            <v>0</v>
          </cell>
          <cell r="AH370">
            <v>0</v>
          </cell>
          <cell r="AI370" t="str">
            <v>Scheme G TIER II</v>
          </cell>
          <cell r="AJ370" t="e">
            <v>#N/A</v>
          </cell>
        </row>
        <row r="371">
          <cell r="E371" t="str">
            <v>IN0020060086</v>
          </cell>
          <cell r="F371" t="str">
            <v>8.28% GOI 15.02.2032</v>
          </cell>
          <cell r="G371" t="str">
            <v>GOVERMENT OF INDIA</v>
          </cell>
          <cell r="H371" t="str">
            <v/>
          </cell>
          <cell r="I371" t="str">
            <v>GOI</v>
          </cell>
          <cell r="J371">
            <v>0</v>
          </cell>
          <cell r="K371" t="str">
            <v>GOI</v>
          </cell>
          <cell r="L371">
            <v>42000</v>
          </cell>
          <cell r="M371">
            <v>4587416.4000000004</v>
          </cell>
          <cell r="N371">
            <v>2.9170240123294458E-2</v>
          </cell>
          <cell r="O371">
            <v>8.2799999999999999E-2</v>
          </cell>
          <cell r="P371" t="str">
            <v>Half Yly</v>
          </cell>
          <cell r="Q371">
            <v>4618725</v>
          </cell>
          <cell r="R371">
            <v>4618725</v>
          </cell>
          <cell r="S371">
            <v>0</v>
          </cell>
          <cell r="T371">
            <v>0</v>
          </cell>
          <cell r="U371">
            <v>48259</v>
          </cell>
          <cell r="V371" t="str">
            <v>-</v>
          </cell>
          <cell r="W371">
            <v>6.8589346714131763</v>
          </cell>
          <cell r="X371">
            <v>6.8956999999999992E-4</v>
          </cell>
          <cell r="Y371">
            <v>6.9792315969117863E-2</v>
          </cell>
          <cell r="Z371" t="str">
            <v>-</v>
          </cell>
          <cell r="AA371" t="str">
            <v>-</v>
          </cell>
          <cell r="AB371">
            <v>0</v>
          </cell>
          <cell r="AC371">
            <v>0</v>
          </cell>
          <cell r="AD371">
            <v>0</v>
          </cell>
          <cell r="AE371">
            <v>0</v>
          </cell>
          <cell r="AF371">
            <v>0</v>
          </cell>
          <cell r="AG371">
            <v>0</v>
          </cell>
          <cell r="AH371">
            <v>0</v>
          </cell>
          <cell r="AI371" t="str">
            <v>Scheme G TIER II</v>
          </cell>
          <cell r="AJ371" t="e">
            <v>#N/A</v>
          </cell>
        </row>
        <row r="372">
          <cell r="E372" t="str">
            <v>IN0020070044</v>
          </cell>
          <cell r="F372" t="str">
            <v>8.32% GS 02.08.2032</v>
          </cell>
          <cell r="G372" t="str">
            <v>GOVERMENT OF INDIA</v>
          </cell>
          <cell r="H372" t="str">
            <v/>
          </cell>
          <cell r="I372" t="str">
            <v>GOI</v>
          </cell>
          <cell r="J372">
            <v>0</v>
          </cell>
          <cell r="K372" t="str">
            <v>GOI</v>
          </cell>
          <cell r="L372">
            <v>46000</v>
          </cell>
          <cell r="M372">
            <v>5052074.2</v>
          </cell>
          <cell r="N372">
            <v>3.2124883525877605E-2</v>
          </cell>
          <cell r="O372">
            <v>8.3199999999999996E-2</v>
          </cell>
          <cell r="P372" t="str">
            <v>Half Yly</v>
          </cell>
          <cell r="Q372">
            <v>5170860</v>
          </cell>
          <cell r="R372">
            <v>5170860</v>
          </cell>
          <cell r="S372">
            <v>0</v>
          </cell>
          <cell r="T372">
            <v>0</v>
          </cell>
          <cell r="U372">
            <v>48428</v>
          </cell>
          <cell r="V372">
            <v>6.14</v>
          </cell>
          <cell r="W372">
            <v>7.049415141946481</v>
          </cell>
          <cell r="X372">
            <v>7.3763999999999991E-4</v>
          </cell>
          <cell r="Y372">
            <v>6.9766651636319038E-2</v>
          </cell>
          <cell r="Z372" t="str">
            <v>-</v>
          </cell>
          <cell r="AA372" t="str">
            <v>-</v>
          </cell>
          <cell r="AB372">
            <v>0</v>
          </cell>
          <cell r="AC372">
            <v>0</v>
          </cell>
          <cell r="AD372">
            <v>0</v>
          </cell>
          <cell r="AE372">
            <v>0</v>
          </cell>
          <cell r="AF372">
            <v>0</v>
          </cell>
          <cell r="AG372">
            <v>0</v>
          </cell>
          <cell r="AH372">
            <v>0</v>
          </cell>
          <cell r="AI372" t="str">
            <v>Scheme G TIER II</v>
          </cell>
          <cell r="AJ372" t="e">
            <v>#N/A</v>
          </cell>
        </row>
        <row r="373">
          <cell r="E373" t="str">
            <v>IN0020150028</v>
          </cell>
          <cell r="F373" t="str">
            <v>7.88% GOI 19.03.2030</v>
          </cell>
          <cell r="G373" t="str">
            <v>GOVERMENT OF INDIA</v>
          </cell>
          <cell r="H373" t="str">
            <v/>
          </cell>
          <cell r="I373" t="str">
            <v>GOI</v>
          </cell>
          <cell r="J373">
            <v>0</v>
          </cell>
          <cell r="K373" t="str">
            <v>GOI</v>
          </cell>
          <cell r="L373">
            <v>46200</v>
          </cell>
          <cell r="M373">
            <v>4936474.62</v>
          </cell>
          <cell r="N373">
            <v>3.1389814543094183E-2</v>
          </cell>
          <cell r="O373">
            <v>7.8799999999999995E-2</v>
          </cell>
          <cell r="P373" t="str">
            <v>Half Yly</v>
          </cell>
          <cell r="Q373">
            <v>5024387</v>
          </cell>
          <cell r="R373">
            <v>5024387</v>
          </cell>
          <cell r="S373">
            <v>0</v>
          </cell>
          <cell r="T373">
            <v>0</v>
          </cell>
          <cell r="U373">
            <v>47561</v>
          </cell>
          <cell r="V373">
            <v>8.9499999999999993</v>
          </cell>
          <cell r="W373">
            <v>5.7972758644128444</v>
          </cell>
          <cell r="X373">
            <v>6.7633999999999999E-4</v>
          </cell>
          <cell r="Y373">
            <v>6.762336595462938E-2</v>
          </cell>
          <cell r="Z373" t="str">
            <v>-</v>
          </cell>
          <cell r="AA373" t="str">
            <v>-</v>
          </cell>
          <cell r="AB373">
            <v>0</v>
          </cell>
          <cell r="AC373">
            <v>0</v>
          </cell>
          <cell r="AD373">
            <v>0</v>
          </cell>
          <cell r="AE373">
            <v>0</v>
          </cell>
          <cell r="AF373">
            <v>0</v>
          </cell>
          <cell r="AG373">
            <v>0</v>
          </cell>
          <cell r="AH373">
            <v>0</v>
          </cell>
          <cell r="AI373" t="str">
            <v>Scheme G TIER II</v>
          </cell>
          <cell r="AJ373" t="e">
            <v>#N/A</v>
          </cell>
        </row>
        <row r="374">
          <cell r="E374" t="str">
            <v>IN0020170174</v>
          </cell>
          <cell r="F374" t="str">
            <v>7.17% GOI 08-Jan-2028</v>
          </cell>
          <cell r="G374" t="str">
            <v>GOVERMENT OF INDIA</v>
          </cell>
          <cell r="H374" t="str">
            <v/>
          </cell>
          <cell r="I374" t="str">
            <v>GOI</v>
          </cell>
          <cell r="J374">
            <v>0</v>
          </cell>
          <cell r="K374" t="str">
            <v>GOI</v>
          </cell>
          <cell r="L374">
            <v>145000</v>
          </cell>
          <cell r="M374">
            <v>14978456.5</v>
          </cell>
          <cell r="N374">
            <v>9.5244280153273339E-2</v>
          </cell>
          <cell r="O374">
            <v>7.17E-2</v>
          </cell>
          <cell r="P374" t="str">
            <v>Half Yly</v>
          </cell>
          <cell r="Q374">
            <v>15232425</v>
          </cell>
          <cell r="R374">
            <v>15232425</v>
          </cell>
          <cell r="S374">
            <v>0</v>
          </cell>
          <cell r="T374">
            <v>0</v>
          </cell>
          <cell r="U374">
            <v>46760</v>
          </cell>
          <cell r="V374">
            <v>6.91</v>
          </cell>
          <cell r="W374">
            <v>4.7082231317506302</v>
          </cell>
          <cell r="X374">
            <v>6.1388000000000002E-4</v>
          </cell>
          <cell r="Y374">
            <v>6.4819742406839187E-2</v>
          </cell>
          <cell r="Z374" t="str">
            <v>-</v>
          </cell>
          <cell r="AA374" t="str">
            <v>-</v>
          </cell>
          <cell r="AB374">
            <v>0</v>
          </cell>
          <cell r="AC374">
            <v>0</v>
          </cell>
          <cell r="AD374">
            <v>0</v>
          </cell>
          <cell r="AE374">
            <v>0</v>
          </cell>
          <cell r="AF374">
            <v>0</v>
          </cell>
          <cell r="AG374">
            <v>0</v>
          </cell>
          <cell r="AH374">
            <v>0</v>
          </cell>
          <cell r="AI374" t="str">
            <v>Scheme G TIER II</v>
          </cell>
          <cell r="AJ374" t="e">
            <v>#N/A</v>
          </cell>
        </row>
        <row r="375">
          <cell r="E375" t="str">
            <v>IN0020060045</v>
          </cell>
          <cell r="F375" t="str">
            <v>8.33% GS 7.06.2036</v>
          </cell>
          <cell r="G375" t="str">
            <v>GOVERMENT OF INDIA</v>
          </cell>
          <cell r="H375" t="str">
            <v/>
          </cell>
          <cell r="I375" t="str">
            <v>GOI</v>
          </cell>
          <cell r="J375">
            <v>0</v>
          </cell>
          <cell r="K375" t="str">
            <v>GOI</v>
          </cell>
          <cell r="L375">
            <v>38000</v>
          </cell>
          <cell r="M375">
            <v>4216119</v>
          </cell>
          <cell r="N375">
            <v>2.6809252288147224E-2</v>
          </cell>
          <cell r="O375">
            <v>8.3299999999999999E-2</v>
          </cell>
          <cell r="P375" t="str">
            <v>Half Yly</v>
          </cell>
          <cell r="Q375">
            <v>4184060.4</v>
          </cell>
          <cell r="R375">
            <v>4184060.4</v>
          </cell>
          <cell r="S375">
            <v>0</v>
          </cell>
          <cell r="T375">
            <v>0</v>
          </cell>
          <cell r="U375">
            <v>49833</v>
          </cell>
          <cell r="V375">
            <v>27.05</v>
          </cell>
          <cell r="W375">
            <v>8.4611651551582661</v>
          </cell>
          <cell r="X375">
            <v>7.6365999999999988E-4</v>
          </cell>
          <cell r="Y375">
            <v>7.0954405793589317E-2</v>
          </cell>
          <cell r="Z375" t="str">
            <v>-</v>
          </cell>
          <cell r="AA375" t="str">
            <v>-</v>
          </cell>
          <cell r="AB375">
            <v>0</v>
          </cell>
          <cell r="AC375">
            <v>0</v>
          </cell>
          <cell r="AD375">
            <v>0</v>
          </cell>
          <cell r="AE375">
            <v>0</v>
          </cell>
          <cell r="AF375">
            <v>0</v>
          </cell>
          <cell r="AG375">
            <v>0</v>
          </cell>
          <cell r="AH375">
            <v>0</v>
          </cell>
          <cell r="AI375" t="str">
            <v>Scheme G TIER II</v>
          </cell>
          <cell r="AJ375" t="e">
            <v>#N/A</v>
          </cell>
        </row>
        <row r="376">
          <cell r="E376" t="str">
            <v>IN0020160068</v>
          </cell>
          <cell r="F376" t="str">
            <v>7.06 % GOI 10.10.2046</v>
          </cell>
          <cell r="G376" t="str">
            <v>GOVERMENT OF INDIA</v>
          </cell>
          <cell r="H376" t="str">
            <v/>
          </cell>
          <cell r="I376" t="str">
            <v>GOI</v>
          </cell>
          <cell r="J376">
            <v>0</v>
          </cell>
          <cell r="K376" t="str">
            <v>GOI</v>
          </cell>
          <cell r="L376">
            <v>20000</v>
          </cell>
          <cell r="M376">
            <v>1997408</v>
          </cell>
          <cell r="N376">
            <v>1.2701020771558765E-2</v>
          </cell>
          <cell r="O376">
            <v>7.0599999999999996E-2</v>
          </cell>
          <cell r="P376" t="str">
            <v>Half Yly</v>
          </cell>
          <cell r="Q376">
            <v>1853923</v>
          </cell>
          <cell r="R376">
            <v>1853923</v>
          </cell>
          <cell r="S376">
            <v>0</v>
          </cell>
          <cell r="T376">
            <v>0</v>
          </cell>
          <cell r="U376">
            <v>53610</v>
          </cell>
          <cell r="V376">
            <v>1.53</v>
          </cell>
          <cell r="W376">
            <v>11.286842424706082</v>
          </cell>
          <cell r="X376">
            <v>7.455099999999999E-4</v>
          </cell>
          <cell r="Y376">
            <v>7.0702356447075954E-2</v>
          </cell>
          <cell r="Z376" t="str">
            <v>-</v>
          </cell>
          <cell r="AA376" t="str">
            <v>-</v>
          </cell>
          <cell r="AB376">
            <v>0</v>
          </cell>
          <cell r="AC376">
            <v>0</v>
          </cell>
          <cell r="AD376">
            <v>0</v>
          </cell>
          <cell r="AE376">
            <v>0</v>
          </cell>
          <cell r="AF376">
            <v>0</v>
          </cell>
          <cell r="AG376">
            <v>0</v>
          </cell>
          <cell r="AH376">
            <v>0</v>
          </cell>
          <cell r="AI376" t="str">
            <v>Scheme G TIER II</v>
          </cell>
          <cell r="AJ376" t="e">
            <v>#N/A</v>
          </cell>
        </row>
        <row r="377">
          <cell r="E377" t="str">
            <v>IN0020140011</v>
          </cell>
          <cell r="F377" t="str">
            <v>8.60% GS 2028 (02-JUN-2028)</v>
          </cell>
          <cell r="G377" t="str">
            <v>GOVERMENT OF INDIA</v>
          </cell>
          <cell r="H377" t="str">
            <v/>
          </cell>
          <cell r="I377" t="str">
            <v>GOI</v>
          </cell>
          <cell r="J377">
            <v>0</v>
          </cell>
          <cell r="K377" t="str">
            <v>GOI</v>
          </cell>
          <cell r="L377">
            <v>33500</v>
          </cell>
          <cell r="M377">
            <v>3688788.85</v>
          </cell>
          <cell r="N377">
            <v>2.3456090996804044E-2</v>
          </cell>
          <cell r="O377">
            <v>8.5999999999999993E-2</v>
          </cell>
          <cell r="P377" t="str">
            <v>Half Yly</v>
          </cell>
          <cell r="Q377">
            <v>3761775</v>
          </cell>
          <cell r="R377">
            <v>3761775</v>
          </cell>
          <cell r="S377">
            <v>0</v>
          </cell>
          <cell r="T377">
            <v>0</v>
          </cell>
          <cell r="U377">
            <v>46906</v>
          </cell>
          <cell r="V377">
            <v>8.6300000000000008</v>
          </cell>
          <cell r="W377">
            <v>4.7922065275422874</v>
          </cell>
          <cell r="X377">
            <v>6.1675000000000011E-4</v>
          </cell>
          <cell r="Y377">
            <v>6.598629339742286E-2</v>
          </cell>
          <cell r="Z377" t="str">
            <v>-</v>
          </cell>
          <cell r="AA377" t="str">
            <v>-</v>
          </cell>
          <cell r="AB377">
            <v>0</v>
          </cell>
          <cell r="AC377">
            <v>0</v>
          </cell>
          <cell r="AD377">
            <v>0</v>
          </cell>
          <cell r="AE377">
            <v>0</v>
          </cell>
          <cell r="AF377">
            <v>0</v>
          </cell>
          <cell r="AG377">
            <v>0</v>
          </cell>
          <cell r="AH377">
            <v>0</v>
          </cell>
          <cell r="AI377" t="str">
            <v>Scheme G TIER II</v>
          </cell>
          <cell r="AJ377" t="e">
            <v>#N/A</v>
          </cell>
        </row>
        <row r="378">
          <cell r="E378" t="str">
            <v>IN0020200153</v>
          </cell>
          <cell r="F378" t="str">
            <v>05.77% GOI 03-Aug-2030</v>
          </cell>
          <cell r="G378" t="str">
            <v>GOVERMENT OF INDIA</v>
          </cell>
          <cell r="H378" t="str">
            <v/>
          </cell>
          <cell r="I378" t="str">
            <v>GOI</v>
          </cell>
          <cell r="J378">
            <v>0</v>
          </cell>
          <cell r="K378" t="str">
            <v>GOI</v>
          </cell>
          <cell r="L378">
            <v>30000</v>
          </cell>
          <cell r="M378">
            <v>2823177</v>
          </cell>
          <cell r="N378">
            <v>1.7951880496516966E-2</v>
          </cell>
          <cell r="O378">
            <v>5.7699999999999994E-2</v>
          </cell>
          <cell r="P378" t="str">
            <v>Half Yly</v>
          </cell>
          <cell r="Q378">
            <v>2968200</v>
          </cell>
          <cell r="R378">
            <v>2968200</v>
          </cell>
          <cell r="S378">
            <v>0</v>
          </cell>
          <cell r="T378">
            <v>0</v>
          </cell>
          <cell r="U378">
            <v>47698</v>
          </cell>
          <cell r="V378">
            <v>3.99</v>
          </cell>
          <cell r="W378">
            <v>6.4882343347233276</v>
          </cell>
          <cell r="X378">
            <v>5.9142000000000005E-4</v>
          </cell>
          <cell r="Y378">
            <v>6.6953658183769901E-2</v>
          </cell>
          <cell r="Z378" t="str">
            <v>-</v>
          </cell>
          <cell r="AA378" t="str">
            <v>-</v>
          </cell>
          <cell r="AB378">
            <v>0</v>
          </cell>
          <cell r="AC378">
            <v>0</v>
          </cell>
          <cell r="AD378">
            <v>0</v>
          </cell>
          <cell r="AE378">
            <v>0</v>
          </cell>
          <cell r="AF378">
            <v>0</v>
          </cell>
          <cell r="AG378">
            <v>0</v>
          </cell>
          <cell r="AH378">
            <v>0</v>
          </cell>
          <cell r="AI378" t="str">
            <v>Scheme G TIER II</v>
          </cell>
          <cell r="AJ378" t="e">
            <v>#N/A</v>
          </cell>
        </row>
        <row r="379">
          <cell r="E379" t="str">
            <v>IN0020150010</v>
          </cell>
          <cell r="F379" t="str">
            <v>7.68% GS 15.12.2023</v>
          </cell>
          <cell r="G379" t="str">
            <v>GOVERMENT OF INDIA</v>
          </cell>
          <cell r="H379" t="str">
            <v/>
          </cell>
          <cell r="I379" t="str">
            <v>GOI</v>
          </cell>
          <cell r="J379">
            <v>0</v>
          </cell>
          <cell r="K379" t="str">
            <v>GOI</v>
          </cell>
          <cell r="L379">
            <v>5000</v>
          </cell>
          <cell r="M379">
            <v>524000</v>
          </cell>
          <cell r="N379">
            <v>3.3319856956099069E-3</v>
          </cell>
          <cell r="O379">
            <v>7.6799999999999993E-2</v>
          </cell>
          <cell r="P379" t="str">
            <v>Half Yly</v>
          </cell>
          <cell r="Q379">
            <v>495650</v>
          </cell>
          <cell r="R379">
            <v>495650</v>
          </cell>
          <cell r="S379">
            <v>0</v>
          </cell>
          <cell r="T379">
            <v>0</v>
          </cell>
          <cell r="U379">
            <v>45275</v>
          </cell>
          <cell r="V379">
            <v>0</v>
          </cell>
          <cell r="W379">
            <v>1.6520360012498401</v>
          </cell>
          <cell r="X379">
            <v>7.8792E-4</v>
          </cell>
          <cell r="Y379">
            <v>4.852298556633991E-2</v>
          </cell>
          <cell r="Z379" t="str">
            <v>-</v>
          </cell>
          <cell r="AA379" t="str">
            <v>-</v>
          </cell>
          <cell r="AB379">
            <v>0</v>
          </cell>
          <cell r="AC379">
            <v>0</v>
          </cell>
          <cell r="AD379">
            <v>0</v>
          </cell>
          <cell r="AE379">
            <v>0</v>
          </cell>
          <cell r="AF379">
            <v>0</v>
          </cell>
          <cell r="AG379">
            <v>0</v>
          </cell>
          <cell r="AH379">
            <v>0</v>
          </cell>
          <cell r="AI379" t="str">
            <v>Scheme G TIER II</v>
          </cell>
          <cell r="AJ379" t="e">
            <v>#N/A</v>
          </cell>
        </row>
        <row r="380">
          <cell r="E380" t="str">
            <v>IN0020200245</v>
          </cell>
          <cell r="F380" t="str">
            <v>6.22% GOI 2035 (16-Mar-2035)</v>
          </cell>
          <cell r="G380" t="str">
            <v>GOVERMENT OF INDIA</v>
          </cell>
          <cell r="H380" t="str">
            <v/>
          </cell>
          <cell r="I380" t="str">
            <v>GOI</v>
          </cell>
          <cell r="J380">
            <v>0</v>
          </cell>
          <cell r="K380" t="str">
            <v>GOI</v>
          </cell>
          <cell r="L380">
            <v>74600</v>
          </cell>
          <cell r="M380">
            <v>6959135.5999999996</v>
          </cell>
          <cell r="N380">
            <v>4.4251412734751271E-2</v>
          </cell>
          <cell r="O380">
            <v>6.2199999999999998E-2</v>
          </cell>
          <cell r="P380" t="str">
            <v>Half Yly</v>
          </cell>
          <cell r="Q380">
            <v>7416134</v>
          </cell>
          <cell r="R380">
            <v>7416134</v>
          </cell>
          <cell r="S380">
            <v>0</v>
          </cell>
          <cell r="T380">
            <v>0</v>
          </cell>
          <cell r="U380">
            <v>49384</v>
          </cell>
          <cell r="V380">
            <v>6.69</v>
          </cell>
          <cell r="W380">
            <v>8.4123463355476567</v>
          </cell>
          <cell r="X380">
            <v>6.3920000000000003E-4</v>
          </cell>
          <cell r="Y380">
            <v>7.0131388952861279E-2</v>
          </cell>
          <cell r="Z380" t="str">
            <v>-</v>
          </cell>
          <cell r="AA380" t="str">
            <v>-</v>
          </cell>
          <cell r="AB380">
            <v>0</v>
          </cell>
          <cell r="AC380">
            <v>0</v>
          </cell>
          <cell r="AD380">
            <v>0</v>
          </cell>
          <cell r="AE380">
            <v>0</v>
          </cell>
          <cell r="AF380">
            <v>0</v>
          </cell>
          <cell r="AG380">
            <v>0</v>
          </cell>
          <cell r="AH380">
            <v>0</v>
          </cell>
          <cell r="AI380" t="str">
            <v>Scheme G TIER II</v>
          </cell>
          <cell r="AJ380" t="e">
            <v>#N/A</v>
          </cell>
        </row>
        <row r="381">
          <cell r="E381" t="str">
            <v>IN2020180039</v>
          </cell>
          <cell r="F381" t="str">
            <v>8.33 % KERALA SDL 30.05.2028</v>
          </cell>
          <cell r="G381" t="str">
            <v>KERALA SDL</v>
          </cell>
          <cell r="H381" t="str">
            <v/>
          </cell>
          <cell r="I381" t="str">
            <v>SDL</v>
          </cell>
          <cell r="J381">
            <v>0</v>
          </cell>
          <cell r="K381" t="str">
            <v>SDL</v>
          </cell>
          <cell r="L381">
            <v>10000</v>
          </cell>
          <cell r="M381">
            <v>1076104</v>
          </cell>
          <cell r="N381">
            <v>6.8426777385278692E-3</v>
          </cell>
          <cell r="O381">
            <v>8.3299999999999999E-2</v>
          </cell>
          <cell r="P381" t="str">
            <v>Half Yly</v>
          </cell>
          <cell r="Q381">
            <v>1001600</v>
          </cell>
          <cell r="R381">
            <v>1001600</v>
          </cell>
          <cell r="S381">
            <v>0</v>
          </cell>
          <cell r="T381">
            <v>0</v>
          </cell>
          <cell r="U381">
            <v>46903</v>
          </cell>
          <cell r="V381">
            <v>6.62</v>
          </cell>
          <cell r="W381">
            <v>4.798057715790887</v>
          </cell>
          <cell r="X381">
            <v>8.3061000000000007E-4</v>
          </cell>
          <cell r="Y381">
            <v>6.8120826857548458E-2</v>
          </cell>
          <cell r="Z381" t="str">
            <v>-</v>
          </cell>
          <cell r="AA381" t="str">
            <v>-</v>
          </cell>
          <cell r="AB381">
            <v>0</v>
          </cell>
          <cell r="AC381">
            <v>0</v>
          </cell>
          <cell r="AD381">
            <v>0</v>
          </cell>
          <cell r="AE381">
            <v>0</v>
          </cell>
          <cell r="AF381">
            <v>0</v>
          </cell>
          <cell r="AG381">
            <v>0</v>
          </cell>
          <cell r="AH381">
            <v>0</v>
          </cell>
          <cell r="AI381" t="str">
            <v>Scheme G TIER II</v>
          </cell>
          <cell r="AJ381" t="e">
            <v>#N/A</v>
          </cell>
        </row>
        <row r="382">
          <cell r="E382" t="str">
            <v>IN3120180010</v>
          </cell>
          <cell r="F382" t="str">
            <v>SDL TAMIL NADU 8.05% 2028</v>
          </cell>
          <cell r="G382" t="str">
            <v>TAMIL NADU SDL</v>
          </cell>
          <cell r="H382" t="str">
            <v/>
          </cell>
          <cell r="I382" t="str">
            <v>SDL</v>
          </cell>
          <cell r="J382">
            <v>0</v>
          </cell>
          <cell r="K382" t="str">
            <v>SDL</v>
          </cell>
          <cell r="L382">
            <v>10000</v>
          </cell>
          <cell r="M382">
            <v>1063212</v>
          </cell>
          <cell r="N382">
            <v>6.7607007164137414E-3</v>
          </cell>
          <cell r="O382">
            <v>8.0500000000000002E-2</v>
          </cell>
          <cell r="P382" t="str">
            <v>Half Yly</v>
          </cell>
          <cell r="Q382">
            <v>961900</v>
          </cell>
          <cell r="R382">
            <v>961900</v>
          </cell>
          <cell r="S382">
            <v>0</v>
          </cell>
          <cell r="T382">
            <v>0</v>
          </cell>
          <cell r="U382">
            <v>46861</v>
          </cell>
          <cell r="V382">
            <v>0</v>
          </cell>
          <cell r="W382">
            <v>4.7131850167760092</v>
          </cell>
          <cell r="X382">
            <v>8.201599999999999E-4</v>
          </cell>
          <cell r="Y382">
            <v>6.771679152218664E-2</v>
          </cell>
          <cell r="Z382" t="str">
            <v>-</v>
          </cell>
          <cell r="AA382" t="str">
            <v>-</v>
          </cell>
          <cell r="AB382">
            <v>0</v>
          </cell>
          <cell r="AC382">
            <v>0</v>
          </cell>
          <cell r="AD382">
            <v>0</v>
          </cell>
          <cell r="AE382">
            <v>0</v>
          </cell>
          <cell r="AF382">
            <v>0</v>
          </cell>
          <cell r="AG382">
            <v>0</v>
          </cell>
          <cell r="AH382">
            <v>0</v>
          </cell>
          <cell r="AI382" t="str">
            <v>Scheme G TIER II</v>
          </cell>
          <cell r="AJ382" t="e">
            <v>#N/A</v>
          </cell>
        </row>
        <row r="383">
          <cell r="E383" t="str">
            <v>IN1020180411</v>
          </cell>
          <cell r="F383" t="str">
            <v>8.39% ANDHRA PRADESH SDL 06.02.2031</v>
          </cell>
          <cell r="G383" t="str">
            <v>ANDHRA PRADESH SDL</v>
          </cell>
          <cell r="H383" t="str">
            <v/>
          </cell>
          <cell r="I383" t="str">
            <v>SDL</v>
          </cell>
          <cell r="J383">
            <v>0</v>
          </cell>
          <cell r="K383" t="str">
            <v>SDL</v>
          </cell>
          <cell r="L383">
            <v>10000</v>
          </cell>
          <cell r="M383">
            <v>1081396</v>
          </cell>
          <cell r="N383">
            <v>6.8763282505529977E-3</v>
          </cell>
          <cell r="O383">
            <v>8.3900000000000002E-2</v>
          </cell>
          <cell r="P383" t="str">
            <v>Half Yly</v>
          </cell>
          <cell r="Q383">
            <v>1000900</v>
          </cell>
          <cell r="R383">
            <v>1000900</v>
          </cell>
          <cell r="S383">
            <v>0</v>
          </cell>
          <cell r="T383">
            <v>0</v>
          </cell>
          <cell r="U383">
            <v>47885</v>
          </cell>
          <cell r="V383">
            <v>0</v>
          </cell>
          <cell r="W383">
            <v>6.3140262793815962</v>
          </cell>
          <cell r="X383">
            <v>8.3779000000000004E-4</v>
          </cell>
          <cell r="Y383">
            <v>7.1412325306212401E-2</v>
          </cell>
          <cell r="Z383" t="str">
            <v>-</v>
          </cell>
          <cell r="AA383" t="str">
            <v>-</v>
          </cell>
          <cell r="AB383">
            <v>0</v>
          </cell>
          <cell r="AC383">
            <v>0</v>
          </cell>
          <cell r="AD383">
            <v>0</v>
          </cell>
          <cell r="AE383">
            <v>0</v>
          </cell>
          <cell r="AF383">
            <v>0</v>
          </cell>
          <cell r="AG383">
            <v>0</v>
          </cell>
          <cell r="AH383">
            <v>0</v>
          </cell>
          <cell r="AI383" t="str">
            <v>Scheme G TIER II</v>
          </cell>
          <cell r="AJ383" t="e">
            <v>#N/A</v>
          </cell>
        </row>
        <row r="384">
          <cell r="E384" t="str">
            <v>IN1920180149</v>
          </cell>
          <cell r="F384" t="str">
            <v>8.19% Karnataka SDL 2029</v>
          </cell>
          <cell r="G384" t="str">
            <v>KARNATAKA SDL</v>
          </cell>
          <cell r="H384" t="str">
            <v/>
          </cell>
          <cell r="I384" t="str">
            <v>SDL</v>
          </cell>
          <cell r="J384">
            <v>0</v>
          </cell>
          <cell r="K384" t="str">
            <v>SDL</v>
          </cell>
          <cell r="L384">
            <v>10000</v>
          </cell>
          <cell r="M384">
            <v>1069699</v>
          </cell>
          <cell r="N384">
            <v>6.8019499362752325E-3</v>
          </cell>
          <cell r="O384">
            <v>8.1900000000000001E-2</v>
          </cell>
          <cell r="P384" t="str">
            <v>Half Yly</v>
          </cell>
          <cell r="Q384">
            <v>1074200</v>
          </cell>
          <cell r="R384">
            <v>1074200</v>
          </cell>
          <cell r="S384">
            <v>0</v>
          </cell>
          <cell r="T384">
            <v>0</v>
          </cell>
          <cell r="U384">
            <v>47141</v>
          </cell>
          <cell r="V384">
            <v>0</v>
          </cell>
          <cell r="W384">
            <v>5.2446427736843928</v>
          </cell>
          <cell r="X384">
            <v>7.1035E-4</v>
          </cell>
          <cell r="Y384">
            <v>6.9017224634305568E-2</v>
          </cell>
          <cell r="Z384" t="str">
            <v>-</v>
          </cell>
          <cell r="AA384" t="str">
            <v>-</v>
          </cell>
          <cell r="AB384">
            <v>0</v>
          </cell>
          <cell r="AC384">
            <v>0</v>
          </cell>
          <cell r="AD384">
            <v>0</v>
          </cell>
          <cell r="AE384">
            <v>0</v>
          </cell>
          <cell r="AF384">
            <v>0</v>
          </cell>
          <cell r="AG384">
            <v>0</v>
          </cell>
          <cell r="AH384">
            <v>0</v>
          </cell>
          <cell r="AI384" t="str">
            <v>Scheme G TIER II</v>
          </cell>
          <cell r="AJ384" t="e">
            <v>#N/A</v>
          </cell>
        </row>
        <row r="385">
          <cell r="E385" t="str">
            <v>IN4520180204</v>
          </cell>
          <cell r="F385" t="str">
            <v>8.38% Telangana SDL 2049</v>
          </cell>
          <cell r="G385" t="str">
            <v>TELANGANA</v>
          </cell>
          <cell r="H385" t="str">
            <v/>
          </cell>
          <cell r="I385" t="str">
            <v>SDL</v>
          </cell>
          <cell r="J385">
            <v>0</v>
          </cell>
          <cell r="K385" t="str">
            <v>SDL</v>
          </cell>
          <cell r="L385">
            <v>10000</v>
          </cell>
          <cell r="M385">
            <v>1133083</v>
          </cell>
          <cell r="N385">
            <v>7.2049930304174817E-3</v>
          </cell>
          <cell r="O385">
            <v>8.3800000000000013E-2</v>
          </cell>
          <cell r="P385" t="str">
            <v>Half Yly</v>
          </cell>
          <cell r="Q385">
            <v>1157900</v>
          </cell>
          <cell r="R385">
            <v>1157900</v>
          </cell>
          <cell r="S385">
            <v>0</v>
          </cell>
          <cell r="T385">
            <v>0</v>
          </cell>
          <cell r="U385">
            <v>54495</v>
          </cell>
          <cell r="V385">
            <v>8.06</v>
          </cell>
          <cell r="W385">
            <v>11.120031399189767</v>
          </cell>
          <cell r="X385">
            <v>7.0959000000000007E-4</v>
          </cell>
          <cell r="Y385">
            <v>7.2500306782535731E-2</v>
          </cell>
          <cell r="Z385" t="str">
            <v>-</v>
          </cell>
          <cell r="AA385" t="str">
            <v>-</v>
          </cell>
          <cell r="AB385">
            <v>0</v>
          </cell>
          <cell r="AC385">
            <v>0</v>
          </cell>
          <cell r="AD385">
            <v>0</v>
          </cell>
          <cell r="AE385">
            <v>0</v>
          </cell>
          <cell r="AF385">
            <v>0</v>
          </cell>
          <cell r="AG385">
            <v>0</v>
          </cell>
          <cell r="AH385">
            <v>0</v>
          </cell>
          <cell r="AI385" t="str">
            <v>Scheme G TIER II</v>
          </cell>
          <cell r="AJ385" t="e">
            <v>#N/A</v>
          </cell>
        </row>
        <row r="386">
          <cell r="E386" t="str">
            <v>IN1520130072</v>
          </cell>
          <cell r="F386" t="str">
            <v>9.50% GUJARAT SDL 11-SEP-2023.</v>
          </cell>
          <cell r="G386" t="str">
            <v>GUJRAT SDL</v>
          </cell>
          <cell r="H386" t="str">
            <v/>
          </cell>
          <cell r="I386" t="str">
            <v>SDL</v>
          </cell>
          <cell r="J386">
            <v>0</v>
          </cell>
          <cell r="K386" t="str">
            <v>SDL</v>
          </cell>
          <cell r="L386">
            <v>20000</v>
          </cell>
          <cell r="M386">
            <v>2126592</v>
          </cell>
          <cell r="N386">
            <v>1.3522469703050502E-2</v>
          </cell>
          <cell r="O386">
            <v>9.5000000000000001E-2</v>
          </cell>
          <cell r="P386" t="str">
            <v>Half Yly</v>
          </cell>
          <cell r="Q386">
            <v>2188900</v>
          </cell>
          <cell r="R386">
            <v>2188900</v>
          </cell>
          <cell r="S386">
            <v>0</v>
          </cell>
          <cell r="T386">
            <v>0</v>
          </cell>
          <cell r="U386">
            <v>45180</v>
          </cell>
          <cell r="V386">
            <v>0</v>
          </cell>
          <cell r="W386">
            <v>1.3743560165557522</v>
          </cell>
          <cell r="X386">
            <v>6.0004999999999998E-4</v>
          </cell>
          <cell r="Y386">
            <v>5.1583830976471345E-2</v>
          </cell>
          <cell r="Z386" t="str">
            <v>-</v>
          </cell>
          <cell r="AA386" t="str">
            <v>-</v>
          </cell>
          <cell r="AB386">
            <v>0</v>
          </cell>
          <cell r="AC386">
            <v>0</v>
          </cell>
          <cell r="AD386">
            <v>0</v>
          </cell>
          <cell r="AE386">
            <v>0</v>
          </cell>
          <cell r="AF386">
            <v>0</v>
          </cell>
          <cell r="AG386">
            <v>0</v>
          </cell>
          <cell r="AH386">
            <v>0</v>
          </cell>
          <cell r="AI386" t="str">
            <v>Scheme G TIER II</v>
          </cell>
          <cell r="AJ386" t="e">
            <v>#N/A</v>
          </cell>
        </row>
        <row r="387">
          <cell r="E387" t="str">
            <v>IN2220200264</v>
          </cell>
          <cell r="F387" t="str">
            <v>6.63% MAHARASHTRA SDL 14-OCT-2030</v>
          </cell>
          <cell r="G387" t="str">
            <v>MAHARASHTRA SDL</v>
          </cell>
          <cell r="H387" t="str">
            <v/>
          </cell>
          <cell r="I387" t="str">
            <v>SDL</v>
          </cell>
          <cell r="J387">
            <v>0</v>
          </cell>
          <cell r="K387" t="str">
            <v>SDL</v>
          </cell>
          <cell r="L387">
            <v>20000</v>
          </cell>
          <cell r="M387">
            <v>1944978</v>
          </cell>
          <cell r="N387">
            <v>1.236763143945795E-2</v>
          </cell>
          <cell r="O387">
            <v>6.6299999999999998E-2</v>
          </cell>
          <cell r="P387" t="str">
            <v>Half Yly</v>
          </cell>
          <cell r="Q387">
            <v>2006000</v>
          </cell>
          <cell r="R387">
            <v>2006000</v>
          </cell>
          <cell r="S387">
            <v>0</v>
          </cell>
          <cell r="T387">
            <v>0</v>
          </cell>
          <cell r="U387">
            <v>47770</v>
          </cell>
          <cell r="V387">
            <v>0</v>
          </cell>
          <cell r="W387">
            <v>6.2899826561243808</v>
          </cell>
          <cell r="X387">
            <v>6.6022999999999993E-4</v>
          </cell>
          <cell r="Y387">
            <v>7.0594780271830845E-2</v>
          </cell>
          <cell r="Z387" t="str">
            <v>-</v>
          </cell>
          <cell r="AA387" t="str">
            <v>-</v>
          </cell>
          <cell r="AB387">
            <v>0</v>
          </cell>
          <cell r="AC387">
            <v>0</v>
          </cell>
          <cell r="AD387">
            <v>0</v>
          </cell>
          <cell r="AE387">
            <v>0</v>
          </cell>
          <cell r="AF387">
            <v>0</v>
          </cell>
          <cell r="AG387">
            <v>0</v>
          </cell>
          <cell r="AH387">
            <v>0</v>
          </cell>
          <cell r="AI387" t="str">
            <v>Scheme G TIER II</v>
          </cell>
          <cell r="AJ387" t="e">
            <v>#N/A</v>
          </cell>
        </row>
        <row r="388">
          <cell r="E388" t="str">
            <v>IN2220150196</v>
          </cell>
          <cell r="F388" t="str">
            <v>8.67% Maharashtra SDL 24 Feb 2026</v>
          </cell>
          <cell r="G388" t="str">
            <v>MAHARASHTRA SDL</v>
          </cell>
          <cell r="H388" t="str">
            <v/>
          </cell>
          <cell r="I388" t="str">
            <v>SDL</v>
          </cell>
          <cell r="J388">
            <v>0</v>
          </cell>
          <cell r="K388" t="str">
            <v>SDL</v>
          </cell>
          <cell r="L388">
            <v>10000</v>
          </cell>
          <cell r="M388">
            <v>1087708</v>
          </cell>
          <cell r="N388">
            <v>6.9164646889321767E-3</v>
          </cell>
          <cell r="O388">
            <v>8.6699999999999999E-2</v>
          </cell>
          <cell r="P388" t="str">
            <v>Half Yly</v>
          </cell>
          <cell r="Q388">
            <v>1091800</v>
          </cell>
          <cell r="R388">
            <v>1091800</v>
          </cell>
          <cell r="S388">
            <v>0</v>
          </cell>
          <cell r="T388">
            <v>0</v>
          </cell>
          <cell r="U388">
            <v>46077</v>
          </cell>
          <cell r="V388">
            <v>9.9700000000000006</v>
          </cell>
          <cell r="W388">
            <v>3.3749611154438877</v>
          </cell>
          <cell r="X388">
            <v>6.5993999999999992E-4</v>
          </cell>
          <cell r="Y388">
            <v>6.1562657208972416E-2</v>
          </cell>
          <cell r="Z388" t="str">
            <v>-</v>
          </cell>
          <cell r="AA388" t="str">
            <v>-</v>
          </cell>
          <cell r="AB388">
            <v>0</v>
          </cell>
          <cell r="AC388">
            <v>0</v>
          </cell>
          <cell r="AD388">
            <v>0</v>
          </cell>
          <cell r="AE388">
            <v>0</v>
          </cell>
          <cell r="AF388">
            <v>0</v>
          </cell>
          <cell r="AG388">
            <v>0</v>
          </cell>
          <cell r="AH388">
            <v>0</v>
          </cell>
          <cell r="AI388" t="str">
            <v>Scheme G TIER II</v>
          </cell>
          <cell r="AJ388" t="e">
            <v>#N/A</v>
          </cell>
        </row>
        <row r="389">
          <cell r="E389" t="str">
            <v>IN1920190098</v>
          </cell>
          <cell r="F389" t="str">
            <v>7.23% Karnataka SDL06-Nov-2028</v>
          </cell>
          <cell r="G389" t="str">
            <v>KARNATAKA SDL</v>
          </cell>
          <cell r="H389" t="str">
            <v/>
          </cell>
          <cell r="I389" t="str">
            <v>SDL</v>
          </cell>
          <cell r="J389">
            <v>0</v>
          </cell>
          <cell r="K389" t="str">
            <v>SDL</v>
          </cell>
          <cell r="L389">
            <v>30000</v>
          </cell>
          <cell r="M389">
            <v>3071133</v>
          </cell>
          <cell r="N389">
            <v>1.9528571040678511E-2</v>
          </cell>
          <cell r="O389">
            <v>7.2300000000000003E-2</v>
          </cell>
          <cell r="P389" t="str">
            <v>Half Yly</v>
          </cell>
          <cell r="Q389">
            <v>3146775</v>
          </cell>
          <cell r="R389">
            <v>3146775</v>
          </cell>
          <cell r="S389">
            <v>0</v>
          </cell>
          <cell r="T389">
            <v>0</v>
          </cell>
          <cell r="U389">
            <v>47063</v>
          </cell>
          <cell r="V389">
            <v>0</v>
          </cell>
          <cell r="W389">
            <v>5.1482609740608325</v>
          </cell>
          <cell r="X389">
            <v>6.4302000000000001E-4</v>
          </cell>
          <cell r="Y389">
            <v>6.7805256574767603E-2</v>
          </cell>
          <cell r="Z389" t="str">
            <v>-</v>
          </cell>
          <cell r="AA389" t="str">
            <v>-</v>
          </cell>
          <cell r="AB389">
            <v>0</v>
          </cell>
          <cell r="AC389">
            <v>0</v>
          </cell>
          <cell r="AD389">
            <v>0</v>
          </cell>
          <cell r="AE389">
            <v>0</v>
          </cell>
          <cell r="AF389">
            <v>0</v>
          </cell>
          <cell r="AG389">
            <v>0</v>
          </cell>
          <cell r="AH389">
            <v>0</v>
          </cell>
          <cell r="AI389" t="str">
            <v>Scheme G TIER II</v>
          </cell>
          <cell r="AJ389" t="e">
            <v>#N/A</v>
          </cell>
        </row>
        <row r="390">
          <cell r="E390" t="str">
            <v>IN1920190056</v>
          </cell>
          <cell r="F390" t="str">
            <v>07.15% KARNATAKA SDL 09-Oct-2028</v>
          </cell>
          <cell r="G390" t="str">
            <v>KARNATAKA SDL</v>
          </cell>
          <cell r="H390" t="str">
            <v/>
          </cell>
          <cell r="I390" t="str">
            <v>SDL</v>
          </cell>
          <cell r="J390">
            <v>0</v>
          </cell>
          <cell r="K390" t="str">
            <v>SDL</v>
          </cell>
          <cell r="L390">
            <v>20000</v>
          </cell>
          <cell r="M390">
            <v>2038674</v>
          </cell>
          <cell r="N390">
            <v>1.2963421003839373E-2</v>
          </cell>
          <cell r="O390">
            <v>7.1500000000000008E-2</v>
          </cell>
          <cell r="P390" t="str">
            <v>Half Yly</v>
          </cell>
          <cell r="Q390">
            <v>2048300</v>
          </cell>
          <cell r="R390">
            <v>2048300</v>
          </cell>
          <cell r="S390">
            <v>0</v>
          </cell>
          <cell r="T390">
            <v>0</v>
          </cell>
          <cell r="U390">
            <v>47035</v>
          </cell>
          <cell r="V390">
            <v>0</v>
          </cell>
          <cell r="W390">
            <v>5.084716942801502</v>
          </cell>
          <cell r="X390">
            <v>6.7497724000000009E-2</v>
          </cell>
          <cell r="Y390">
            <v>6.780344321767072E-2</v>
          </cell>
          <cell r="Z390" t="str">
            <v>-</v>
          </cell>
          <cell r="AA390" t="str">
            <v>-</v>
          </cell>
          <cell r="AB390">
            <v>0</v>
          </cell>
          <cell r="AC390">
            <v>0</v>
          </cell>
          <cell r="AD390">
            <v>0</v>
          </cell>
          <cell r="AE390">
            <v>0</v>
          </cell>
          <cell r="AF390">
            <v>0</v>
          </cell>
          <cell r="AG390">
            <v>0</v>
          </cell>
          <cell r="AH390">
            <v>0</v>
          </cell>
          <cell r="AI390" t="str">
            <v>Scheme G TIER II</v>
          </cell>
          <cell r="AJ390" t="e">
            <v>#N/A</v>
          </cell>
        </row>
        <row r="391">
          <cell r="E391" t="str">
            <v>INF846K01N65</v>
          </cell>
          <cell r="F391" t="str">
            <v>AXIS OVERNIGHT FUND - DIRECT PLAN- GROWTH OPTION</v>
          </cell>
          <cell r="G391" t="str">
            <v>AXIS MUTUAL FUND</v>
          </cell>
          <cell r="H391" t="str">
            <v>66301</v>
          </cell>
          <cell r="I391" t="str">
            <v>Management of mutual funds</v>
          </cell>
          <cell r="J391" t="str">
            <v>Social and
Commercial
Infrastructure</v>
          </cell>
          <cell r="K391" t="str">
            <v>MF</v>
          </cell>
          <cell r="L391">
            <v>7576.2749999999996</v>
          </cell>
          <cell r="M391">
            <v>8489576.0099999998</v>
          </cell>
          <cell r="N391">
            <v>5.3983102723498141E-2</v>
          </cell>
          <cell r="O391">
            <v>0</v>
          </cell>
          <cell r="P391" t="str">
            <v/>
          </cell>
          <cell r="Q391">
            <v>8490000</v>
          </cell>
          <cell r="R391">
            <v>8490000</v>
          </cell>
          <cell r="S391">
            <v>0</v>
          </cell>
          <cell r="T391">
            <v>0</v>
          </cell>
          <cell r="U391">
            <v>0</v>
          </cell>
          <cell r="V391">
            <v>0</v>
          </cell>
          <cell r="W391" t="str">
            <v>-</v>
          </cell>
          <cell r="X391">
            <v>0</v>
          </cell>
          <cell r="Y391" t="str">
            <v>-</v>
          </cell>
          <cell r="Z391" t="str">
            <v>-</v>
          </cell>
          <cell r="AA391" t="str">
            <v>-</v>
          </cell>
          <cell r="AB391">
            <v>0</v>
          </cell>
          <cell r="AC391">
            <v>0</v>
          </cell>
          <cell r="AD391">
            <v>0</v>
          </cell>
          <cell r="AE391">
            <v>0</v>
          </cell>
          <cell r="AF391">
            <v>0</v>
          </cell>
          <cell r="AG391">
            <v>0</v>
          </cell>
          <cell r="AH391">
            <v>0</v>
          </cell>
          <cell r="AI391" t="str">
            <v>Scheme G TIER II</v>
          </cell>
          <cell r="AJ391" t="e">
            <v>#N/A</v>
          </cell>
        </row>
        <row r="392">
          <cell r="E392" t="str">
            <v>INE280A01028</v>
          </cell>
          <cell r="F392" t="str">
            <v>Titan Company Limited</v>
          </cell>
          <cell r="G392" t="str">
            <v>TITAN COMPANY LIMITED</v>
          </cell>
          <cell r="H392" t="str">
            <v>32111</v>
          </cell>
          <cell r="I392" t="str">
            <v>Manufacture of jewellery of gold, silver and other precious or base metal</v>
          </cell>
          <cell r="J392" t="str">
            <v>Social and
Commercial
Infrastructure</v>
          </cell>
          <cell r="K392" t="str">
            <v>Equity</v>
          </cell>
          <cell r="L392">
            <v>2</v>
          </cell>
          <cell r="M392">
            <v>5093.1000000000004</v>
          </cell>
          <cell r="N392">
            <v>2.122338516097797E-3</v>
          </cell>
          <cell r="O392">
            <v>0</v>
          </cell>
          <cell r="P392" t="str">
            <v/>
          </cell>
          <cell r="Q392">
            <v>4422.6499999999996</v>
          </cell>
          <cell r="R392">
            <v>4422.6499999999996</v>
          </cell>
          <cell r="S392">
            <v>0</v>
          </cell>
          <cell r="T392">
            <v>0</v>
          </cell>
          <cell r="U392">
            <v>0</v>
          </cell>
          <cell r="V392">
            <v>0</v>
          </cell>
          <cell r="W392" t="str">
            <v>-</v>
          </cell>
          <cell r="X392">
            <v>0</v>
          </cell>
          <cell r="Y392" t="str">
            <v>-</v>
          </cell>
          <cell r="Z392">
            <v>2546.5500000000002</v>
          </cell>
          <cell r="AA392">
            <v>2544.65</v>
          </cell>
          <cell r="AB392">
            <v>0</v>
          </cell>
          <cell r="AC392">
            <v>0</v>
          </cell>
          <cell r="AD392">
            <v>0</v>
          </cell>
          <cell r="AE392">
            <v>0</v>
          </cell>
          <cell r="AF392">
            <v>0</v>
          </cell>
          <cell r="AG392">
            <v>0</v>
          </cell>
          <cell r="AH392">
            <v>0</v>
          </cell>
          <cell r="AI392" t="str">
            <v>Scheme Tax Saver Tier II</v>
          </cell>
          <cell r="AJ392" t="e">
            <v>#N/A</v>
          </cell>
        </row>
        <row r="393">
          <cell r="E393" t="str">
            <v>INE296A01024</v>
          </cell>
          <cell r="F393" t="str">
            <v>Bajaj Finance Limited</v>
          </cell>
          <cell r="G393" t="str">
            <v>BAJAJ FINANCE LIMITED</v>
          </cell>
          <cell r="H393" t="str">
            <v>64920</v>
          </cell>
          <cell r="I393" t="str">
            <v>Other credit granting</v>
          </cell>
          <cell r="J393" t="str">
            <v>Social and
Commercial
Infrastructure</v>
          </cell>
          <cell r="K393" t="str">
            <v>Equity</v>
          </cell>
          <cell r="L393">
            <v>1</v>
          </cell>
          <cell r="M393">
            <v>7002.3</v>
          </cell>
          <cell r="N393">
            <v>2.9179185547646034E-3</v>
          </cell>
          <cell r="O393">
            <v>0</v>
          </cell>
          <cell r="P393" t="str">
            <v/>
          </cell>
          <cell r="Q393">
            <v>7128</v>
          </cell>
          <cell r="R393">
            <v>7128</v>
          </cell>
          <cell r="S393">
            <v>0</v>
          </cell>
          <cell r="T393">
            <v>0</v>
          </cell>
          <cell r="U393">
            <v>0</v>
          </cell>
          <cell r="V393">
            <v>0</v>
          </cell>
          <cell r="W393" t="str">
            <v>-</v>
          </cell>
          <cell r="X393">
            <v>0</v>
          </cell>
          <cell r="Y393" t="str">
            <v>-</v>
          </cell>
          <cell r="Z393">
            <v>7002.3</v>
          </cell>
          <cell r="AA393">
            <v>7001.85</v>
          </cell>
          <cell r="AB393">
            <v>0</v>
          </cell>
          <cell r="AC393">
            <v>0</v>
          </cell>
          <cell r="AD393">
            <v>0</v>
          </cell>
          <cell r="AE393">
            <v>0</v>
          </cell>
          <cell r="AF393">
            <v>0</v>
          </cell>
          <cell r="AG393">
            <v>0</v>
          </cell>
          <cell r="AH393">
            <v>0</v>
          </cell>
          <cell r="AI393" t="str">
            <v>Scheme Tax Saver Tier II</v>
          </cell>
          <cell r="AJ393" t="e">
            <v>#N/A</v>
          </cell>
        </row>
        <row r="394">
          <cell r="E394" t="str">
            <v>INE686F01025</v>
          </cell>
          <cell r="F394" t="str">
            <v>United Breweries Limited</v>
          </cell>
          <cell r="G394" t="str">
            <v>UNITED BREWERIES LIMITED</v>
          </cell>
          <cell r="H394" t="str">
            <v>11031</v>
          </cell>
          <cell r="I394" t="str">
            <v>Manufacture of beer</v>
          </cell>
          <cell r="J394" t="str">
            <v>Social and
Commercial
Infrastructure</v>
          </cell>
          <cell r="K394" t="str">
            <v>Equity</v>
          </cell>
          <cell r="L394">
            <v>4</v>
          </cell>
          <cell r="M394">
            <v>6003.8</v>
          </cell>
          <cell r="N394">
            <v>2.5018350283614993E-3</v>
          </cell>
          <cell r="O394">
            <v>0</v>
          </cell>
          <cell r="P394" t="str">
            <v/>
          </cell>
          <cell r="Q394">
            <v>5652</v>
          </cell>
          <cell r="R394">
            <v>5652</v>
          </cell>
          <cell r="S394">
            <v>0</v>
          </cell>
          <cell r="T394">
            <v>0</v>
          </cell>
          <cell r="U394">
            <v>0</v>
          </cell>
          <cell r="V394">
            <v>0</v>
          </cell>
          <cell r="W394" t="str">
            <v>-</v>
          </cell>
          <cell r="X394">
            <v>0</v>
          </cell>
          <cell r="Y394" t="str">
            <v>-</v>
          </cell>
          <cell r="Z394">
            <v>1500.95</v>
          </cell>
          <cell r="AA394">
            <v>1500.85</v>
          </cell>
          <cell r="AB394">
            <v>0</v>
          </cell>
          <cell r="AC394">
            <v>0</v>
          </cell>
          <cell r="AD394">
            <v>0</v>
          </cell>
          <cell r="AE394">
            <v>0</v>
          </cell>
          <cell r="AF394">
            <v>0</v>
          </cell>
          <cell r="AG394">
            <v>0</v>
          </cell>
          <cell r="AH394">
            <v>0</v>
          </cell>
          <cell r="AI394" t="str">
            <v>Scheme Tax Saver Tier II</v>
          </cell>
          <cell r="AJ394" t="e">
            <v>#N/A</v>
          </cell>
        </row>
        <row r="395">
          <cell r="E395" t="str">
            <v>INE029A01011</v>
          </cell>
          <cell r="F395" t="str">
            <v>Bharat Petroleum Corporation Limited</v>
          </cell>
          <cell r="G395" t="str">
            <v>BHARAT PETROLIUM CORPORATION LIMITE</v>
          </cell>
          <cell r="H395" t="str">
            <v>19201</v>
          </cell>
          <cell r="I395" t="str">
            <v>Equity</v>
          </cell>
          <cell r="J395" t="str">
            <v>Social and
Commercial
Infrastructure</v>
          </cell>
          <cell r="K395" t="str">
            <v>Equity</v>
          </cell>
          <cell r="L395">
            <v>5</v>
          </cell>
          <cell r="M395">
            <v>1749</v>
          </cell>
          <cell r="N395">
            <v>7.2882332266302377E-4</v>
          </cell>
          <cell r="O395">
            <v>0</v>
          </cell>
          <cell r="P395" t="str">
            <v/>
          </cell>
          <cell r="Q395">
            <v>1910.6</v>
          </cell>
          <cell r="R395">
            <v>1910.6</v>
          </cell>
          <cell r="S395">
            <v>0</v>
          </cell>
          <cell r="T395">
            <v>0</v>
          </cell>
          <cell r="U395">
            <v>0</v>
          </cell>
          <cell r="V395">
            <v>8.1999999999999993</v>
          </cell>
          <cell r="W395" t="str">
            <v>-</v>
          </cell>
          <cell r="X395">
            <v>0</v>
          </cell>
          <cell r="Y395" t="str">
            <v>-</v>
          </cell>
          <cell r="Z395">
            <v>349.8</v>
          </cell>
          <cell r="AA395">
            <v>349.75</v>
          </cell>
          <cell r="AB395">
            <v>0</v>
          </cell>
          <cell r="AC395">
            <v>0</v>
          </cell>
          <cell r="AD395">
            <v>0</v>
          </cell>
          <cell r="AE395">
            <v>0</v>
          </cell>
          <cell r="AF395">
            <v>0</v>
          </cell>
          <cell r="AG395">
            <v>0</v>
          </cell>
          <cell r="AH395">
            <v>0</v>
          </cell>
          <cell r="AI395" t="str">
            <v>Scheme Tax Saver Tier II</v>
          </cell>
          <cell r="AJ395" t="e">
            <v>#N/A</v>
          </cell>
        </row>
        <row r="396">
          <cell r="E396" t="str">
            <v>INE917I01010</v>
          </cell>
          <cell r="F396" t="str">
            <v>Bajaj Auto Limited</v>
          </cell>
          <cell r="G396" t="str">
            <v>BAJAJ AUTO LIMITED</v>
          </cell>
          <cell r="H396" t="str">
            <v>30911</v>
          </cell>
          <cell r="I396" t="str">
            <v>Manufacture of motorcycles, scooters, mopeds etc. and their</v>
          </cell>
          <cell r="J396" t="str">
            <v>Social and
Commercial
Infrastructure</v>
          </cell>
          <cell r="K396" t="str">
            <v>Equity</v>
          </cell>
          <cell r="L396">
            <v>1</v>
          </cell>
          <cell r="M396">
            <v>3530.35</v>
          </cell>
          <cell r="N396">
            <v>1.4711271681894832E-3</v>
          </cell>
          <cell r="O396">
            <v>0</v>
          </cell>
          <cell r="P396" t="str">
            <v/>
          </cell>
          <cell r="Q396">
            <v>3356.5</v>
          </cell>
          <cell r="R396">
            <v>3356.5</v>
          </cell>
          <cell r="S396">
            <v>0</v>
          </cell>
          <cell r="T396">
            <v>0</v>
          </cell>
          <cell r="U396">
            <v>0</v>
          </cell>
          <cell r="V396">
            <v>0</v>
          </cell>
          <cell r="W396" t="str">
            <v>-</v>
          </cell>
          <cell r="X396">
            <v>0</v>
          </cell>
          <cell r="Y396" t="str">
            <v>-</v>
          </cell>
          <cell r="Z396">
            <v>3530.35</v>
          </cell>
          <cell r="AA396">
            <v>3530.85</v>
          </cell>
          <cell r="AB396">
            <v>0</v>
          </cell>
          <cell r="AC396">
            <v>0</v>
          </cell>
          <cell r="AD396">
            <v>0</v>
          </cell>
          <cell r="AE396">
            <v>0</v>
          </cell>
          <cell r="AF396">
            <v>0</v>
          </cell>
          <cell r="AG396">
            <v>0</v>
          </cell>
          <cell r="AH396">
            <v>0</v>
          </cell>
          <cell r="AI396" t="str">
            <v>Scheme Tax Saver Tier II</v>
          </cell>
          <cell r="AJ396" t="e">
            <v>#N/A</v>
          </cell>
        </row>
        <row r="397">
          <cell r="E397" t="str">
            <v>IN0020150028</v>
          </cell>
          <cell r="F397" t="str">
            <v>7.88% GOI 19.03.2030</v>
          </cell>
          <cell r="G397" t="str">
            <v>GOVERMENT OF INDIA</v>
          </cell>
          <cell r="H397" t="str">
            <v/>
          </cell>
          <cell r="I397" t="str">
            <v>GOI</v>
          </cell>
          <cell r="J397">
            <v>0</v>
          </cell>
          <cell r="K397" t="str">
            <v>GOI</v>
          </cell>
          <cell r="L397">
            <v>800</v>
          </cell>
          <cell r="M397">
            <v>85480.08</v>
          </cell>
          <cell r="N397">
            <v>3.5620283548942873E-2</v>
          </cell>
          <cell r="O397">
            <v>7.8799999999999995E-2</v>
          </cell>
          <cell r="P397" t="str">
            <v>Half Yly</v>
          </cell>
          <cell r="Q397">
            <v>87208</v>
          </cell>
          <cell r="R397">
            <v>87208</v>
          </cell>
          <cell r="S397">
            <v>0</v>
          </cell>
          <cell r="T397">
            <v>0</v>
          </cell>
          <cell r="U397">
            <v>47561</v>
          </cell>
          <cell r="V397">
            <v>0</v>
          </cell>
          <cell r="W397">
            <v>5.7972758644128444</v>
          </cell>
          <cell r="X397">
            <v>6.7633999999999999E-4</v>
          </cell>
          <cell r="Y397">
            <v>6.762336595462938E-2</v>
          </cell>
          <cell r="Z397" t="str">
            <v>-</v>
          </cell>
          <cell r="AA397" t="str">
            <v>-</v>
          </cell>
          <cell r="AB397">
            <v>0</v>
          </cell>
          <cell r="AC397">
            <v>0</v>
          </cell>
          <cell r="AD397">
            <v>0</v>
          </cell>
          <cell r="AE397">
            <v>0</v>
          </cell>
          <cell r="AF397">
            <v>0</v>
          </cell>
          <cell r="AG397">
            <v>0</v>
          </cell>
          <cell r="AH397">
            <v>0</v>
          </cell>
          <cell r="AI397" t="str">
            <v>Scheme Tax Saver Tier II</v>
          </cell>
          <cell r="AJ397" t="e">
            <v>#N/A</v>
          </cell>
        </row>
        <row r="398">
          <cell r="E398" t="str">
            <v>INE176B01034</v>
          </cell>
          <cell r="F398" t="str">
            <v>Havells India Limited.</v>
          </cell>
          <cell r="G398" t="str">
            <v>HAVELLS INDIA LIMITED</v>
          </cell>
          <cell r="H398" t="str">
            <v>27104</v>
          </cell>
          <cell r="I398" t="str">
            <v>Manufacture of electricity distribution and control apparatus</v>
          </cell>
          <cell r="J398" t="str">
            <v>Social and
Commercial
Infrastructure</v>
          </cell>
          <cell r="K398" t="str">
            <v>Equity</v>
          </cell>
          <cell r="L398">
            <v>4</v>
          </cell>
          <cell r="M398">
            <v>4742.8</v>
          </cell>
          <cell r="N398">
            <v>1.9763654972705484E-3</v>
          </cell>
          <cell r="O398">
            <v>0</v>
          </cell>
          <cell r="P398" t="str">
            <v/>
          </cell>
          <cell r="Q398">
            <v>4567.2</v>
          </cell>
          <cell r="R398">
            <v>4567.2</v>
          </cell>
          <cell r="S398">
            <v>0</v>
          </cell>
          <cell r="T398">
            <v>0</v>
          </cell>
          <cell r="U398">
            <v>0</v>
          </cell>
          <cell r="V398">
            <v>0</v>
          </cell>
          <cell r="W398" t="str">
            <v>-</v>
          </cell>
          <cell r="X398">
            <v>0</v>
          </cell>
          <cell r="Y398" t="str">
            <v>-</v>
          </cell>
          <cell r="Z398">
            <v>1185.7</v>
          </cell>
          <cell r="AA398">
            <v>1185.45</v>
          </cell>
          <cell r="AB398">
            <v>0</v>
          </cell>
          <cell r="AC398">
            <v>0</v>
          </cell>
          <cell r="AD398">
            <v>0</v>
          </cell>
          <cell r="AE398">
            <v>0</v>
          </cell>
          <cell r="AF398">
            <v>0</v>
          </cell>
          <cell r="AG398">
            <v>0</v>
          </cell>
          <cell r="AH398">
            <v>0</v>
          </cell>
          <cell r="AI398" t="str">
            <v>Scheme Tax Saver Tier II</v>
          </cell>
          <cell r="AJ398" t="e">
            <v>#N/A</v>
          </cell>
        </row>
        <row r="399">
          <cell r="E399" t="str">
            <v>INE123W01016</v>
          </cell>
          <cell r="F399" t="str">
            <v>SBI LIFE INSURANCE COMPANY LIMITED</v>
          </cell>
          <cell r="G399" t="str">
            <v>SBI LIFE INSURANCE CO. LTD.</v>
          </cell>
          <cell r="H399" t="str">
            <v>65110</v>
          </cell>
          <cell r="I399" t="str">
            <v>Life insurance</v>
          </cell>
          <cell r="J399" t="str">
            <v>Social and
Commercial
Infrastructure</v>
          </cell>
          <cell r="K399" t="str">
            <v>Equity</v>
          </cell>
          <cell r="L399">
            <v>4</v>
          </cell>
          <cell r="M399">
            <v>4240.6000000000004</v>
          </cell>
          <cell r="N399">
            <v>1.7670944437305999E-3</v>
          </cell>
          <cell r="O399">
            <v>0</v>
          </cell>
          <cell r="P399" t="str">
            <v/>
          </cell>
          <cell r="Q399">
            <v>3446</v>
          </cell>
          <cell r="R399">
            <v>3446</v>
          </cell>
          <cell r="S399">
            <v>0</v>
          </cell>
          <cell r="T399">
            <v>0</v>
          </cell>
          <cell r="U399">
            <v>0</v>
          </cell>
          <cell r="V399">
            <v>0</v>
          </cell>
          <cell r="W399" t="str">
            <v>-</v>
          </cell>
          <cell r="X399">
            <v>0</v>
          </cell>
          <cell r="Y399" t="str">
            <v>-</v>
          </cell>
          <cell r="Z399">
            <v>1060.1500000000001</v>
          </cell>
          <cell r="AA399">
            <v>1061.3</v>
          </cell>
          <cell r="AB399">
            <v>0</v>
          </cell>
          <cell r="AC399">
            <v>0</v>
          </cell>
          <cell r="AD399">
            <v>0</v>
          </cell>
          <cell r="AE399">
            <v>0</v>
          </cell>
          <cell r="AF399">
            <v>0</v>
          </cell>
          <cell r="AG399">
            <v>0</v>
          </cell>
          <cell r="AH399">
            <v>0</v>
          </cell>
          <cell r="AI399" t="str">
            <v>Scheme Tax Saver Tier II</v>
          </cell>
          <cell r="AJ399" t="e">
            <v>#N/A</v>
          </cell>
        </row>
        <row r="400">
          <cell r="E400" t="str">
            <v>IN0020060086</v>
          </cell>
          <cell r="F400" t="str">
            <v>8.28% GOI 15.02.2032</v>
          </cell>
          <cell r="G400" t="str">
            <v>GOVERMENT OF INDIA</v>
          </cell>
          <cell r="H400" t="str">
            <v/>
          </cell>
          <cell r="I400" t="str">
            <v>GOI</v>
          </cell>
          <cell r="J400">
            <v>0</v>
          </cell>
          <cell r="K400" t="str">
            <v>GOI</v>
          </cell>
          <cell r="L400">
            <v>400</v>
          </cell>
          <cell r="M400">
            <v>43689.68</v>
          </cell>
          <cell r="N400">
            <v>1.8205864919201977E-2</v>
          </cell>
          <cell r="O400">
            <v>8.2799999999999999E-2</v>
          </cell>
          <cell r="P400" t="str">
            <v>Half Yly</v>
          </cell>
          <cell r="Q400">
            <v>45084</v>
          </cell>
          <cell r="R400">
            <v>45084</v>
          </cell>
          <cell r="S400">
            <v>0</v>
          </cell>
          <cell r="T400">
            <v>0</v>
          </cell>
          <cell r="U400">
            <v>48259</v>
          </cell>
          <cell r="V400">
            <v>0</v>
          </cell>
          <cell r="W400">
            <v>6.8589346714131763</v>
          </cell>
          <cell r="X400">
            <v>6.8956999999999992E-4</v>
          </cell>
          <cell r="Y400">
            <v>6.9792315969117863E-2</v>
          </cell>
          <cell r="Z400" t="str">
            <v>-</v>
          </cell>
          <cell r="AA400" t="str">
            <v>-</v>
          </cell>
          <cell r="AB400">
            <v>0</v>
          </cell>
          <cell r="AC400">
            <v>0</v>
          </cell>
          <cell r="AD400">
            <v>0</v>
          </cell>
          <cell r="AE400">
            <v>0</v>
          </cell>
          <cell r="AF400">
            <v>0</v>
          </cell>
          <cell r="AG400">
            <v>0</v>
          </cell>
          <cell r="AH400">
            <v>0</v>
          </cell>
          <cell r="AI400" t="str">
            <v>Scheme Tax Saver Tier II</v>
          </cell>
          <cell r="AJ400" t="e">
            <v>#N/A</v>
          </cell>
        </row>
        <row r="401">
          <cell r="E401" t="str">
            <v>INE216A01030</v>
          </cell>
          <cell r="F401" t="str">
            <v>Britannia Industries Limited</v>
          </cell>
          <cell r="G401" t="str">
            <v>BRITANNIA INDUSTRIES LIMITED</v>
          </cell>
          <cell r="H401" t="str">
            <v>10712</v>
          </cell>
          <cell r="I401" t="str">
            <v>Manufacture of biscuits, cakes, pastries, rusks etc.</v>
          </cell>
          <cell r="J401" t="str">
            <v>Social and
Commercial
Infrastructure</v>
          </cell>
          <cell r="K401" t="str">
            <v>Equity</v>
          </cell>
          <cell r="L401">
            <v>1</v>
          </cell>
          <cell r="M401">
            <v>3427.45</v>
          </cell>
          <cell r="N401">
            <v>1.4282478543518472E-3</v>
          </cell>
          <cell r="O401">
            <v>0</v>
          </cell>
          <cell r="P401" t="str">
            <v/>
          </cell>
          <cell r="Q401">
            <v>4060.95</v>
          </cell>
          <cell r="R401">
            <v>4060.95</v>
          </cell>
          <cell r="S401">
            <v>0</v>
          </cell>
          <cell r="T401">
            <v>0</v>
          </cell>
          <cell r="U401">
            <v>0</v>
          </cell>
          <cell r="V401">
            <v>0</v>
          </cell>
          <cell r="W401" t="str">
            <v>-</v>
          </cell>
          <cell r="X401">
            <v>0</v>
          </cell>
          <cell r="Y401" t="str">
            <v>-</v>
          </cell>
          <cell r="Z401">
            <v>3427.45</v>
          </cell>
          <cell r="AA401">
            <v>3427.85</v>
          </cell>
          <cell r="AB401">
            <v>0</v>
          </cell>
          <cell r="AC401">
            <v>0</v>
          </cell>
          <cell r="AD401">
            <v>0</v>
          </cell>
          <cell r="AE401">
            <v>0</v>
          </cell>
          <cell r="AF401">
            <v>0</v>
          </cell>
          <cell r="AG401">
            <v>0</v>
          </cell>
          <cell r="AH401">
            <v>0</v>
          </cell>
          <cell r="AI401" t="str">
            <v>Scheme Tax Saver Tier II</v>
          </cell>
          <cell r="AJ401" t="e">
            <v>#N/A</v>
          </cell>
        </row>
        <row r="402">
          <cell r="E402" t="str">
            <v>INE465A01025</v>
          </cell>
          <cell r="F402" t="str">
            <v>Bharat Forge Limited</v>
          </cell>
          <cell r="G402" t="str">
            <v>BHARAT FORGE LIMITED</v>
          </cell>
          <cell r="H402" t="str">
            <v>25910</v>
          </cell>
          <cell r="I402" t="str">
            <v>Forging, pressing, stamping and roll-forming of metal; powder metallurgy</v>
          </cell>
          <cell r="J402" t="str">
            <v>Social and
Commercial
Infrastructure</v>
          </cell>
          <cell r="K402" t="str">
            <v>Equity</v>
          </cell>
          <cell r="L402">
            <v>6</v>
          </cell>
          <cell r="M402">
            <v>4071.9</v>
          </cell>
          <cell r="N402">
            <v>1.6967957047178768E-3</v>
          </cell>
          <cell r="O402">
            <v>0</v>
          </cell>
          <cell r="P402" t="str">
            <v/>
          </cell>
          <cell r="Q402">
            <v>4287.8500000000004</v>
          </cell>
          <cell r="R402">
            <v>4287.8500000000004</v>
          </cell>
          <cell r="S402">
            <v>0</v>
          </cell>
          <cell r="T402">
            <v>0</v>
          </cell>
          <cell r="U402">
            <v>0</v>
          </cell>
          <cell r="V402">
            <v>0</v>
          </cell>
          <cell r="W402" t="str">
            <v>-</v>
          </cell>
          <cell r="X402">
            <v>0</v>
          </cell>
          <cell r="Y402" t="str">
            <v>-</v>
          </cell>
          <cell r="Z402">
            <v>678.65</v>
          </cell>
          <cell r="AA402">
            <v>677.9</v>
          </cell>
          <cell r="AB402">
            <v>0</v>
          </cell>
          <cell r="AC402">
            <v>0</v>
          </cell>
          <cell r="AD402">
            <v>0</v>
          </cell>
          <cell r="AE402">
            <v>0</v>
          </cell>
          <cell r="AF402">
            <v>0</v>
          </cell>
          <cell r="AG402">
            <v>0</v>
          </cell>
          <cell r="AH402">
            <v>0</v>
          </cell>
          <cell r="AI402" t="str">
            <v>Scheme Tax Saver Tier II</v>
          </cell>
          <cell r="AJ402" t="e">
            <v>#N/A</v>
          </cell>
        </row>
        <row r="403">
          <cell r="E403" t="str">
            <v>INE016A01026</v>
          </cell>
          <cell r="F403" t="str">
            <v>Dabur India Limited</v>
          </cell>
          <cell r="G403" t="str">
            <v>DABUR INDIA LIMITED</v>
          </cell>
          <cell r="H403" t="str">
            <v>20236</v>
          </cell>
          <cell r="I403" t="str">
            <v>Equity</v>
          </cell>
          <cell r="J403" t="str">
            <v>Social and
Commercial
Infrastructure</v>
          </cell>
          <cell r="K403" t="str">
            <v>Equity</v>
          </cell>
          <cell r="L403">
            <v>2</v>
          </cell>
          <cell r="M403">
            <v>1126.7</v>
          </cell>
          <cell r="N403">
            <v>4.6950556754970211E-4</v>
          </cell>
          <cell r="O403">
            <v>0</v>
          </cell>
          <cell r="P403" t="str">
            <v/>
          </cell>
          <cell r="Q403">
            <v>1115</v>
          </cell>
          <cell r="R403">
            <v>1115</v>
          </cell>
          <cell r="S403">
            <v>0</v>
          </cell>
          <cell r="T403">
            <v>0</v>
          </cell>
          <cell r="U403">
            <v>0</v>
          </cell>
          <cell r="V403">
            <v>6.26</v>
          </cell>
          <cell r="W403" t="str">
            <v>-</v>
          </cell>
          <cell r="X403">
            <v>0</v>
          </cell>
          <cell r="Y403" t="str">
            <v>-</v>
          </cell>
          <cell r="Z403">
            <v>563.35</v>
          </cell>
          <cell r="AA403">
            <v>563.75</v>
          </cell>
          <cell r="AB403">
            <v>0</v>
          </cell>
          <cell r="AC403">
            <v>0</v>
          </cell>
          <cell r="AD403">
            <v>0</v>
          </cell>
          <cell r="AE403">
            <v>0</v>
          </cell>
          <cell r="AF403">
            <v>0</v>
          </cell>
          <cell r="AG403">
            <v>0</v>
          </cell>
          <cell r="AH403">
            <v>0</v>
          </cell>
          <cell r="AI403" t="str">
            <v>Scheme Tax Saver Tier II</v>
          </cell>
          <cell r="AJ403" t="e">
            <v>#N/A</v>
          </cell>
        </row>
        <row r="404">
          <cell r="E404" t="str">
            <v>INE298A01020</v>
          </cell>
          <cell r="F404" t="str">
            <v>CUMMINS INDIA LIMITED</v>
          </cell>
          <cell r="G404" t="str">
            <v>CUMMINS INDIA LIMITED FV 2</v>
          </cell>
          <cell r="H404" t="str">
            <v>28110</v>
          </cell>
          <cell r="I404" t="str">
            <v>Manufacture of engines and turbines, except aircraft, vehicle</v>
          </cell>
          <cell r="J404" t="str">
            <v>Social and
Commercial
Infrastructure</v>
          </cell>
          <cell r="K404" t="str">
            <v>Equity</v>
          </cell>
          <cell r="L404">
            <v>6</v>
          </cell>
          <cell r="M404">
            <v>5743.5</v>
          </cell>
          <cell r="N404">
            <v>2.393365782570084E-3</v>
          </cell>
          <cell r="O404">
            <v>0</v>
          </cell>
          <cell r="P404" t="str">
            <v/>
          </cell>
          <cell r="Q404">
            <v>4695.3</v>
          </cell>
          <cell r="R404">
            <v>4695.3</v>
          </cell>
          <cell r="S404">
            <v>0</v>
          </cell>
          <cell r="T404">
            <v>0</v>
          </cell>
          <cell r="U404">
            <v>0</v>
          </cell>
          <cell r="V404">
            <v>0</v>
          </cell>
          <cell r="W404" t="str">
            <v>-</v>
          </cell>
          <cell r="X404">
            <v>0</v>
          </cell>
          <cell r="Y404" t="str">
            <v>-</v>
          </cell>
          <cell r="Z404">
            <v>957.25</v>
          </cell>
          <cell r="AA404">
            <v>957.4</v>
          </cell>
          <cell r="AB404">
            <v>0</v>
          </cell>
          <cell r="AC404">
            <v>0</v>
          </cell>
          <cell r="AD404">
            <v>0</v>
          </cell>
          <cell r="AE404">
            <v>0</v>
          </cell>
          <cell r="AF404">
            <v>0</v>
          </cell>
          <cell r="AG404">
            <v>0</v>
          </cell>
          <cell r="AH404">
            <v>0</v>
          </cell>
          <cell r="AI404" t="str">
            <v>Scheme Tax Saver Tier II</v>
          </cell>
          <cell r="AJ404" t="e">
            <v>#N/A</v>
          </cell>
        </row>
        <row r="405">
          <cell r="E405" t="str">
            <v>INE263A01024</v>
          </cell>
          <cell r="F405" t="str">
            <v>BHARAT ELECTRONICS LIMITED</v>
          </cell>
          <cell r="G405" t="str">
            <v>BHARAT ELECTRONICS LTD</v>
          </cell>
          <cell r="H405" t="str">
            <v>26515</v>
          </cell>
          <cell r="I405" t="str">
            <v>Manufacture of radar equipment, GPS devices, search, detection, navig</v>
          </cell>
          <cell r="J405" t="str">
            <v>Social and
Commercial
Infrastructure</v>
          </cell>
          <cell r="K405" t="str">
            <v>Equity</v>
          </cell>
          <cell r="L405">
            <v>6</v>
          </cell>
          <cell r="M405">
            <v>1262.7</v>
          </cell>
          <cell r="N405">
            <v>5.2617793569273885E-4</v>
          </cell>
          <cell r="O405">
            <v>0</v>
          </cell>
          <cell r="P405" t="str">
            <v/>
          </cell>
          <cell r="Q405">
            <v>820</v>
          </cell>
          <cell r="R405">
            <v>820</v>
          </cell>
          <cell r="S405">
            <v>0</v>
          </cell>
          <cell r="T405">
            <v>0</v>
          </cell>
          <cell r="U405">
            <v>0</v>
          </cell>
          <cell r="V405">
            <v>0</v>
          </cell>
          <cell r="W405" t="str">
            <v>-</v>
          </cell>
          <cell r="X405">
            <v>0</v>
          </cell>
          <cell r="Y405" t="str">
            <v>-</v>
          </cell>
          <cell r="Z405">
            <v>210.45</v>
          </cell>
          <cell r="AA405">
            <v>210.3</v>
          </cell>
          <cell r="AB405">
            <v>0</v>
          </cell>
          <cell r="AC405">
            <v>0</v>
          </cell>
          <cell r="AD405">
            <v>0</v>
          </cell>
          <cell r="AE405">
            <v>0</v>
          </cell>
          <cell r="AF405">
            <v>0</v>
          </cell>
          <cell r="AG405">
            <v>0</v>
          </cell>
          <cell r="AH405">
            <v>0</v>
          </cell>
          <cell r="AI405" t="str">
            <v>Scheme Tax Saver Tier II</v>
          </cell>
          <cell r="AJ405" t="e">
            <v>#N/A</v>
          </cell>
        </row>
        <row r="406">
          <cell r="E406" t="str">
            <v>IN0020160019</v>
          </cell>
          <cell r="F406" t="str">
            <v>7.61% GSEC 09.05.2030</v>
          </cell>
          <cell r="G406" t="str">
            <v>GOVERMENT OF INDIA</v>
          </cell>
          <cell r="H406" t="str">
            <v/>
          </cell>
          <cell r="I406" t="str">
            <v>GOI</v>
          </cell>
          <cell r="J406">
            <v>0</v>
          </cell>
          <cell r="K406" t="str">
            <v>GOI</v>
          </cell>
          <cell r="L406">
            <v>500</v>
          </cell>
          <cell r="M406">
            <v>52624.6</v>
          </cell>
          <cell r="N406">
            <v>2.1929122827794488E-2</v>
          </cell>
          <cell r="O406">
            <v>7.6100000000000001E-2</v>
          </cell>
          <cell r="P406" t="str">
            <v>Half Yly</v>
          </cell>
          <cell r="Q406">
            <v>54400</v>
          </cell>
          <cell r="R406">
            <v>54400</v>
          </cell>
          <cell r="S406">
            <v>0</v>
          </cell>
          <cell r="T406">
            <v>0</v>
          </cell>
          <cell r="U406">
            <v>47612</v>
          </cell>
          <cell r="V406">
            <v>0</v>
          </cell>
          <cell r="W406">
            <v>5.9684592045225999</v>
          </cell>
          <cell r="X406">
            <v>6.8248000000000007E-4</v>
          </cell>
          <cell r="Y406">
            <v>6.7628872331837314E-2</v>
          </cell>
          <cell r="Z406" t="str">
            <v>-</v>
          </cell>
          <cell r="AA406" t="str">
            <v>-</v>
          </cell>
          <cell r="AB406">
            <v>0</v>
          </cell>
          <cell r="AC406">
            <v>0</v>
          </cell>
          <cell r="AD406">
            <v>0</v>
          </cell>
          <cell r="AE406">
            <v>0</v>
          </cell>
          <cell r="AF406">
            <v>0</v>
          </cell>
          <cell r="AG406">
            <v>0</v>
          </cell>
          <cell r="AH406">
            <v>0</v>
          </cell>
          <cell r="AI406" t="str">
            <v>Scheme Tax Saver Tier II</v>
          </cell>
          <cell r="AJ406" t="e">
            <v>#N/A</v>
          </cell>
        </row>
        <row r="407">
          <cell r="E407" t="str">
            <v>INE155A01022</v>
          </cell>
          <cell r="F407" t="str">
            <v>TATA MOTORS LTD</v>
          </cell>
          <cell r="G407" t="str">
            <v>TATA MOTORS LTD</v>
          </cell>
          <cell r="H407" t="str">
            <v>29102</v>
          </cell>
          <cell r="I407" t="str">
            <v>Manufacture of commercial vehicles such as vans, lorries, over-the-road</v>
          </cell>
          <cell r="J407" t="str">
            <v>Social and
Commercial
Infrastructure</v>
          </cell>
          <cell r="K407" t="str">
            <v>Equity</v>
          </cell>
          <cell r="L407">
            <v>8</v>
          </cell>
          <cell r="M407">
            <v>3632.4</v>
          </cell>
          <cell r="N407">
            <v>1.5136522797262251E-3</v>
          </cell>
          <cell r="O407">
            <v>0</v>
          </cell>
          <cell r="P407" t="str">
            <v/>
          </cell>
          <cell r="Q407">
            <v>2457.5500000000002</v>
          </cell>
          <cell r="R407">
            <v>2457.5500000000002</v>
          </cell>
          <cell r="S407">
            <v>0</v>
          </cell>
          <cell r="T407">
            <v>0</v>
          </cell>
          <cell r="U407">
            <v>0</v>
          </cell>
          <cell r="V407">
            <v>0</v>
          </cell>
          <cell r="W407" t="str">
            <v>-</v>
          </cell>
          <cell r="X407">
            <v>0</v>
          </cell>
          <cell r="Y407" t="str">
            <v>-</v>
          </cell>
          <cell r="Z407">
            <v>454.05</v>
          </cell>
          <cell r="AA407">
            <v>454.15</v>
          </cell>
          <cell r="AB407">
            <v>0</v>
          </cell>
          <cell r="AC407">
            <v>0</v>
          </cell>
          <cell r="AD407">
            <v>0</v>
          </cell>
          <cell r="AE407">
            <v>0</v>
          </cell>
          <cell r="AF407">
            <v>0</v>
          </cell>
          <cell r="AG407">
            <v>0</v>
          </cell>
          <cell r="AH407">
            <v>0</v>
          </cell>
          <cell r="AI407" t="str">
            <v>Scheme Tax Saver Tier II</v>
          </cell>
          <cell r="AJ407" t="e">
            <v>#N/A</v>
          </cell>
        </row>
        <row r="408">
          <cell r="E408" t="str">
            <v>INE795G01014</v>
          </cell>
          <cell r="F408" t="str">
            <v>HDFC LIFE INSURANCE COMPANY LTD</v>
          </cell>
          <cell r="G408" t="str">
            <v>HDFC STANDARD LIFE INSURANCE CO. LT</v>
          </cell>
          <cell r="H408" t="str">
            <v>65110</v>
          </cell>
          <cell r="I408" t="str">
            <v>Life insurance</v>
          </cell>
          <cell r="J408" t="str">
            <v>Social and
Commercial
Infrastructure</v>
          </cell>
          <cell r="K408" t="str">
            <v>Equity</v>
          </cell>
          <cell r="L408">
            <v>1</v>
          </cell>
          <cell r="M408">
            <v>523.20000000000005</v>
          </cell>
          <cell r="N408">
            <v>2.1802193391497659E-4</v>
          </cell>
          <cell r="O408">
            <v>0</v>
          </cell>
          <cell r="P408" t="str">
            <v/>
          </cell>
          <cell r="Q408">
            <v>687.1</v>
          </cell>
          <cell r="R408">
            <v>687.1</v>
          </cell>
          <cell r="S408">
            <v>0</v>
          </cell>
          <cell r="T408">
            <v>0</v>
          </cell>
          <cell r="U408">
            <v>0</v>
          </cell>
          <cell r="V408">
            <v>0</v>
          </cell>
          <cell r="W408" t="str">
            <v>-</v>
          </cell>
          <cell r="X408">
            <v>0</v>
          </cell>
          <cell r="Y408" t="str">
            <v>-</v>
          </cell>
          <cell r="Z408">
            <v>523.20000000000005</v>
          </cell>
          <cell r="AA408">
            <v>523.15</v>
          </cell>
          <cell r="AB408">
            <v>0</v>
          </cell>
          <cell r="AC408">
            <v>0</v>
          </cell>
          <cell r="AD408">
            <v>0</v>
          </cell>
          <cell r="AE408">
            <v>0</v>
          </cell>
          <cell r="AF408">
            <v>0</v>
          </cell>
          <cell r="AG408">
            <v>0</v>
          </cell>
          <cell r="AH408">
            <v>0</v>
          </cell>
          <cell r="AI408" t="str">
            <v>Scheme Tax Saver Tier II</v>
          </cell>
          <cell r="AJ408" t="e">
            <v>#N/A</v>
          </cell>
        </row>
        <row r="409">
          <cell r="E409" t="str">
            <v>INE075A01022</v>
          </cell>
          <cell r="F409" t="str">
            <v>WIPRO LTD</v>
          </cell>
          <cell r="G409" t="str">
            <v>WIPRO LTD</v>
          </cell>
          <cell r="H409" t="str">
            <v>62011</v>
          </cell>
          <cell r="I409" t="str">
            <v>Writing , modifying, testing of computer program</v>
          </cell>
          <cell r="J409" t="str">
            <v>Social and
Commercial
Infrastructure</v>
          </cell>
          <cell r="K409" t="str">
            <v>Equity</v>
          </cell>
          <cell r="L409">
            <v>2</v>
          </cell>
          <cell r="M409">
            <v>1111.5999999999999</v>
          </cell>
          <cell r="N409">
            <v>4.6321326785146781E-4</v>
          </cell>
          <cell r="O409">
            <v>0</v>
          </cell>
          <cell r="P409" t="str">
            <v/>
          </cell>
          <cell r="Q409">
            <v>1335.5</v>
          </cell>
          <cell r="R409">
            <v>1335.5</v>
          </cell>
          <cell r="S409">
            <v>0</v>
          </cell>
          <cell r="T409">
            <v>0</v>
          </cell>
          <cell r="U409">
            <v>0</v>
          </cell>
          <cell r="V409">
            <v>0</v>
          </cell>
          <cell r="W409" t="str">
            <v>-</v>
          </cell>
          <cell r="X409">
            <v>0</v>
          </cell>
          <cell r="Y409" t="str">
            <v>-</v>
          </cell>
          <cell r="Z409">
            <v>555.79999999999995</v>
          </cell>
          <cell r="AA409">
            <v>555.85</v>
          </cell>
          <cell r="AB409">
            <v>0</v>
          </cell>
          <cell r="AC409">
            <v>0</v>
          </cell>
          <cell r="AD409">
            <v>0</v>
          </cell>
          <cell r="AE409">
            <v>0</v>
          </cell>
          <cell r="AF409">
            <v>0</v>
          </cell>
          <cell r="AG409">
            <v>0</v>
          </cell>
          <cell r="AH409">
            <v>0</v>
          </cell>
          <cell r="AI409" t="str">
            <v>Scheme Tax Saver Tier II</v>
          </cell>
          <cell r="AJ409" t="e">
            <v>#N/A</v>
          </cell>
        </row>
        <row r="410">
          <cell r="E410" t="str">
            <v>IN9397D01014</v>
          </cell>
          <cell r="F410" t="str">
            <v>Bharti Airtel partly Paid(14:1)</v>
          </cell>
          <cell r="G410" t="str">
            <v>BHARTI AIRTEL LTD</v>
          </cell>
          <cell r="H410" t="str">
            <v>61202</v>
          </cell>
          <cell r="I410" t="str">
            <v>Activities of maintaining and operating pageing</v>
          </cell>
          <cell r="J410" t="str">
            <v>Social and
Commercial
Infrastructure</v>
          </cell>
          <cell r="K410" t="str">
            <v>Equity</v>
          </cell>
          <cell r="L410">
            <v>1</v>
          </cell>
          <cell r="M410">
            <v>328.25</v>
          </cell>
          <cell r="N410">
            <v>1.3678459443346917E-4</v>
          </cell>
          <cell r="O410">
            <v>0</v>
          </cell>
          <cell r="P410" t="str">
            <v/>
          </cell>
          <cell r="Q410">
            <v>133.75</v>
          </cell>
          <cell r="R410">
            <v>133.75</v>
          </cell>
          <cell r="S410">
            <v>0</v>
          </cell>
          <cell r="T410">
            <v>0</v>
          </cell>
          <cell r="U410">
            <v>0</v>
          </cell>
          <cell r="V410">
            <v>0</v>
          </cell>
          <cell r="W410" t="str">
            <v>-</v>
          </cell>
          <cell r="X410">
            <v>0</v>
          </cell>
          <cell r="Y410" t="str">
            <v>-</v>
          </cell>
          <cell r="Z410">
            <v>328.25</v>
          </cell>
          <cell r="AA410">
            <v>329.15</v>
          </cell>
          <cell r="AB410">
            <v>0</v>
          </cell>
          <cell r="AC410">
            <v>0</v>
          </cell>
          <cell r="AD410">
            <v>0</v>
          </cell>
          <cell r="AE410">
            <v>0</v>
          </cell>
          <cell r="AF410">
            <v>0</v>
          </cell>
          <cell r="AG410">
            <v>0</v>
          </cell>
          <cell r="AH410">
            <v>0</v>
          </cell>
          <cell r="AI410" t="str">
            <v>Scheme Tax Saver Tier II</v>
          </cell>
          <cell r="AJ410" t="e">
            <v>#N/A</v>
          </cell>
        </row>
        <row r="411">
          <cell r="E411" t="str">
            <v/>
          </cell>
          <cell r="F411" t="str">
            <v>Net Current Asset</v>
          </cell>
          <cell r="G411" t="str">
            <v/>
          </cell>
          <cell r="H411" t="str">
            <v/>
          </cell>
          <cell r="I411" t="str">
            <v>NCA</v>
          </cell>
          <cell r="J411">
            <v>0</v>
          </cell>
          <cell r="K411" t="str">
            <v>NCA</v>
          </cell>
          <cell r="L411">
            <v>0</v>
          </cell>
          <cell r="M411">
            <v>31947.67</v>
          </cell>
          <cell r="N411">
            <v>1.331286849670772E-2</v>
          </cell>
          <cell r="O411">
            <v>0</v>
          </cell>
          <cell r="P411" t="str">
            <v/>
          </cell>
          <cell r="Q411">
            <v>0</v>
          </cell>
          <cell r="R411">
            <v>31947.67</v>
          </cell>
          <cell r="S411">
            <v>0</v>
          </cell>
          <cell r="T411">
            <v>0</v>
          </cell>
          <cell r="U411">
            <v>0</v>
          </cell>
          <cell r="V411">
            <v>4.97</v>
          </cell>
          <cell r="W411" t="str">
            <v>-</v>
          </cell>
          <cell r="X411">
            <v>0</v>
          </cell>
          <cell r="Y411" t="str">
            <v>-</v>
          </cell>
          <cell r="Z411" t="str">
            <v>-</v>
          </cell>
          <cell r="AA411" t="str">
            <v>-</v>
          </cell>
          <cell r="AB411">
            <v>0</v>
          </cell>
          <cell r="AC411">
            <v>0</v>
          </cell>
          <cell r="AD411">
            <v>0</v>
          </cell>
          <cell r="AE411">
            <v>0</v>
          </cell>
          <cell r="AF411">
            <v>0</v>
          </cell>
          <cell r="AG411">
            <v>0</v>
          </cell>
          <cell r="AH411">
            <v>0</v>
          </cell>
          <cell r="AI411" t="str">
            <v>Scheme Tax Saver Tier II</v>
          </cell>
          <cell r="AJ411" t="e">
            <v>#N/A</v>
          </cell>
        </row>
        <row r="412">
          <cell r="E412" t="str">
            <v>INF846K01N65</v>
          </cell>
          <cell r="F412" t="str">
            <v>AXIS OVERNIGHT FUND - DIRECT PLAN- GROWTH OPTION</v>
          </cell>
          <cell r="G412" t="str">
            <v>AXIS MUTUAL FUND</v>
          </cell>
          <cell r="H412" t="str">
            <v>66301</v>
          </cell>
          <cell r="I412" t="str">
            <v>Management of mutual funds</v>
          </cell>
          <cell r="J412" t="str">
            <v>Social and
Commercial
Infrastructure</v>
          </cell>
          <cell r="K412" t="str">
            <v>MF</v>
          </cell>
          <cell r="L412">
            <v>669.28200000000004</v>
          </cell>
          <cell r="M412">
            <v>749962.27</v>
          </cell>
          <cell r="N412">
            <v>0.3125157195502023</v>
          </cell>
          <cell r="O412">
            <v>0</v>
          </cell>
          <cell r="P412" t="str">
            <v/>
          </cell>
          <cell r="Q412">
            <v>750000</v>
          </cell>
          <cell r="R412">
            <v>750000</v>
          </cell>
          <cell r="S412">
            <v>0</v>
          </cell>
          <cell r="T412">
            <v>0</v>
          </cell>
          <cell r="U412">
            <v>0</v>
          </cell>
          <cell r="V412">
            <v>0</v>
          </cell>
          <cell r="W412" t="str">
            <v>-</v>
          </cell>
          <cell r="X412">
            <v>0</v>
          </cell>
          <cell r="Y412" t="str">
            <v>-</v>
          </cell>
          <cell r="Z412" t="str">
            <v>-</v>
          </cell>
          <cell r="AA412" t="str">
            <v>-</v>
          </cell>
          <cell r="AB412">
            <v>0</v>
          </cell>
          <cell r="AC412">
            <v>0</v>
          </cell>
          <cell r="AD412">
            <v>0</v>
          </cell>
          <cell r="AE412">
            <v>0</v>
          </cell>
          <cell r="AF412">
            <v>0</v>
          </cell>
          <cell r="AG412">
            <v>0</v>
          </cell>
          <cell r="AH412">
            <v>0</v>
          </cell>
          <cell r="AI412" t="str">
            <v>Scheme Tax Saver Tier II</v>
          </cell>
          <cell r="AJ412" t="e">
            <v>#N/A</v>
          </cell>
        </row>
        <row r="413">
          <cell r="E413" t="str">
            <v>INE089A01023</v>
          </cell>
          <cell r="F413" t="str">
            <v>Dr. Reddy's Laboratories Limited</v>
          </cell>
          <cell r="G413" t="str">
            <v>DR REDDY LABORATORIES</v>
          </cell>
          <cell r="H413" t="str">
            <v>21002</v>
          </cell>
          <cell r="I413" t="str">
            <v>Manufacture of allopathic pharmaceutical preparations</v>
          </cell>
          <cell r="J413" t="str">
            <v>Social and
Commercial
Infrastructure</v>
          </cell>
          <cell r="K413" t="str">
            <v>Equity</v>
          </cell>
          <cell r="L413">
            <v>1</v>
          </cell>
          <cell r="M413">
            <v>4063.4</v>
          </cell>
          <cell r="N413">
            <v>1.6932536817089372E-3</v>
          </cell>
          <cell r="O413">
            <v>0</v>
          </cell>
          <cell r="P413" t="str">
            <v/>
          </cell>
          <cell r="Q413">
            <v>4826.95</v>
          </cell>
          <cell r="R413">
            <v>4826.95</v>
          </cell>
          <cell r="S413">
            <v>0</v>
          </cell>
          <cell r="T413">
            <v>0</v>
          </cell>
          <cell r="U413">
            <v>0</v>
          </cell>
          <cell r="V413">
            <v>0</v>
          </cell>
          <cell r="W413" t="str">
            <v>-</v>
          </cell>
          <cell r="X413">
            <v>0</v>
          </cell>
          <cell r="Y413" t="str">
            <v>-</v>
          </cell>
          <cell r="Z413">
            <v>4063.4</v>
          </cell>
          <cell r="AA413">
            <v>4062.95</v>
          </cell>
          <cell r="AB413">
            <v>0</v>
          </cell>
          <cell r="AC413">
            <v>0</v>
          </cell>
          <cell r="AD413">
            <v>0</v>
          </cell>
          <cell r="AE413">
            <v>0</v>
          </cell>
          <cell r="AF413">
            <v>0</v>
          </cell>
          <cell r="AG413">
            <v>0</v>
          </cell>
          <cell r="AH413">
            <v>0</v>
          </cell>
          <cell r="AI413" t="str">
            <v>Scheme Tax Saver Tier II</v>
          </cell>
          <cell r="AJ413" t="e">
            <v>#N/A</v>
          </cell>
        </row>
        <row r="414">
          <cell r="E414" t="str">
            <v>IN0020020247</v>
          </cell>
          <cell r="F414" t="str">
            <v>6.01% GOVT 25-March-2028</v>
          </cell>
          <cell r="G414" t="str">
            <v>GOVERMENT OF INDIA</v>
          </cell>
          <cell r="H414" t="str">
            <v/>
          </cell>
          <cell r="I414" t="str">
            <v>GOI</v>
          </cell>
          <cell r="J414">
            <v>0</v>
          </cell>
          <cell r="K414" t="str">
            <v>GOI</v>
          </cell>
          <cell r="L414">
            <v>5000</v>
          </cell>
          <cell r="M414">
            <v>488398.5</v>
          </cell>
          <cell r="N414">
            <v>0.20351984994490385</v>
          </cell>
          <cell r="O414">
            <v>6.0100000000000001E-2</v>
          </cell>
          <cell r="P414" t="str">
            <v>Half Yly</v>
          </cell>
          <cell r="Q414">
            <v>487050</v>
          </cell>
          <cell r="R414">
            <v>487050</v>
          </cell>
          <cell r="S414">
            <v>0</v>
          </cell>
          <cell r="T414">
            <v>0</v>
          </cell>
          <cell r="U414">
            <v>46837</v>
          </cell>
          <cell r="V414">
            <v>10.5</v>
          </cell>
          <cell r="W414">
            <v>4.8773248104818085</v>
          </cell>
          <cell r="X414">
            <v>6.6502000000000011E-4</v>
          </cell>
          <cell r="Y414">
            <v>6.4768361933085938E-2</v>
          </cell>
          <cell r="Z414" t="str">
            <v>-</v>
          </cell>
          <cell r="AA414" t="str">
            <v>-</v>
          </cell>
          <cell r="AB414">
            <v>0</v>
          </cell>
          <cell r="AC414">
            <v>0</v>
          </cell>
          <cell r="AD414">
            <v>0</v>
          </cell>
          <cell r="AE414">
            <v>0</v>
          </cell>
          <cell r="AF414">
            <v>0</v>
          </cell>
          <cell r="AG414">
            <v>0</v>
          </cell>
          <cell r="AH414">
            <v>0</v>
          </cell>
          <cell r="AI414" t="str">
            <v>Scheme Tax Saver Tier II</v>
          </cell>
          <cell r="AJ414" t="e">
            <v>#N/A</v>
          </cell>
        </row>
        <row r="415">
          <cell r="E415" t="str">
            <v>INE021A01026</v>
          </cell>
          <cell r="F415" t="str">
            <v>ASIAN PAINTS LTD.</v>
          </cell>
          <cell r="G415" t="str">
            <v>ASIAN PAINT LIMITED</v>
          </cell>
          <cell r="H415" t="str">
            <v>20221</v>
          </cell>
          <cell r="I415" t="str">
            <v>Manufacture of paints and varnishes, enamels or lacquers</v>
          </cell>
          <cell r="J415" t="str">
            <v>Social and
Commercial
Infrastructure</v>
          </cell>
          <cell r="K415" t="str">
            <v>Equity</v>
          </cell>
          <cell r="L415">
            <v>2</v>
          </cell>
          <cell r="M415">
            <v>6349.3</v>
          </cell>
          <cell r="N415">
            <v>2.64580784596017E-3</v>
          </cell>
          <cell r="O415">
            <v>0</v>
          </cell>
          <cell r="P415" t="str">
            <v/>
          </cell>
          <cell r="Q415">
            <v>6373.2</v>
          </cell>
          <cell r="R415">
            <v>6373.2</v>
          </cell>
          <cell r="S415">
            <v>0</v>
          </cell>
          <cell r="T415">
            <v>0</v>
          </cell>
          <cell r="U415">
            <v>0</v>
          </cell>
          <cell r="V415">
            <v>0</v>
          </cell>
          <cell r="W415" t="str">
            <v>-</v>
          </cell>
          <cell r="X415">
            <v>0</v>
          </cell>
          <cell r="Y415" t="str">
            <v>-</v>
          </cell>
          <cell r="Z415">
            <v>3174.65</v>
          </cell>
          <cell r="AA415">
            <v>3172.65</v>
          </cell>
          <cell r="AB415">
            <v>0</v>
          </cell>
          <cell r="AC415">
            <v>0</v>
          </cell>
          <cell r="AD415">
            <v>0</v>
          </cell>
          <cell r="AE415">
            <v>0</v>
          </cell>
          <cell r="AF415">
            <v>0</v>
          </cell>
          <cell r="AG415">
            <v>0</v>
          </cell>
          <cell r="AH415">
            <v>0</v>
          </cell>
          <cell r="AI415" t="str">
            <v>Scheme Tax Saver Tier II</v>
          </cell>
          <cell r="AJ415" t="e">
            <v>#N/A</v>
          </cell>
        </row>
        <row r="416">
          <cell r="E416" t="str">
            <v>IN0020140011</v>
          </cell>
          <cell r="F416" t="str">
            <v>8.60% GS 2028 (02-JUN-2028)</v>
          </cell>
          <cell r="G416" t="str">
            <v>GOVERMENT OF INDIA</v>
          </cell>
          <cell r="H416" t="str">
            <v/>
          </cell>
          <cell r="I416" t="str">
            <v>GOI</v>
          </cell>
          <cell r="J416">
            <v>0</v>
          </cell>
          <cell r="K416" t="str">
            <v>GOI</v>
          </cell>
          <cell r="L416">
            <v>1500</v>
          </cell>
          <cell r="M416">
            <v>165169.65</v>
          </cell>
          <cell r="N416">
            <v>6.8827611844533274E-2</v>
          </cell>
          <cell r="O416">
            <v>8.5999999999999993E-2</v>
          </cell>
          <cell r="P416" t="str">
            <v>Half Yly</v>
          </cell>
          <cell r="Q416">
            <v>171225</v>
          </cell>
          <cell r="R416">
            <v>171225</v>
          </cell>
          <cell r="S416">
            <v>0</v>
          </cell>
          <cell r="T416">
            <v>0</v>
          </cell>
          <cell r="U416">
            <v>46906</v>
          </cell>
          <cell r="V416">
            <v>0</v>
          </cell>
          <cell r="W416">
            <v>4.7922065275422874</v>
          </cell>
          <cell r="X416">
            <v>6.1675000000000011E-4</v>
          </cell>
          <cell r="Y416">
            <v>6.598629339742286E-2</v>
          </cell>
          <cell r="Z416" t="str">
            <v>-</v>
          </cell>
          <cell r="AA416" t="str">
            <v>-</v>
          </cell>
          <cell r="AB416">
            <v>0</v>
          </cell>
          <cell r="AC416">
            <v>0</v>
          </cell>
          <cell r="AD416">
            <v>0</v>
          </cell>
          <cell r="AE416">
            <v>0</v>
          </cell>
          <cell r="AF416">
            <v>0</v>
          </cell>
          <cell r="AG416">
            <v>0</v>
          </cell>
          <cell r="AH416">
            <v>0</v>
          </cell>
          <cell r="AI416" t="str">
            <v>Scheme Tax Saver Tier II</v>
          </cell>
          <cell r="AJ416" t="e">
            <v>#N/A</v>
          </cell>
        </row>
        <row r="417">
          <cell r="E417" t="str">
            <v>INE030A01027</v>
          </cell>
          <cell r="F417" t="str">
            <v>HINDUSTAN UNILEVER LIMITED</v>
          </cell>
          <cell r="G417" t="str">
            <v>HINDUSTAN LEVER LTD.</v>
          </cell>
          <cell r="H417" t="str">
            <v>20231</v>
          </cell>
          <cell r="I417" t="str">
            <v>Manufacture of soap all forms</v>
          </cell>
          <cell r="J417" t="str">
            <v>Social and
Commercial
Infrastructure</v>
          </cell>
          <cell r="K417" t="str">
            <v>Equity</v>
          </cell>
          <cell r="L417">
            <v>5</v>
          </cell>
          <cell r="M417">
            <v>10860.5</v>
          </cell>
          <cell r="N417">
            <v>4.5256636339518408E-3</v>
          </cell>
          <cell r="O417">
            <v>0</v>
          </cell>
          <cell r="P417" t="str">
            <v/>
          </cell>
          <cell r="Q417">
            <v>11795.76</v>
          </cell>
          <cell r="R417">
            <v>11795.76</v>
          </cell>
          <cell r="S417">
            <v>0</v>
          </cell>
          <cell r="T417">
            <v>0</v>
          </cell>
          <cell r="U417">
            <v>0</v>
          </cell>
          <cell r="V417">
            <v>0</v>
          </cell>
          <cell r="W417" t="str">
            <v>-</v>
          </cell>
          <cell r="X417">
            <v>0</v>
          </cell>
          <cell r="Y417" t="str">
            <v>-</v>
          </cell>
          <cell r="Z417">
            <v>2172.1</v>
          </cell>
          <cell r="AA417">
            <v>2169.35</v>
          </cell>
          <cell r="AB417">
            <v>0</v>
          </cell>
          <cell r="AC417">
            <v>0</v>
          </cell>
          <cell r="AD417">
            <v>0</v>
          </cell>
          <cell r="AE417">
            <v>0</v>
          </cell>
          <cell r="AF417">
            <v>0</v>
          </cell>
          <cell r="AG417">
            <v>0</v>
          </cell>
          <cell r="AH417">
            <v>0</v>
          </cell>
          <cell r="AI417" t="str">
            <v>Scheme Tax Saver Tier II</v>
          </cell>
          <cell r="AJ417" t="e">
            <v>#N/A</v>
          </cell>
        </row>
        <row r="418">
          <cell r="E418" t="str">
            <v>INE237A01028</v>
          </cell>
          <cell r="F418" t="str">
            <v>KOTAK MAHINDRA BANK LIMITED</v>
          </cell>
          <cell r="G418" t="str">
            <v>KOTAK MAHINDRA BANK LTD</v>
          </cell>
          <cell r="H418" t="str">
            <v>64191</v>
          </cell>
          <cell r="I418" t="str">
            <v>Monetary intermediation of commercial banks, saving banks. postal savings</v>
          </cell>
          <cell r="J418" t="str">
            <v>Social and
Commercial
Infrastructure</v>
          </cell>
          <cell r="K418" t="str">
            <v>Equity</v>
          </cell>
          <cell r="L418">
            <v>8</v>
          </cell>
          <cell r="M418">
            <v>14742</v>
          </cell>
          <cell r="N418">
            <v>6.1431180232694666E-3</v>
          </cell>
          <cell r="O418">
            <v>0</v>
          </cell>
          <cell r="P418" t="str">
            <v/>
          </cell>
          <cell r="Q418">
            <v>14946.54</v>
          </cell>
          <cell r="R418">
            <v>14946.54</v>
          </cell>
          <cell r="S418">
            <v>0</v>
          </cell>
          <cell r="T418">
            <v>0</v>
          </cell>
          <cell r="U418">
            <v>0</v>
          </cell>
          <cell r="V418">
            <v>0</v>
          </cell>
          <cell r="W418" t="str">
            <v>-</v>
          </cell>
          <cell r="X418">
            <v>0</v>
          </cell>
          <cell r="Y418" t="str">
            <v>-</v>
          </cell>
          <cell r="Z418">
            <v>1842.75</v>
          </cell>
          <cell r="AA418">
            <v>1842.65</v>
          </cell>
          <cell r="AB418">
            <v>0</v>
          </cell>
          <cell r="AC418">
            <v>0</v>
          </cell>
          <cell r="AD418">
            <v>0</v>
          </cell>
          <cell r="AE418">
            <v>0</v>
          </cell>
          <cell r="AF418">
            <v>0</v>
          </cell>
          <cell r="AG418">
            <v>0</v>
          </cell>
          <cell r="AH418">
            <v>0</v>
          </cell>
          <cell r="AI418" t="str">
            <v>Scheme Tax Saver Tier II</v>
          </cell>
          <cell r="AJ418" t="e">
            <v>#N/A</v>
          </cell>
        </row>
        <row r="419">
          <cell r="E419" t="str">
            <v>INE585B01010</v>
          </cell>
          <cell r="F419" t="str">
            <v>MARUTI SUZUKI INDIA LTD.</v>
          </cell>
          <cell r="G419" t="str">
            <v>MARUTI SUZUKI INDIA LTD.</v>
          </cell>
          <cell r="H419" t="str">
            <v>29101</v>
          </cell>
          <cell r="I419" t="str">
            <v>Manufacture of passenger cars</v>
          </cell>
          <cell r="J419" t="str">
            <v>Social and
Commercial
Infrastructure</v>
          </cell>
          <cell r="K419" t="str">
            <v>Equity</v>
          </cell>
          <cell r="L419">
            <v>1</v>
          </cell>
          <cell r="M419">
            <v>8314.15</v>
          </cell>
          <cell r="N419">
            <v>3.4645777176208E-3</v>
          </cell>
          <cell r="O419">
            <v>0</v>
          </cell>
          <cell r="P419" t="str">
            <v/>
          </cell>
          <cell r="Q419">
            <v>7185.6</v>
          </cell>
          <cell r="R419">
            <v>7185.6</v>
          </cell>
          <cell r="S419">
            <v>0</v>
          </cell>
          <cell r="T419">
            <v>0</v>
          </cell>
          <cell r="U419">
            <v>0</v>
          </cell>
          <cell r="V419">
            <v>0</v>
          </cell>
          <cell r="W419" t="str">
            <v>-</v>
          </cell>
          <cell r="X419">
            <v>0</v>
          </cell>
          <cell r="Y419" t="str">
            <v>-</v>
          </cell>
          <cell r="Z419">
            <v>8314.15</v>
          </cell>
          <cell r="AA419">
            <v>8312.35</v>
          </cell>
          <cell r="AB419">
            <v>0</v>
          </cell>
          <cell r="AC419">
            <v>0</v>
          </cell>
          <cell r="AD419">
            <v>0</v>
          </cell>
          <cell r="AE419">
            <v>0</v>
          </cell>
          <cell r="AF419">
            <v>0</v>
          </cell>
          <cell r="AG419">
            <v>0</v>
          </cell>
          <cell r="AH419">
            <v>0</v>
          </cell>
          <cell r="AI419" t="str">
            <v>Scheme Tax Saver Tier II</v>
          </cell>
          <cell r="AJ419" t="e">
            <v>#N/A</v>
          </cell>
        </row>
        <row r="420">
          <cell r="E420" t="str">
            <v>INE002A01018</v>
          </cell>
          <cell r="F420" t="str">
            <v>RELIANCE INDUSTRIES LIMITED</v>
          </cell>
          <cell r="G420" t="str">
            <v>RELIANCE INDUSTRIES LTD.</v>
          </cell>
          <cell r="H420" t="str">
            <v>19209</v>
          </cell>
          <cell r="I420" t="str">
            <v>Manufacture of other petroleum n.e.c.</v>
          </cell>
          <cell r="J420" t="str">
            <v>Social and
Commercial
Infrastructure</v>
          </cell>
          <cell r="K420" t="str">
            <v>Equity</v>
          </cell>
          <cell r="L420">
            <v>12</v>
          </cell>
          <cell r="M420">
            <v>28314.6</v>
          </cell>
          <cell r="N420">
            <v>1.1798937022226674E-2</v>
          </cell>
          <cell r="O420">
            <v>0</v>
          </cell>
          <cell r="P420" t="str">
            <v/>
          </cell>
          <cell r="Q420">
            <v>25602.65</v>
          </cell>
          <cell r="R420">
            <v>25602.65</v>
          </cell>
          <cell r="S420">
            <v>0</v>
          </cell>
          <cell r="T420">
            <v>0</v>
          </cell>
          <cell r="U420">
            <v>0</v>
          </cell>
          <cell r="V420">
            <v>0</v>
          </cell>
          <cell r="W420" t="str">
            <v>-</v>
          </cell>
          <cell r="X420">
            <v>0</v>
          </cell>
          <cell r="Y420" t="str">
            <v>-</v>
          </cell>
          <cell r="Z420">
            <v>2359.5500000000002</v>
          </cell>
          <cell r="AA420">
            <v>2359.1</v>
          </cell>
          <cell r="AB420">
            <v>0</v>
          </cell>
          <cell r="AC420">
            <v>0</v>
          </cell>
          <cell r="AD420">
            <v>0</v>
          </cell>
          <cell r="AE420">
            <v>0</v>
          </cell>
          <cell r="AF420">
            <v>0</v>
          </cell>
          <cell r="AG420">
            <v>0</v>
          </cell>
          <cell r="AH420">
            <v>0</v>
          </cell>
          <cell r="AI420" t="str">
            <v>Scheme Tax Saver Tier II</v>
          </cell>
          <cell r="AJ420" t="e">
            <v>#N/A</v>
          </cell>
        </row>
        <row r="421">
          <cell r="E421" t="str">
            <v>INE079A01024</v>
          </cell>
          <cell r="F421" t="str">
            <v>AMBUJA CEMENTS LTD</v>
          </cell>
          <cell r="G421" t="str">
            <v>AMBUJA CEMENTS LTD.</v>
          </cell>
          <cell r="H421" t="str">
            <v>23941</v>
          </cell>
          <cell r="I421" t="str">
            <v>Manufacture of clinkers and cement</v>
          </cell>
          <cell r="J421" t="str">
            <v>Social and
Commercial
Infrastructure</v>
          </cell>
          <cell r="K421" t="str">
            <v>Equity</v>
          </cell>
          <cell r="L421">
            <v>13</v>
          </cell>
          <cell r="M421">
            <v>4085.25</v>
          </cell>
          <cell r="N421">
            <v>1.7023587643848587E-3</v>
          </cell>
          <cell r="O421">
            <v>0</v>
          </cell>
          <cell r="P421" t="str">
            <v/>
          </cell>
          <cell r="Q421">
            <v>3797.63</v>
          </cell>
          <cell r="R421">
            <v>3797.63</v>
          </cell>
          <cell r="S421">
            <v>0</v>
          </cell>
          <cell r="T421">
            <v>0</v>
          </cell>
          <cell r="U421">
            <v>0</v>
          </cell>
          <cell r="V421">
            <v>0</v>
          </cell>
          <cell r="W421" t="str">
            <v>-</v>
          </cell>
          <cell r="X421">
            <v>0</v>
          </cell>
          <cell r="Y421" t="str">
            <v>-</v>
          </cell>
          <cell r="Z421">
            <v>314.25</v>
          </cell>
          <cell r="AA421">
            <v>314.35000000000002</v>
          </cell>
          <cell r="AB421">
            <v>0</v>
          </cell>
          <cell r="AC421">
            <v>0</v>
          </cell>
          <cell r="AD421">
            <v>0</v>
          </cell>
          <cell r="AE421">
            <v>0</v>
          </cell>
          <cell r="AF421">
            <v>0</v>
          </cell>
          <cell r="AG421">
            <v>0</v>
          </cell>
          <cell r="AH421">
            <v>0</v>
          </cell>
          <cell r="AI421" t="str">
            <v>Scheme Tax Saver Tier II</v>
          </cell>
          <cell r="AJ421" t="e">
            <v>#N/A</v>
          </cell>
        </row>
        <row r="422">
          <cell r="E422" t="str">
            <v>INE397D01024</v>
          </cell>
          <cell r="F422" t="str">
            <v>BHARTI AIRTEL LTD</v>
          </cell>
          <cell r="G422" t="str">
            <v>BHARTI AIRTEL LTD</v>
          </cell>
          <cell r="H422" t="str">
            <v>61202</v>
          </cell>
          <cell r="I422" t="str">
            <v>Activities of maintaining and operating pageing</v>
          </cell>
          <cell r="J422" t="str">
            <v>Social and
Commercial
Infrastructure</v>
          </cell>
          <cell r="K422" t="str">
            <v>Equity</v>
          </cell>
          <cell r="L422">
            <v>11</v>
          </cell>
          <cell r="M422">
            <v>7551.5</v>
          </cell>
          <cell r="N422">
            <v>3.146774912001043E-3</v>
          </cell>
          <cell r="O422">
            <v>0</v>
          </cell>
          <cell r="P422" t="str">
            <v/>
          </cell>
          <cell r="Q422">
            <v>5849</v>
          </cell>
          <cell r="R422">
            <v>5849</v>
          </cell>
          <cell r="S422">
            <v>0</v>
          </cell>
          <cell r="T422">
            <v>0</v>
          </cell>
          <cell r="U422">
            <v>0</v>
          </cell>
          <cell r="V422">
            <v>0</v>
          </cell>
          <cell r="W422" t="str">
            <v>-</v>
          </cell>
          <cell r="X422">
            <v>0</v>
          </cell>
          <cell r="Y422" t="str">
            <v>-</v>
          </cell>
          <cell r="Z422">
            <v>686.5</v>
          </cell>
          <cell r="AA422">
            <v>686.25</v>
          </cell>
          <cell r="AB422">
            <v>0</v>
          </cell>
          <cell r="AC422">
            <v>0</v>
          </cell>
          <cell r="AD422">
            <v>0</v>
          </cell>
          <cell r="AE422">
            <v>0</v>
          </cell>
          <cell r="AF422">
            <v>0</v>
          </cell>
          <cell r="AG422">
            <v>0</v>
          </cell>
          <cell r="AH422">
            <v>0</v>
          </cell>
          <cell r="AI422" t="str">
            <v>Scheme Tax Saver Tier II</v>
          </cell>
          <cell r="AJ422" t="e">
            <v>#N/A</v>
          </cell>
        </row>
        <row r="423">
          <cell r="E423" t="str">
            <v>INE066A01021</v>
          </cell>
          <cell r="F423" t="str">
            <v>EICHER MOTORS LTD</v>
          </cell>
          <cell r="G423" t="str">
            <v>EICHER MOTORS LTD</v>
          </cell>
          <cell r="H423" t="str">
            <v>30911</v>
          </cell>
          <cell r="I423" t="str">
            <v>Manufacture of motorcycles, scooters, mopeds etc. and their</v>
          </cell>
          <cell r="J423" t="str">
            <v>Social and
Commercial
Infrastructure</v>
          </cell>
          <cell r="K423" t="str">
            <v>Equity</v>
          </cell>
          <cell r="L423">
            <v>1</v>
          </cell>
          <cell r="M423">
            <v>2589.8000000000002</v>
          </cell>
          <cell r="N423">
            <v>1.0791919045355627E-3</v>
          </cell>
          <cell r="O423">
            <v>0</v>
          </cell>
          <cell r="P423" t="str">
            <v/>
          </cell>
          <cell r="Q423">
            <v>2858.7</v>
          </cell>
          <cell r="R423">
            <v>2858.7</v>
          </cell>
          <cell r="S423">
            <v>0</v>
          </cell>
          <cell r="T423">
            <v>0</v>
          </cell>
          <cell r="U423">
            <v>0</v>
          </cell>
          <cell r="V423">
            <v>0</v>
          </cell>
          <cell r="W423" t="str">
            <v>-</v>
          </cell>
          <cell r="X423">
            <v>0</v>
          </cell>
          <cell r="Y423" t="str">
            <v>-</v>
          </cell>
          <cell r="Z423">
            <v>2589.8000000000002</v>
          </cell>
          <cell r="AA423">
            <v>2586.35</v>
          </cell>
          <cell r="AB423">
            <v>0</v>
          </cell>
          <cell r="AC423">
            <v>0</v>
          </cell>
          <cell r="AD423">
            <v>0</v>
          </cell>
          <cell r="AE423">
            <v>0</v>
          </cell>
          <cell r="AF423">
            <v>0</v>
          </cell>
          <cell r="AG423">
            <v>0</v>
          </cell>
          <cell r="AH423">
            <v>0</v>
          </cell>
          <cell r="AI423" t="str">
            <v>Scheme Tax Saver Tier II</v>
          </cell>
          <cell r="AJ423" t="e">
            <v>#N/A</v>
          </cell>
        </row>
        <row r="424">
          <cell r="E424" t="str">
            <v>INE129A01019</v>
          </cell>
          <cell r="F424" t="str">
            <v>GAIL (INDIA) LIMITED</v>
          </cell>
          <cell r="G424" t="str">
            <v>G A I L (INDIA) LTD</v>
          </cell>
          <cell r="H424" t="str">
            <v>35202</v>
          </cell>
          <cell r="I424" t="str">
            <v>Disrtibution and sale of gaseous fuels through mains</v>
          </cell>
          <cell r="J424" t="str">
            <v>Social and
Commercial
Infrastructure</v>
          </cell>
          <cell r="K424" t="str">
            <v>Equity</v>
          </cell>
          <cell r="L424">
            <v>37</v>
          </cell>
          <cell r="M424">
            <v>5359.45</v>
          </cell>
          <cell r="N424">
            <v>2.2333288488543984E-3</v>
          </cell>
          <cell r="O424">
            <v>0</v>
          </cell>
          <cell r="P424" t="str">
            <v/>
          </cell>
          <cell r="Q424">
            <v>5065.3</v>
          </cell>
          <cell r="R424">
            <v>5065.3</v>
          </cell>
          <cell r="S424">
            <v>0</v>
          </cell>
          <cell r="T424">
            <v>0</v>
          </cell>
          <cell r="U424">
            <v>0</v>
          </cell>
          <cell r="V424">
            <v>0</v>
          </cell>
          <cell r="W424" t="str">
            <v>-</v>
          </cell>
          <cell r="X424">
            <v>0</v>
          </cell>
          <cell r="Y424" t="str">
            <v>-</v>
          </cell>
          <cell r="Z424">
            <v>144.85</v>
          </cell>
          <cell r="AA424">
            <v>144.75</v>
          </cell>
          <cell r="AB424">
            <v>0</v>
          </cell>
          <cell r="AC424">
            <v>0</v>
          </cell>
          <cell r="AD424">
            <v>0</v>
          </cell>
          <cell r="AE424">
            <v>0</v>
          </cell>
          <cell r="AF424">
            <v>0</v>
          </cell>
          <cell r="AG424">
            <v>0</v>
          </cell>
          <cell r="AH424">
            <v>0</v>
          </cell>
          <cell r="AI424" t="str">
            <v>Scheme Tax Saver Tier II</v>
          </cell>
          <cell r="AJ424" t="e">
            <v>#N/A</v>
          </cell>
        </row>
        <row r="425">
          <cell r="E425" t="str">
            <v>INE090A01021</v>
          </cell>
          <cell r="F425" t="str">
            <v>ICICI BANK LTD</v>
          </cell>
          <cell r="G425" t="str">
            <v>ICICI BANK LTD</v>
          </cell>
          <cell r="H425" t="str">
            <v>64191</v>
          </cell>
          <cell r="I425" t="str">
            <v>Monetary intermediation of commercial banks, saving banks. postal savings</v>
          </cell>
          <cell r="J425" t="str">
            <v>Social and
Commercial
Infrastructure</v>
          </cell>
          <cell r="K425" t="str">
            <v>Equity</v>
          </cell>
          <cell r="L425">
            <v>41</v>
          </cell>
          <cell r="M425">
            <v>30450.7</v>
          </cell>
          <cell r="N425">
            <v>1.268906823980271E-2</v>
          </cell>
          <cell r="O425">
            <v>0</v>
          </cell>
          <cell r="P425" t="str">
            <v/>
          </cell>
          <cell r="Q425">
            <v>27874.05</v>
          </cell>
          <cell r="R425">
            <v>27874.05</v>
          </cell>
          <cell r="S425">
            <v>0</v>
          </cell>
          <cell r="T425">
            <v>0</v>
          </cell>
          <cell r="U425">
            <v>0</v>
          </cell>
          <cell r="V425">
            <v>0</v>
          </cell>
          <cell r="W425" t="str">
            <v>-</v>
          </cell>
          <cell r="X425">
            <v>0</v>
          </cell>
          <cell r="Y425" t="str">
            <v>-</v>
          </cell>
          <cell r="Z425">
            <v>742.7</v>
          </cell>
          <cell r="AA425">
            <v>742.45</v>
          </cell>
          <cell r="AB425">
            <v>0</v>
          </cell>
          <cell r="AC425">
            <v>0</v>
          </cell>
          <cell r="AD425">
            <v>0</v>
          </cell>
          <cell r="AE425">
            <v>0</v>
          </cell>
          <cell r="AF425">
            <v>0</v>
          </cell>
          <cell r="AG425">
            <v>0</v>
          </cell>
          <cell r="AH425">
            <v>0</v>
          </cell>
          <cell r="AI425" t="str">
            <v>Scheme Tax Saver Tier II</v>
          </cell>
          <cell r="AJ425" t="e">
            <v>#N/A</v>
          </cell>
        </row>
        <row r="426">
          <cell r="E426" t="str">
            <v>IN0020060078</v>
          </cell>
          <cell r="F426" t="str">
            <v>8.24% GOI 15-Feb-2027</v>
          </cell>
          <cell r="G426" t="str">
            <v>GOVERMENT OF INDIA</v>
          </cell>
          <cell r="H426" t="str">
            <v/>
          </cell>
          <cell r="I426" t="str">
            <v>GOI</v>
          </cell>
          <cell r="J426">
            <v>0</v>
          </cell>
          <cell r="K426" t="str">
            <v>GOI</v>
          </cell>
          <cell r="L426">
            <v>3100</v>
          </cell>
          <cell r="M426">
            <v>336039.69</v>
          </cell>
          <cell r="N426">
            <v>0.1400306251643525</v>
          </cell>
          <cell r="O426">
            <v>8.2400000000000001E-2</v>
          </cell>
          <cell r="P426" t="str">
            <v>Half Yly</v>
          </cell>
          <cell r="Q426">
            <v>336592.9</v>
          </cell>
          <cell r="R426">
            <v>336592.9</v>
          </cell>
          <cell r="S426">
            <v>0</v>
          </cell>
          <cell r="T426">
            <v>0</v>
          </cell>
          <cell r="U426">
            <v>46433</v>
          </cell>
          <cell r="V426">
            <v>0</v>
          </cell>
          <cell r="W426">
            <v>4.0714226784771768</v>
          </cell>
          <cell r="X426">
            <v>6.1711000000000003E-4</v>
          </cell>
          <cell r="Y426">
            <v>6.2449058818000468E-2</v>
          </cell>
          <cell r="Z426" t="str">
            <v>-</v>
          </cell>
          <cell r="AA426" t="str">
            <v>-</v>
          </cell>
          <cell r="AB426">
            <v>0</v>
          </cell>
          <cell r="AC426">
            <v>0</v>
          </cell>
          <cell r="AD426">
            <v>0</v>
          </cell>
          <cell r="AE426">
            <v>0</v>
          </cell>
          <cell r="AF426">
            <v>0</v>
          </cell>
          <cell r="AG426">
            <v>0</v>
          </cell>
          <cell r="AH426">
            <v>0</v>
          </cell>
          <cell r="AI426" t="str">
            <v>Scheme Tax Saver Tier II</v>
          </cell>
          <cell r="AJ426" t="e">
            <v>#N/A</v>
          </cell>
        </row>
        <row r="427">
          <cell r="E427" t="str">
            <v>INE018A01030</v>
          </cell>
          <cell r="F427" t="str">
            <v>LARSEN AND TOUBRO LIMITED</v>
          </cell>
          <cell r="G427" t="str">
            <v>LARSEN AND TOUBRO LTD</v>
          </cell>
          <cell r="H427" t="str">
            <v>42909</v>
          </cell>
          <cell r="I427" t="str">
            <v>Other civil engineering projects n.e.c.</v>
          </cell>
          <cell r="J427" t="str">
            <v>Social and
Commercial
Infrastructure</v>
          </cell>
          <cell r="K427" t="str">
            <v>Equity</v>
          </cell>
          <cell r="L427">
            <v>6</v>
          </cell>
          <cell r="M427">
            <v>10900.5</v>
          </cell>
          <cell r="N427">
            <v>4.5423319775233229E-3</v>
          </cell>
          <cell r="O427">
            <v>0</v>
          </cell>
          <cell r="P427" t="str">
            <v/>
          </cell>
          <cell r="Q427">
            <v>8299.4500000000007</v>
          </cell>
          <cell r="R427">
            <v>8299.4500000000007</v>
          </cell>
          <cell r="S427">
            <v>0</v>
          </cell>
          <cell r="T427">
            <v>0</v>
          </cell>
          <cell r="U427">
            <v>0</v>
          </cell>
          <cell r="V427">
            <v>0</v>
          </cell>
          <cell r="W427" t="str">
            <v>-</v>
          </cell>
          <cell r="X427">
            <v>0</v>
          </cell>
          <cell r="Y427" t="str">
            <v>-</v>
          </cell>
          <cell r="Z427">
            <v>1816.75</v>
          </cell>
          <cell r="AA427">
            <v>1816.9</v>
          </cell>
          <cell r="AB427">
            <v>0</v>
          </cell>
          <cell r="AC427">
            <v>0</v>
          </cell>
          <cell r="AD427">
            <v>0</v>
          </cell>
          <cell r="AE427">
            <v>0</v>
          </cell>
          <cell r="AF427">
            <v>0</v>
          </cell>
          <cell r="AG427">
            <v>0</v>
          </cell>
          <cell r="AH427">
            <v>0</v>
          </cell>
          <cell r="AI427" t="str">
            <v>Scheme Tax Saver Tier II</v>
          </cell>
          <cell r="AJ427" t="e">
            <v>#N/A</v>
          </cell>
        </row>
        <row r="428">
          <cell r="E428" t="str">
            <v>INE101A01026</v>
          </cell>
          <cell r="F428" t="str">
            <v>MAHINDRA AND MAHINDRA LTD</v>
          </cell>
          <cell r="G428" t="str">
            <v>MAHINDRA AND MAHINDRA LTD</v>
          </cell>
          <cell r="H428" t="str">
            <v>28211</v>
          </cell>
          <cell r="I428" t="str">
            <v>Manufacture of tractors used in agriculture and forestry</v>
          </cell>
          <cell r="J428" t="str">
            <v>Social and
Commercial
Infrastructure</v>
          </cell>
          <cell r="K428" t="str">
            <v>Equity</v>
          </cell>
          <cell r="L428">
            <v>10</v>
          </cell>
          <cell r="M428">
            <v>7908.5</v>
          </cell>
          <cell r="N428">
            <v>3.2955398783765144E-3</v>
          </cell>
          <cell r="O428">
            <v>0</v>
          </cell>
          <cell r="P428" t="str">
            <v/>
          </cell>
          <cell r="Q428">
            <v>8218.25</v>
          </cell>
          <cell r="R428">
            <v>8218.25</v>
          </cell>
          <cell r="S428">
            <v>0</v>
          </cell>
          <cell r="T428">
            <v>0</v>
          </cell>
          <cell r="U428">
            <v>0</v>
          </cell>
          <cell r="V428">
            <v>0</v>
          </cell>
          <cell r="W428" t="str">
            <v>-</v>
          </cell>
          <cell r="X428">
            <v>0</v>
          </cell>
          <cell r="Y428" t="str">
            <v>-</v>
          </cell>
          <cell r="Z428">
            <v>790.85</v>
          </cell>
          <cell r="AA428">
            <v>790.95</v>
          </cell>
          <cell r="AB428">
            <v>0</v>
          </cell>
          <cell r="AC428">
            <v>0</v>
          </cell>
          <cell r="AD428">
            <v>0</v>
          </cell>
          <cell r="AE428">
            <v>0</v>
          </cell>
          <cell r="AF428">
            <v>0</v>
          </cell>
          <cell r="AG428">
            <v>0</v>
          </cell>
          <cell r="AH428">
            <v>0</v>
          </cell>
          <cell r="AI428" t="str">
            <v>Scheme Tax Saver Tier II</v>
          </cell>
          <cell r="AJ428" t="e">
            <v>#N/A</v>
          </cell>
        </row>
        <row r="429">
          <cell r="E429" t="str">
            <v>IN0020020106</v>
          </cell>
          <cell r="F429" t="str">
            <v>7.95% GOI  28-Aug-2032</v>
          </cell>
          <cell r="G429" t="str">
            <v>GOVERMENT OF INDIA</v>
          </cell>
          <cell r="H429" t="str">
            <v/>
          </cell>
          <cell r="I429" t="str">
            <v>GOI</v>
          </cell>
          <cell r="J429">
            <v>0</v>
          </cell>
          <cell r="K429" t="str">
            <v>GOI</v>
          </cell>
          <cell r="L429">
            <v>700</v>
          </cell>
          <cell r="M429">
            <v>75477.36</v>
          </cell>
          <cell r="N429">
            <v>3.1452064208709669E-2</v>
          </cell>
          <cell r="O429">
            <v>7.9500000000000001E-2</v>
          </cell>
          <cell r="P429" t="str">
            <v>Half Yly</v>
          </cell>
          <cell r="Q429">
            <v>76650</v>
          </cell>
          <cell r="R429">
            <v>76650</v>
          </cell>
          <cell r="S429">
            <v>0</v>
          </cell>
          <cell r="T429">
            <v>0</v>
          </cell>
          <cell r="U429">
            <v>48454</v>
          </cell>
          <cell r="V429">
            <v>0</v>
          </cell>
          <cell r="W429">
            <v>7.1935232310871564</v>
          </cell>
          <cell r="X429">
            <v>6.7817000000000007E-4</v>
          </cell>
          <cell r="Y429">
            <v>6.8907271233874953E-2</v>
          </cell>
          <cell r="Z429" t="str">
            <v>-</v>
          </cell>
          <cell r="AA429" t="str">
            <v>-</v>
          </cell>
          <cell r="AB429">
            <v>0</v>
          </cell>
          <cell r="AC429">
            <v>0</v>
          </cell>
          <cell r="AD429">
            <v>0</v>
          </cell>
          <cell r="AE429">
            <v>0</v>
          </cell>
          <cell r="AF429">
            <v>0</v>
          </cell>
          <cell r="AG429">
            <v>0</v>
          </cell>
          <cell r="AH429">
            <v>0</v>
          </cell>
          <cell r="AI429" t="str">
            <v>Scheme Tax Saver Tier II</v>
          </cell>
          <cell r="AJ429" t="e">
            <v>#N/A</v>
          </cell>
        </row>
        <row r="430">
          <cell r="E430" t="str">
            <v>INE752E01010</v>
          </cell>
          <cell r="F430" t="str">
            <v>POWER GRID CORPORATION OF INDIA LIMITED</v>
          </cell>
          <cell r="G430" t="str">
            <v>POWER GRID CORPN OF INDIA LTD</v>
          </cell>
          <cell r="H430" t="str">
            <v>35107</v>
          </cell>
          <cell r="I430" t="str">
            <v>Transmission of electric energy</v>
          </cell>
          <cell r="J430" t="str">
            <v>Social and
Commercial
Infrastructure</v>
          </cell>
          <cell r="K430" t="str">
            <v>Equity</v>
          </cell>
          <cell r="L430">
            <v>33</v>
          </cell>
          <cell r="M430">
            <v>6901.95</v>
          </cell>
          <cell r="N430">
            <v>2.8761018478296496E-3</v>
          </cell>
          <cell r="O430">
            <v>0</v>
          </cell>
          <cell r="P430" t="str">
            <v/>
          </cell>
          <cell r="Q430">
            <v>4861.25</v>
          </cell>
          <cell r="R430">
            <v>4861.25</v>
          </cell>
          <cell r="S430">
            <v>0</v>
          </cell>
          <cell r="T430">
            <v>0</v>
          </cell>
          <cell r="U430">
            <v>0</v>
          </cell>
          <cell r="V430">
            <v>0</v>
          </cell>
          <cell r="W430" t="str">
            <v>-</v>
          </cell>
          <cell r="X430">
            <v>0</v>
          </cell>
          <cell r="Y430" t="str">
            <v>-</v>
          </cell>
          <cell r="Z430">
            <v>209.15</v>
          </cell>
          <cell r="AA430">
            <v>209.2</v>
          </cell>
          <cell r="AB430">
            <v>0</v>
          </cell>
          <cell r="AC430">
            <v>0</v>
          </cell>
          <cell r="AD430">
            <v>0</v>
          </cell>
          <cell r="AE430">
            <v>0</v>
          </cell>
          <cell r="AF430">
            <v>0</v>
          </cell>
          <cell r="AG430">
            <v>0</v>
          </cell>
          <cell r="AH430">
            <v>0</v>
          </cell>
          <cell r="AI430" t="str">
            <v>Scheme Tax Saver Tier II</v>
          </cell>
          <cell r="AJ430" t="e">
            <v>#N/A</v>
          </cell>
        </row>
        <row r="431">
          <cell r="E431" t="str">
            <v>INE044A01036</v>
          </cell>
          <cell r="F431" t="str">
            <v>SUN PHARMACEUTICALS INDUSTRIES LTD</v>
          </cell>
          <cell r="G431" t="str">
            <v>SUN PHARMACEUTICAL INDS LTD</v>
          </cell>
          <cell r="H431" t="str">
            <v>21001</v>
          </cell>
          <cell r="I431" t="str">
            <v>Manufacture of medicinal substances used in the manufacture of pharmaceuticals:</v>
          </cell>
          <cell r="J431" t="str">
            <v>Social and
Commercial
Infrastructure</v>
          </cell>
          <cell r="K431" t="str">
            <v>Equity</v>
          </cell>
          <cell r="L431">
            <v>9</v>
          </cell>
          <cell r="M431">
            <v>7595.1</v>
          </cell>
          <cell r="N431">
            <v>3.1649434064939578E-3</v>
          </cell>
          <cell r="O431">
            <v>0</v>
          </cell>
          <cell r="P431" t="str">
            <v/>
          </cell>
          <cell r="Q431">
            <v>6724.35</v>
          </cell>
          <cell r="R431">
            <v>6724.35</v>
          </cell>
          <cell r="S431">
            <v>0</v>
          </cell>
          <cell r="T431">
            <v>0</v>
          </cell>
          <cell r="U431">
            <v>0</v>
          </cell>
          <cell r="V431">
            <v>0</v>
          </cell>
          <cell r="W431" t="str">
            <v>-</v>
          </cell>
          <cell r="X431">
            <v>0</v>
          </cell>
          <cell r="Y431" t="str">
            <v>-</v>
          </cell>
          <cell r="Z431">
            <v>843.9</v>
          </cell>
          <cell r="AA431">
            <v>843.35</v>
          </cell>
          <cell r="AB431">
            <v>0</v>
          </cell>
          <cell r="AC431">
            <v>0</v>
          </cell>
          <cell r="AD431">
            <v>0</v>
          </cell>
          <cell r="AE431">
            <v>0</v>
          </cell>
          <cell r="AF431">
            <v>0</v>
          </cell>
          <cell r="AG431">
            <v>0</v>
          </cell>
          <cell r="AH431">
            <v>0</v>
          </cell>
          <cell r="AI431" t="str">
            <v>Scheme Tax Saver Tier II</v>
          </cell>
          <cell r="AJ431" t="e">
            <v>#N/A</v>
          </cell>
        </row>
        <row r="432">
          <cell r="E432" t="str">
            <v>INE001A01036</v>
          </cell>
          <cell r="F432" t="str">
            <v>HOUSING DEVELOPMENT FINANCE CORPORATION</v>
          </cell>
          <cell r="G432" t="str">
            <v>HOUSING DEVELOPMENT FINANCE CORPORA</v>
          </cell>
          <cell r="H432" t="str">
            <v>64192</v>
          </cell>
          <cell r="I432" t="str">
            <v>Activities of specialized institutions granting credit for house purchases</v>
          </cell>
          <cell r="J432" t="str">
            <v>Social and
Commercial
Infrastructure</v>
          </cell>
          <cell r="K432" t="str">
            <v>Equity</v>
          </cell>
          <cell r="L432">
            <v>4</v>
          </cell>
          <cell r="M432">
            <v>9458</v>
          </cell>
          <cell r="N432">
            <v>3.9412298374767746E-3</v>
          </cell>
          <cell r="O432">
            <v>0</v>
          </cell>
          <cell r="P432" t="str">
            <v/>
          </cell>
          <cell r="Q432">
            <v>10420.700000000001</v>
          </cell>
          <cell r="R432">
            <v>10420.700000000001</v>
          </cell>
          <cell r="S432">
            <v>0</v>
          </cell>
          <cell r="T432">
            <v>0</v>
          </cell>
          <cell r="U432">
            <v>0</v>
          </cell>
          <cell r="V432">
            <v>0</v>
          </cell>
          <cell r="W432" t="str">
            <v>-</v>
          </cell>
          <cell r="X432">
            <v>0</v>
          </cell>
          <cell r="Y432" t="str">
            <v>-</v>
          </cell>
          <cell r="Z432">
            <v>2364.5</v>
          </cell>
          <cell r="AA432">
            <v>2365</v>
          </cell>
          <cell r="AB432">
            <v>0</v>
          </cell>
          <cell r="AC432">
            <v>0</v>
          </cell>
          <cell r="AD432">
            <v>0</v>
          </cell>
          <cell r="AE432">
            <v>0</v>
          </cell>
          <cell r="AF432">
            <v>0</v>
          </cell>
          <cell r="AG432">
            <v>0</v>
          </cell>
          <cell r="AH432">
            <v>0</v>
          </cell>
          <cell r="AI432" t="str">
            <v>Scheme Tax Saver Tier II</v>
          </cell>
          <cell r="AJ432" t="e">
            <v>#N/A</v>
          </cell>
        </row>
        <row r="433">
          <cell r="E433" t="str">
            <v>INE154A01025</v>
          </cell>
          <cell r="F433" t="str">
            <v>ITC LTD</v>
          </cell>
          <cell r="G433" t="str">
            <v>ITC LTD</v>
          </cell>
          <cell r="H433" t="str">
            <v>12003</v>
          </cell>
          <cell r="I433" t="str">
            <v>Manufacture of cigarettes, cigarette tobacco</v>
          </cell>
          <cell r="J433" t="str">
            <v>Social and
Commercial
Infrastructure</v>
          </cell>
          <cell r="K433" t="str">
            <v>Equity</v>
          </cell>
          <cell r="L433">
            <v>34</v>
          </cell>
          <cell r="M433">
            <v>7338.9</v>
          </cell>
          <cell r="N433">
            <v>3.0581826659186193E-3</v>
          </cell>
          <cell r="O433">
            <v>0</v>
          </cell>
          <cell r="P433" t="str">
            <v/>
          </cell>
          <cell r="Q433">
            <v>7419.25</v>
          </cell>
          <cell r="R433">
            <v>7419.25</v>
          </cell>
          <cell r="S433">
            <v>0</v>
          </cell>
          <cell r="T433">
            <v>0</v>
          </cell>
          <cell r="U433">
            <v>0</v>
          </cell>
          <cell r="V433">
            <v>0</v>
          </cell>
          <cell r="W433" t="str">
            <v>-</v>
          </cell>
          <cell r="X433">
            <v>0</v>
          </cell>
          <cell r="Y433" t="str">
            <v>-</v>
          </cell>
          <cell r="Z433">
            <v>215.85</v>
          </cell>
          <cell r="AA433">
            <v>215.75</v>
          </cell>
          <cell r="AB433">
            <v>0</v>
          </cell>
          <cell r="AC433">
            <v>0</v>
          </cell>
          <cell r="AD433">
            <v>0</v>
          </cell>
          <cell r="AE433">
            <v>0</v>
          </cell>
          <cell r="AF433">
            <v>0</v>
          </cell>
          <cell r="AG433">
            <v>0</v>
          </cell>
          <cell r="AH433">
            <v>0</v>
          </cell>
          <cell r="AI433" t="str">
            <v>Scheme Tax Saver Tier II</v>
          </cell>
          <cell r="AJ433" t="e">
            <v>#N/A</v>
          </cell>
        </row>
        <row r="434">
          <cell r="E434" t="str">
            <v>INE062A01020</v>
          </cell>
          <cell r="F434" t="str">
            <v>STATE BANK OF INDIA</v>
          </cell>
          <cell r="G434" t="str">
            <v>STATE BANK OF INDIA</v>
          </cell>
          <cell r="H434" t="str">
            <v>64191</v>
          </cell>
          <cell r="I434" t="str">
            <v>Monetary intermediation of commercial banks, saving banks. postal savings</v>
          </cell>
          <cell r="J434" t="str">
            <v>Social and
Commercial
Infrastructure</v>
          </cell>
          <cell r="K434" t="str">
            <v>Equity</v>
          </cell>
          <cell r="L434">
            <v>21</v>
          </cell>
          <cell r="M434">
            <v>10147.200000000001</v>
          </cell>
          <cell r="N434">
            <v>4.2284253972133994E-3</v>
          </cell>
          <cell r="O434">
            <v>0</v>
          </cell>
          <cell r="P434" t="str">
            <v/>
          </cell>
          <cell r="Q434">
            <v>8917.11</v>
          </cell>
          <cell r="R434">
            <v>8917.11</v>
          </cell>
          <cell r="S434">
            <v>0</v>
          </cell>
          <cell r="T434">
            <v>0</v>
          </cell>
          <cell r="U434">
            <v>0</v>
          </cell>
          <cell r="V434" t="str">
            <v>-</v>
          </cell>
          <cell r="W434" t="str">
            <v>-</v>
          </cell>
          <cell r="X434">
            <v>0</v>
          </cell>
          <cell r="Y434" t="str">
            <v>-</v>
          </cell>
          <cell r="Z434">
            <v>483.2</v>
          </cell>
          <cell r="AA434">
            <v>483.3</v>
          </cell>
          <cell r="AB434">
            <v>0</v>
          </cell>
          <cell r="AC434">
            <v>0</v>
          </cell>
          <cell r="AD434">
            <v>0</v>
          </cell>
          <cell r="AE434">
            <v>0</v>
          </cell>
          <cell r="AF434">
            <v>0</v>
          </cell>
          <cell r="AG434">
            <v>0</v>
          </cell>
          <cell r="AH434">
            <v>0</v>
          </cell>
          <cell r="AI434" t="str">
            <v>Scheme Tax Saver Tier II</v>
          </cell>
          <cell r="AJ434" t="e">
            <v>#N/A</v>
          </cell>
        </row>
        <row r="435">
          <cell r="E435" t="str">
            <v>INE040A01034</v>
          </cell>
          <cell r="F435" t="str">
            <v>HDFC BANK LTD</v>
          </cell>
          <cell r="G435" t="str">
            <v>HDFC BANK LTD</v>
          </cell>
          <cell r="H435" t="str">
            <v>64191</v>
          </cell>
          <cell r="I435" t="str">
            <v>Monetary intermediation of commercial banks, saving banks. postal savings</v>
          </cell>
          <cell r="J435" t="str">
            <v>Social and
Commercial
Infrastructure</v>
          </cell>
          <cell r="K435" t="str">
            <v>Equity</v>
          </cell>
          <cell r="L435">
            <v>22</v>
          </cell>
          <cell r="M435">
            <v>31377.5</v>
          </cell>
          <cell r="N435">
            <v>1.3075273760353933E-2</v>
          </cell>
          <cell r="O435">
            <v>0</v>
          </cell>
          <cell r="P435" t="str">
            <v/>
          </cell>
          <cell r="Q435">
            <v>32753.27</v>
          </cell>
          <cell r="R435">
            <v>32753.27</v>
          </cell>
          <cell r="S435">
            <v>0</v>
          </cell>
          <cell r="T435">
            <v>0</v>
          </cell>
          <cell r="U435">
            <v>0</v>
          </cell>
          <cell r="V435" t="str">
            <v>-</v>
          </cell>
          <cell r="W435" t="str">
            <v>-</v>
          </cell>
          <cell r="X435">
            <v>0</v>
          </cell>
          <cell r="Y435" t="str">
            <v>-</v>
          </cell>
          <cell r="Z435">
            <v>1426.25</v>
          </cell>
          <cell r="AA435">
            <v>1426.7</v>
          </cell>
          <cell r="AB435">
            <v>0</v>
          </cell>
          <cell r="AC435">
            <v>0</v>
          </cell>
          <cell r="AD435">
            <v>0</v>
          </cell>
          <cell r="AE435">
            <v>0</v>
          </cell>
          <cell r="AF435">
            <v>0</v>
          </cell>
          <cell r="AG435">
            <v>0</v>
          </cell>
          <cell r="AH435">
            <v>0</v>
          </cell>
          <cell r="AI435" t="str">
            <v>Scheme Tax Saver Tier II</v>
          </cell>
          <cell r="AJ435" t="e">
            <v>#N/A</v>
          </cell>
        </row>
        <row r="436">
          <cell r="E436" t="str">
            <v>INE009A01021</v>
          </cell>
          <cell r="F436" t="str">
            <v>INFOSYS LTD EQ</v>
          </cell>
          <cell r="G436" t="str">
            <v>INFOSYS  LIMITED</v>
          </cell>
          <cell r="H436" t="str">
            <v>62011</v>
          </cell>
          <cell r="I436" t="str">
            <v>Writing , modifying, testing of computer program</v>
          </cell>
          <cell r="J436" t="str">
            <v>Social and
Commercial
Infrastructure</v>
          </cell>
          <cell r="K436" t="str">
            <v>Equity</v>
          </cell>
          <cell r="L436">
            <v>22</v>
          </cell>
          <cell r="M436">
            <v>37743.199999999997</v>
          </cell>
          <cell r="N436">
            <v>1.5727915627178408E-2</v>
          </cell>
          <cell r="O436">
            <v>0</v>
          </cell>
          <cell r="P436" t="str">
            <v/>
          </cell>
          <cell r="Q436">
            <v>35561.82</v>
          </cell>
          <cell r="R436">
            <v>35561.82</v>
          </cell>
          <cell r="S436">
            <v>0</v>
          </cell>
          <cell r="T436">
            <v>0</v>
          </cell>
          <cell r="U436">
            <v>0</v>
          </cell>
          <cell r="V436" t="str">
            <v>-</v>
          </cell>
          <cell r="W436" t="str">
            <v>-</v>
          </cell>
          <cell r="X436">
            <v>0</v>
          </cell>
          <cell r="Y436" t="str">
            <v>-</v>
          </cell>
          <cell r="Z436">
            <v>1715.6</v>
          </cell>
          <cell r="AA436">
            <v>1717.3</v>
          </cell>
          <cell r="AB436">
            <v>0</v>
          </cell>
          <cell r="AC436">
            <v>0</v>
          </cell>
          <cell r="AD436">
            <v>0</v>
          </cell>
          <cell r="AE436">
            <v>0</v>
          </cell>
          <cell r="AF436">
            <v>0</v>
          </cell>
          <cell r="AG436">
            <v>0</v>
          </cell>
          <cell r="AH436">
            <v>0</v>
          </cell>
          <cell r="AI436" t="str">
            <v>Scheme Tax Saver Tier II</v>
          </cell>
          <cell r="AJ436" t="e">
            <v>#N/A</v>
          </cell>
        </row>
        <row r="437">
          <cell r="E437" t="str">
            <v>INE860A01027</v>
          </cell>
          <cell r="F437" t="str">
            <v>HCL Technologies Limited</v>
          </cell>
          <cell r="G437" t="str">
            <v>HCL TECHNOLOGIES LTD</v>
          </cell>
          <cell r="H437" t="str">
            <v>62011</v>
          </cell>
          <cell r="I437" t="str">
            <v>Writing , modifying, testing of computer program</v>
          </cell>
          <cell r="J437" t="str">
            <v>Social and
Commercial
Infrastructure</v>
          </cell>
          <cell r="K437" t="str">
            <v>Equity</v>
          </cell>
          <cell r="L437">
            <v>4</v>
          </cell>
          <cell r="M437">
            <v>4507.8</v>
          </cell>
          <cell r="N437">
            <v>1.8784389787880953E-3</v>
          </cell>
          <cell r="O437">
            <v>0</v>
          </cell>
          <cell r="P437" t="str">
            <v/>
          </cell>
          <cell r="Q437">
            <v>4326.6499999999996</v>
          </cell>
          <cell r="R437">
            <v>4326.6499999999996</v>
          </cell>
          <cell r="S437">
            <v>0</v>
          </cell>
          <cell r="T437">
            <v>0</v>
          </cell>
          <cell r="U437">
            <v>0</v>
          </cell>
          <cell r="V437" t="str">
            <v>-</v>
          </cell>
          <cell r="W437" t="str">
            <v>-</v>
          </cell>
          <cell r="X437">
            <v>0</v>
          </cell>
          <cell r="Y437" t="str">
            <v>-</v>
          </cell>
          <cell r="Z437">
            <v>1126.95</v>
          </cell>
          <cell r="AA437">
            <v>1126.6500000000001</v>
          </cell>
          <cell r="AB437">
            <v>0</v>
          </cell>
          <cell r="AC437">
            <v>0</v>
          </cell>
          <cell r="AD437">
            <v>0</v>
          </cell>
          <cell r="AE437">
            <v>0</v>
          </cell>
          <cell r="AF437">
            <v>0</v>
          </cell>
          <cell r="AG437">
            <v>0</v>
          </cell>
          <cell r="AH437">
            <v>0</v>
          </cell>
          <cell r="AI437" t="str">
            <v>Scheme Tax Saver Tier II</v>
          </cell>
          <cell r="AJ437" t="e">
            <v>#N/A</v>
          </cell>
        </row>
        <row r="438">
          <cell r="E438" t="str">
            <v>INE669C01036</v>
          </cell>
          <cell r="F438" t="str">
            <v>TECH MAHINDRA LIMITED</v>
          </cell>
          <cell r="G438" t="str">
            <v>TECH MAHINDRA  LIMITED</v>
          </cell>
          <cell r="H438" t="str">
            <v>62020</v>
          </cell>
          <cell r="I438" t="str">
            <v>Computer consultancy</v>
          </cell>
          <cell r="J438" t="str">
            <v>Social and
Commercial
Infrastructure</v>
          </cell>
          <cell r="K438" t="str">
            <v>Equity</v>
          </cell>
          <cell r="L438">
            <v>4</v>
          </cell>
          <cell r="M438">
            <v>5640</v>
          </cell>
          <cell r="N438">
            <v>2.3502364435788762E-3</v>
          </cell>
          <cell r="O438">
            <v>0</v>
          </cell>
          <cell r="P438" t="str">
            <v/>
          </cell>
          <cell r="Q438">
            <v>5522.13</v>
          </cell>
          <cell r="R438">
            <v>5522.13</v>
          </cell>
          <cell r="S438">
            <v>0</v>
          </cell>
          <cell r="T438">
            <v>0</v>
          </cell>
          <cell r="U438">
            <v>0</v>
          </cell>
          <cell r="V438" t="str">
            <v>-</v>
          </cell>
          <cell r="W438" t="str">
            <v>-</v>
          </cell>
          <cell r="X438">
            <v>0</v>
          </cell>
          <cell r="Y438" t="str">
            <v>-</v>
          </cell>
          <cell r="Z438">
            <v>1410</v>
          </cell>
          <cell r="AA438">
            <v>1411</v>
          </cell>
          <cell r="AB438">
            <v>0</v>
          </cell>
          <cell r="AC438">
            <v>0</v>
          </cell>
          <cell r="AD438">
            <v>0</v>
          </cell>
          <cell r="AE438">
            <v>0</v>
          </cell>
          <cell r="AF438">
            <v>0</v>
          </cell>
          <cell r="AG438">
            <v>0</v>
          </cell>
          <cell r="AH438">
            <v>0</v>
          </cell>
          <cell r="AI438" t="str">
            <v>Scheme Tax Saver Tier II</v>
          </cell>
          <cell r="AJ438" t="e">
            <v>#N/A</v>
          </cell>
        </row>
        <row r="439">
          <cell r="E439" t="str">
            <v>INE733E01010</v>
          </cell>
          <cell r="F439" t="str">
            <v>NTPC LIMITED</v>
          </cell>
          <cell r="G439" t="str">
            <v>NTPC LIMITED</v>
          </cell>
          <cell r="H439" t="str">
            <v>35102</v>
          </cell>
          <cell r="I439" t="str">
            <v>Electric power generation by coal based thermal power plants</v>
          </cell>
          <cell r="J439" t="str">
            <v>Social and
Commercial
Infrastructure</v>
          </cell>
          <cell r="K439" t="str">
            <v>Equity</v>
          </cell>
          <cell r="L439">
            <v>50</v>
          </cell>
          <cell r="M439">
            <v>6675</v>
          </cell>
          <cell r="N439">
            <v>2.7815298334909568E-3</v>
          </cell>
          <cell r="O439">
            <v>0</v>
          </cell>
          <cell r="P439" t="str">
            <v/>
          </cell>
          <cell r="Q439">
            <v>4857.5</v>
          </cell>
          <cell r="R439">
            <v>4857.5</v>
          </cell>
          <cell r="S439">
            <v>0</v>
          </cell>
          <cell r="T439">
            <v>0</v>
          </cell>
          <cell r="U439">
            <v>0</v>
          </cell>
          <cell r="V439" t="str">
            <v>-</v>
          </cell>
          <cell r="W439" t="str">
            <v>-</v>
          </cell>
          <cell r="X439">
            <v>0</v>
          </cell>
          <cell r="Y439" t="str">
            <v>-</v>
          </cell>
          <cell r="Z439">
            <v>133.5</v>
          </cell>
          <cell r="AA439">
            <v>133.5</v>
          </cell>
          <cell r="AB439">
            <v>0</v>
          </cell>
          <cell r="AC439">
            <v>0</v>
          </cell>
          <cell r="AD439">
            <v>0</v>
          </cell>
          <cell r="AE439">
            <v>0</v>
          </cell>
          <cell r="AF439">
            <v>0</v>
          </cell>
          <cell r="AG439">
            <v>0</v>
          </cell>
          <cell r="AH439">
            <v>0</v>
          </cell>
          <cell r="AI439" t="str">
            <v>Scheme Tax Saver Tier II</v>
          </cell>
          <cell r="AJ439" t="e">
            <v>#N/A</v>
          </cell>
        </row>
        <row r="440">
          <cell r="E440" t="str">
            <v>INE059A01026</v>
          </cell>
          <cell r="F440" t="str">
            <v>CIPLA LIMITED</v>
          </cell>
          <cell r="G440" t="str">
            <v>CIPLA  LIMITED</v>
          </cell>
          <cell r="H440" t="str">
            <v>21001</v>
          </cell>
          <cell r="I440" t="str">
            <v>Manufacture of medicinal substances used in the manufacture of pharmaceuticals:</v>
          </cell>
          <cell r="J440" t="str">
            <v>Social and
Commercial
Infrastructure</v>
          </cell>
          <cell r="K440" t="str">
            <v>Equity</v>
          </cell>
          <cell r="L440">
            <v>4</v>
          </cell>
          <cell r="M440">
            <v>3700.2</v>
          </cell>
          <cell r="N440">
            <v>1.541905122079886E-3</v>
          </cell>
          <cell r="O440">
            <v>0</v>
          </cell>
          <cell r="P440" t="str">
            <v/>
          </cell>
          <cell r="Q440">
            <v>3150</v>
          </cell>
          <cell r="R440">
            <v>3150</v>
          </cell>
          <cell r="S440">
            <v>0</v>
          </cell>
          <cell r="T440">
            <v>0</v>
          </cell>
          <cell r="U440">
            <v>0</v>
          </cell>
          <cell r="V440" t="str">
            <v>-</v>
          </cell>
          <cell r="W440" t="str">
            <v>-</v>
          </cell>
          <cell r="X440">
            <v>0</v>
          </cell>
          <cell r="Y440" t="str">
            <v>-</v>
          </cell>
          <cell r="Z440">
            <v>925.05</v>
          </cell>
          <cell r="AA440">
            <v>925.05</v>
          </cell>
          <cell r="AB440">
            <v>0</v>
          </cell>
          <cell r="AC440">
            <v>0</v>
          </cell>
          <cell r="AD440">
            <v>0</v>
          </cell>
          <cell r="AE440">
            <v>0</v>
          </cell>
          <cell r="AF440">
            <v>0</v>
          </cell>
          <cell r="AG440">
            <v>0</v>
          </cell>
          <cell r="AH440">
            <v>0</v>
          </cell>
          <cell r="AI440" t="str">
            <v>Scheme Tax Saver Tier II</v>
          </cell>
          <cell r="AJ440" t="e">
            <v>#N/A</v>
          </cell>
        </row>
        <row r="441">
          <cell r="E441" t="str">
            <v>INE095A01012</v>
          </cell>
          <cell r="F441" t="str">
            <v>IndusInd Bank Limited</v>
          </cell>
          <cell r="G441" t="str">
            <v>INDUS IND BANK LTD</v>
          </cell>
          <cell r="H441" t="str">
            <v>64191</v>
          </cell>
          <cell r="I441" t="str">
            <v>Monetary intermediation of commercial banks, saving banks. postal savings</v>
          </cell>
          <cell r="J441" t="str">
            <v>Social and
Commercial
Infrastructure</v>
          </cell>
          <cell r="K441" t="str">
            <v>Equity</v>
          </cell>
          <cell r="L441">
            <v>3</v>
          </cell>
          <cell r="M441">
            <v>2762.1</v>
          </cell>
          <cell r="N441">
            <v>1.1509907944697187E-3</v>
          </cell>
          <cell r="O441">
            <v>0</v>
          </cell>
          <cell r="P441" t="str">
            <v/>
          </cell>
          <cell r="Q441">
            <v>2564.27</v>
          </cell>
          <cell r="R441">
            <v>2564.27</v>
          </cell>
          <cell r="S441">
            <v>0</v>
          </cell>
          <cell r="T441">
            <v>0</v>
          </cell>
          <cell r="U441">
            <v>0</v>
          </cell>
          <cell r="V441" t="str">
            <v>-</v>
          </cell>
          <cell r="W441" t="str">
            <v>-</v>
          </cell>
          <cell r="X441">
            <v>0</v>
          </cell>
          <cell r="Y441" t="str">
            <v>-</v>
          </cell>
          <cell r="Z441">
            <v>920.7</v>
          </cell>
          <cell r="AA441">
            <v>921</v>
          </cell>
          <cell r="AB441">
            <v>0</v>
          </cell>
          <cell r="AC441">
            <v>0</v>
          </cell>
          <cell r="AD441">
            <v>0</v>
          </cell>
          <cell r="AE441">
            <v>0</v>
          </cell>
          <cell r="AF441">
            <v>0</v>
          </cell>
          <cell r="AG441">
            <v>0</v>
          </cell>
          <cell r="AH441">
            <v>0</v>
          </cell>
          <cell r="AI441" t="str">
            <v>Scheme Tax Saver Tier II</v>
          </cell>
          <cell r="AJ441" t="e">
            <v>#N/A</v>
          </cell>
        </row>
        <row r="442">
          <cell r="E442" t="str">
            <v>INE238A01034</v>
          </cell>
          <cell r="F442" t="str">
            <v>AXIS BANK</v>
          </cell>
          <cell r="G442" t="str">
            <v>AXIS BANK LTD.</v>
          </cell>
          <cell r="H442" t="str">
            <v>64191</v>
          </cell>
          <cell r="I442" t="str">
            <v>Monetary intermediation of commercial banks, saving banks. postal savings</v>
          </cell>
          <cell r="J442" t="str">
            <v>Social and
Commercial
Infrastructure</v>
          </cell>
          <cell r="K442" t="str">
            <v>Equity</v>
          </cell>
          <cell r="L442">
            <v>15</v>
          </cell>
          <cell r="M442">
            <v>11136</v>
          </cell>
          <cell r="N442">
            <v>4.6404668503004188E-3</v>
          </cell>
          <cell r="O442">
            <v>0</v>
          </cell>
          <cell r="P442" t="str">
            <v/>
          </cell>
          <cell r="Q442">
            <v>10844.92</v>
          </cell>
          <cell r="R442">
            <v>10844.92</v>
          </cell>
          <cell r="S442">
            <v>0</v>
          </cell>
          <cell r="T442">
            <v>0</v>
          </cell>
          <cell r="U442">
            <v>0</v>
          </cell>
          <cell r="V442" t="str">
            <v>-</v>
          </cell>
          <cell r="W442" t="str">
            <v>-</v>
          </cell>
          <cell r="X442">
            <v>0</v>
          </cell>
          <cell r="Y442" t="str">
            <v>-</v>
          </cell>
          <cell r="Z442">
            <v>742.4</v>
          </cell>
          <cell r="AA442">
            <v>742.6</v>
          </cell>
          <cell r="AB442">
            <v>0</v>
          </cell>
          <cell r="AC442">
            <v>0</v>
          </cell>
          <cell r="AD442">
            <v>0</v>
          </cell>
          <cell r="AE442">
            <v>0</v>
          </cell>
          <cell r="AF442">
            <v>0</v>
          </cell>
          <cell r="AG442">
            <v>0</v>
          </cell>
          <cell r="AH442">
            <v>0</v>
          </cell>
          <cell r="AI442" t="str">
            <v>Scheme Tax Saver Tier II</v>
          </cell>
          <cell r="AJ442" t="e">
            <v>#N/A</v>
          </cell>
        </row>
        <row r="443">
          <cell r="E443" t="str">
            <v>INE467B01029</v>
          </cell>
          <cell r="F443" t="str">
            <v>TATA CONSULTANCY SERVICES LIMITED</v>
          </cell>
          <cell r="G443" t="str">
            <v>TATA CONSULTANCY SERVICES LIMITED</v>
          </cell>
          <cell r="H443" t="str">
            <v>62020</v>
          </cell>
          <cell r="I443" t="str">
            <v>Computer consultancy</v>
          </cell>
          <cell r="J443" t="str">
            <v>Social and
Commercial
Infrastructure</v>
          </cell>
          <cell r="K443" t="str">
            <v>Equity</v>
          </cell>
          <cell r="L443">
            <v>5</v>
          </cell>
          <cell r="M443">
            <v>17771</v>
          </cell>
          <cell r="N443">
            <v>7.4053283402198949E-3</v>
          </cell>
          <cell r="O443">
            <v>0</v>
          </cell>
          <cell r="P443" t="str">
            <v/>
          </cell>
          <cell r="Q443">
            <v>16736.650000000001</v>
          </cell>
          <cell r="R443">
            <v>16736.650000000001</v>
          </cell>
          <cell r="S443">
            <v>0</v>
          </cell>
          <cell r="T443">
            <v>0</v>
          </cell>
          <cell r="U443">
            <v>0</v>
          </cell>
          <cell r="V443" t="str">
            <v>-</v>
          </cell>
          <cell r="W443" t="str">
            <v>-</v>
          </cell>
          <cell r="X443">
            <v>0</v>
          </cell>
          <cell r="Y443" t="str">
            <v>-</v>
          </cell>
          <cell r="Z443">
            <v>3554.2</v>
          </cell>
          <cell r="AA443">
            <v>3554.55</v>
          </cell>
          <cell r="AB443">
            <v>0</v>
          </cell>
          <cell r="AC443">
            <v>0</v>
          </cell>
          <cell r="AD443">
            <v>0</v>
          </cell>
          <cell r="AE443">
            <v>0</v>
          </cell>
          <cell r="AF443">
            <v>0</v>
          </cell>
          <cell r="AG443">
            <v>0</v>
          </cell>
          <cell r="AH443">
            <v>0</v>
          </cell>
          <cell r="AI443" t="str">
            <v>Scheme Tax Saver Tier II</v>
          </cell>
          <cell r="AJ443" t="e">
            <v>#N/A</v>
          </cell>
        </row>
        <row r="444">
          <cell r="E444" t="str">
            <v>INE481G01011</v>
          </cell>
          <cell r="F444" t="str">
            <v>UltraTech Cement Limited</v>
          </cell>
          <cell r="G444" t="str">
            <v>ULTRATECH CEMENT LIMITED</v>
          </cell>
          <cell r="H444" t="str">
            <v>23941</v>
          </cell>
          <cell r="I444" t="str">
            <v>Manufacture of clinkers and cement</v>
          </cell>
          <cell r="J444" t="str">
            <v>Social and
Commercial
Infrastructure</v>
          </cell>
          <cell r="K444" t="str">
            <v>Equity</v>
          </cell>
          <cell r="L444">
            <v>2</v>
          </cell>
          <cell r="M444">
            <v>13135.8</v>
          </cell>
          <cell r="N444">
            <v>5.4738006871566311E-3</v>
          </cell>
          <cell r="O444">
            <v>0</v>
          </cell>
          <cell r="P444" t="str">
            <v/>
          </cell>
          <cell r="Q444">
            <v>14420.78</v>
          </cell>
          <cell r="R444">
            <v>14420.78</v>
          </cell>
          <cell r="S444">
            <v>0</v>
          </cell>
          <cell r="T444">
            <v>0</v>
          </cell>
          <cell r="U444">
            <v>0</v>
          </cell>
          <cell r="V444" t="str">
            <v>-</v>
          </cell>
          <cell r="W444" t="str">
            <v>-</v>
          </cell>
          <cell r="X444">
            <v>0</v>
          </cell>
          <cell r="Y444" t="str">
            <v>-</v>
          </cell>
          <cell r="Z444">
            <v>6567.9</v>
          </cell>
          <cell r="AA444">
            <v>6569.75</v>
          </cell>
          <cell r="AB444">
            <v>0</v>
          </cell>
          <cell r="AC444">
            <v>0</v>
          </cell>
          <cell r="AD444">
            <v>0</v>
          </cell>
          <cell r="AE444">
            <v>0</v>
          </cell>
          <cell r="AF444">
            <v>0</v>
          </cell>
          <cell r="AG444">
            <v>0</v>
          </cell>
          <cell r="AH444">
            <v>0</v>
          </cell>
          <cell r="AI444" t="str">
            <v>Scheme Tax Saver Tier II</v>
          </cell>
          <cell r="AJ444" t="e">
            <v>#N/A</v>
          </cell>
        </row>
      </sheetData>
      <sheetData sheetId="12"/>
      <sheetData sheetId="13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6258D51-8918-4318-A4B7-8B3E0DDC3FDD}" name="Table1345676" displayName="Table1345676" ref="B6:H74" totalsRowShown="0" headerRowDxfId="11" dataDxfId="10" headerRowBorderDxfId="8" tableBorderDxfId="9" totalsRowBorderDxfId="7">
  <sortState xmlns:xlrd2="http://schemas.microsoft.com/office/spreadsheetml/2017/richdata2" ref="B7:H70">
    <sortCondition descending="1" ref="F6:F70"/>
  </sortState>
  <tableColumns count="7">
    <tableColumn id="1" xr3:uid="{EDA1CF1A-ECA7-4B5E-AD20-FCA2720D9380}" name="ISIN No." dataDxfId="6"/>
    <tableColumn id="2" xr3:uid="{98D3245E-84A4-4C71-82B0-69046AAEDE65}" name="Name of the Instrument" dataDxfId="5">
      <calculatedColumnFormula>VLOOKUP(Table1345676[[#This Row],[ISIN No.]],'[1]Crisil data '!E:F,2,0)</calculatedColumnFormula>
    </tableColumn>
    <tableColumn id="3" xr3:uid="{E8FA229A-763C-4F31-B870-62E7B52C050C}" name="Industry " dataDxfId="4">
      <calculatedColumnFormula>VLOOKUP(Table1345676[[#This Row],[ISIN No.]],'[1]Crisil data '!E:I,5,0)</calculatedColumnFormula>
    </tableColumn>
    <tableColumn id="4" xr3:uid="{D18B5A16-932A-4FA8-8A95-50B3F0634DE1}" name="Quantity" dataDxfId="3" dataCellStyle="Comma">
      <calculatedColumnFormula>SUMIFS('[1]Crisil data '!L:L,'[1]Crisil data '!AI:AI,$D$3,'[1]Crisil data '!E:E,Table1345676[[#This Row],[ISIN No.]])</calculatedColumnFormula>
    </tableColumn>
    <tableColumn id="5" xr3:uid="{D4E5C9B9-BBC6-48EB-AEBE-EF1DDDA024C2}" name="Market Value" dataDxfId="2">
      <calculatedColumnFormula>SUMIFS('[1]Crisil data '!M:M,'[1]Crisil data '!AI:AI,$D$3,'[1]Crisil data '!E:E,Table1345676[[#This Row],[ISIN No.]])</calculatedColumnFormula>
    </tableColumn>
    <tableColumn id="6" xr3:uid="{AEFD0A4F-49EC-47CE-93E4-08397B3B6DFE}" name="% of Portfolio" dataDxfId="1" dataCellStyle="Percent">
      <calculatedColumnFormula>+F7/$F$87</calculatedColumnFormula>
    </tableColumn>
    <tableColumn id="7" xr3:uid="{49AF42E0-4CC8-401E-84A4-FC3755374A14}" name="Ratings" dataDxfId="0">
      <calculatedColumnFormula>VLOOKUP(Table1345676[[#This Row],[ISIN No.]],#REF!,35,0)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940FF-EB78-48A5-91F4-FD496A300447}">
  <dimension ref="A2:O123"/>
  <sheetViews>
    <sheetView showGridLines="0" tabSelected="1" view="pageBreakPreview" topLeftCell="A84" zoomScale="89" zoomScaleNormal="100" zoomScaleSheetLayoutView="89" workbookViewId="0">
      <selection activeCell="D92" sqref="D92:D93"/>
    </sheetView>
  </sheetViews>
  <sheetFormatPr defaultRowHeight="15" outlineLevelRow="1" x14ac:dyDescent="0.25"/>
  <cols>
    <col min="2" max="2" width="16.5703125" customWidth="1"/>
    <col min="3" max="3" width="60.7109375" customWidth="1"/>
    <col min="4" max="4" width="13.28515625" customWidth="1"/>
    <col min="5" max="5" width="19.42578125" style="3" customWidth="1"/>
    <col min="6" max="6" width="29.5703125" customWidth="1"/>
    <col min="7" max="7" width="20.5703125" customWidth="1"/>
    <col min="8" max="8" width="20.7109375" bestFit="1" customWidth="1"/>
    <col min="9" max="9" width="12" bestFit="1" customWidth="1"/>
    <col min="12" max="12" width="16.140625" bestFit="1" customWidth="1"/>
    <col min="13" max="13" width="14" bestFit="1" customWidth="1"/>
    <col min="15" max="15" width="10" bestFit="1" customWidth="1"/>
  </cols>
  <sheetData>
    <row r="2" spans="1:8" x14ac:dyDescent="0.25">
      <c r="B2" s="1" t="s">
        <v>0</v>
      </c>
      <c r="D2" s="2" t="s">
        <v>1</v>
      </c>
    </row>
    <row r="3" spans="1:8" x14ac:dyDescent="0.25">
      <c r="B3" s="1" t="s">
        <v>2</v>
      </c>
      <c r="D3" t="s">
        <v>3</v>
      </c>
    </row>
    <row r="4" spans="1:8" x14ac:dyDescent="0.25">
      <c r="B4" s="1" t="s">
        <v>4</v>
      </c>
      <c r="D4" s="4" t="str">
        <f>+'[1]Tax Saver'!D4</f>
        <v>28th Feb 2022</v>
      </c>
    </row>
    <row r="6" spans="1:8" x14ac:dyDescent="0.25">
      <c r="B6" s="5" t="s">
        <v>5</v>
      </c>
      <c r="C6" s="6" t="s">
        <v>6</v>
      </c>
      <c r="D6" s="6" t="s">
        <v>7</v>
      </c>
      <c r="E6" s="7" t="s">
        <v>8</v>
      </c>
      <c r="F6" s="6" t="s">
        <v>9</v>
      </c>
      <c r="G6" s="6" t="s">
        <v>10</v>
      </c>
      <c r="H6" s="8" t="s">
        <v>11</v>
      </c>
    </row>
    <row r="7" spans="1:8" x14ac:dyDescent="0.25">
      <c r="A7" s="9"/>
      <c r="B7" s="10" t="s">
        <v>12</v>
      </c>
      <c r="C7" s="10" t="str">
        <f>VLOOKUP(Table1345676[[#This Row],[ISIN No.]],'[1]Crisil data '!E:F,2,0)</f>
        <v>8.65% Nabard (GOI Service) 8 Jun 2028</v>
      </c>
      <c r="D7" s="10" t="str">
        <f>VLOOKUP(Table1345676[[#This Row],[ISIN No.]],'[1]Crisil data '!E:I,5,0)</f>
        <v>Bonds</v>
      </c>
      <c r="E7" s="11">
        <f>SUMIFS('[1]Crisil data '!L:L,'[1]Crisil data '!AI:AI,$D$3,'[1]Crisil data '!E:E,Table1345676[[#This Row],[ISIN No.]])</f>
        <v>3</v>
      </c>
      <c r="F7" s="10">
        <f>SUMIFS('[1]Crisil data '!M:M,'[1]Crisil data '!AI:AI,$D$3,'[1]Crisil data '!E:E,Table1345676[[#This Row],[ISIN No.]])</f>
        <v>3287421</v>
      </c>
      <c r="G7" s="12">
        <f t="shared" ref="G7:G70" si="0">+F7/$F$87</f>
        <v>2.121260047538679E-3</v>
      </c>
      <c r="H7" s="13" t="str">
        <f>IFERROR(VLOOKUP(Table1345676[[#This Row],[ISIN No.]],'[1]Crisil data '!E:AJ,32,0),0)</f>
        <v>CRISIL AAA</v>
      </c>
    </row>
    <row r="8" spans="1:8" x14ac:dyDescent="0.25">
      <c r="A8" s="9"/>
      <c r="B8" s="10" t="s">
        <v>13</v>
      </c>
      <c r="C8" s="10" t="str">
        <f>VLOOKUP(Table1345676[[#This Row],[ISIN No.]],'[1]Crisil data '!E:F,2,0)</f>
        <v>7.62% GS 2039 (15-09-2039)</v>
      </c>
      <c r="D8" s="10" t="str">
        <f>VLOOKUP(Table1345676[[#This Row],[ISIN No.]],'[1]Crisil data '!E:I,5,0)</f>
        <v>GOI</v>
      </c>
      <c r="E8" s="11">
        <f>SUMIFS('[1]Crisil data '!L:L,'[1]Crisil data '!AI:AI,$D$3,'[1]Crisil data '!E:E,Table1345676[[#This Row],[ISIN No.]])</f>
        <v>28300</v>
      </c>
      <c r="F8" s="10">
        <f>SUMIFS('[1]Crisil data '!M:M,'[1]Crisil data '!AI:AI,$D$3,'[1]Crisil data '!E:E,Table1345676[[#This Row],[ISIN No.]])</f>
        <v>2989529.93</v>
      </c>
      <c r="G8" s="12">
        <f t="shared" si="0"/>
        <v>1.9290411545798678E-3</v>
      </c>
      <c r="H8" s="13">
        <f>IFERROR(VLOOKUP(Table1345676[[#This Row],[ISIN No.]],'[1]Crisil data '!E:AJ,32,0),0)</f>
        <v>0</v>
      </c>
    </row>
    <row r="9" spans="1:8" x14ac:dyDescent="0.25">
      <c r="A9" s="9"/>
      <c r="B9" s="10" t="s">
        <v>14</v>
      </c>
      <c r="C9" s="10" t="str">
        <f>VLOOKUP(Table1345676[[#This Row],[ISIN No.]],'[1]Crisil data '!E:F,2,0)</f>
        <v>7.69% GOI 17.06.2043</v>
      </c>
      <c r="D9" s="10" t="str">
        <f>VLOOKUP(Table1345676[[#This Row],[ISIN No.]],'[1]Crisil data '!E:I,5,0)</f>
        <v>GOI</v>
      </c>
      <c r="E9" s="11">
        <f>SUMIFS('[1]Crisil data '!L:L,'[1]Crisil data '!AI:AI,$D$3,'[1]Crisil data '!E:E,Table1345676[[#This Row],[ISIN No.]])</f>
        <v>170000</v>
      </c>
      <c r="F9" s="10">
        <f>SUMIFS('[1]Crisil data '!M:M,'[1]Crisil data '!AI:AI,$D$3,'[1]Crisil data '!E:E,Table1345676[[#This Row],[ISIN No.]])</f>
        <v>18068365</v>
      </c>
      <c r="G9" s="12">
        <f t="shared" si="0"/>
        <v>1.1658896380733164E-2</v>
      </c>
      <c r="H9" s="13">
        <f>IFERROR(VLOOKUP(Table1345676[[#This Row],[ISIN No.]],'[1]Crisil data '!E:AJ,32,0),0)</f>
        <v>0</v>
      </c>
    </row>
    <row r="10" spans="1:8" x14ac:dyDescent="0.25">
      <c r="A10" s="9"/>
      <c r="B10" s="10" t="s">
        <v>15</v>
      </c>
      <c r="C10" s="10" t="str">
        <f>VLOOKUP(Table1345676[[#This Row],[ISIN No.]],'[1]Crisil data '!E:F,2,0)</f>
        <v>7.95% GOI  28-Aug-2032</v>
      </c>
      <c r="D10" s="10" t="str">
        <f>VLOOKUP(Table1345676[[#This Row],[ISIN No.]],'[1]Crisil data '!E:I,5,0)</f>
        <v>GOI</v>
      </c>
      <c r="E10" s="11">
        <f>SUMIFS('[1]Crisil data '!L:L,'[1]Crisil data '!AI:AI,$D$3,'[1]Crisil data '!E:E,Table1345676[[#This Row],[ISIN No.]])</f>
        <v>687000</v>
      </c>
      <c r="F10" s="10">
        <f>SUMIFS('[1]Crisil data '!M:M,'[1]Crisil data '!AI:AI,$D$3,'[1]Crisil data '!E:E,Table1345676[[#This Row],[ISIN No.]])</f>
        <v>74075637.599999994</v>
      </c>
      <c r="G10" s="12">
        <f t="shared" si="0"/>
        <v>4.7798468932586949E-2</v>
      </c>
      <c r="H10" s="13">
        <f>IFERROR(VLOOKUP(Table1345676[[#This Row],[ISIN No.]],'[1]Crisil data '!E:AJ,32,0),0)</f>
        <v>0</v>
      </c>
    </row>
    <row r="11" spans="1:8" x14ac:dyDescent="0.25">
      <c r="A11" s="9"/>
      <c r="B11" s="10" t="s">
        <v>16</v>
      </c>
      <c r="C11" s="10" t="str">
        <f>VLOOKUP(Table1345676[[#This Row],[ISIN No.]],'[1]Crisil data '!E:F,2,0)</f>
        <v>8.24% GOI 15-Feb-2027</v>
      </c>
      <c r="D11" s="10" t="str">
        <f>VLOOKUP(Table1345676[[#This Row],[ISIN No.]],'[1]Crisil data '!E:I,5,0)</f>
        <v>GOI</v>
      </c>
      <c r="E11" s="11">
        <f>SUMIFS('[1]Crisil data '!L:L,'[1]Crisil data '!AI:AI,$D$3,'[1]Crisil data '!E:E,Table1345676[[#This Row],[ISIN No.]])</f>
        <v>273000</v>
      </c>
      <c r="F11" s="10">
        <f>SUMIFS('[1]Crisil data '!M:M,'[1]Crisil data '!AI:AI,$D$3,'[1]Crisil data '!E:E,Table1345676[[#This Row],[ISIN No.]])</f>
        <v>29593172.699999999</v>
      </c>
      <c r="G11" s="12">
        <f t="shared" si="0"/>
        <v>1.9095459610564733E-2</v>
      </c>
      <c r="H11" s="13">
        <f>IFERROR(VLOOKUP(Table1345676[[#This Row],[ISIN No.]],'[1]Crisil data '!E:AJ,32,0),0)</f>
        <v>0</v>
      </c>
    </row>
    <row r="12" spans="1:8" x14ac:dyDescent="0.25">
      <c r="A12" s="9"/>
      <c r="B12" s="10" t="s">
        <v>17</v>
      </c>
      <c r="C12" s="10" t="str">
        <f>VLOOKUP(Table1345676[[#This Row],[ISIN No.]],'[1]Crisil data '!E:F,2,0)</f>
        <v>7.17% GOI 08-Jan-2028</v>
      </c>
      <c r="D12" s="10" t="str">
        <f>VLOOKUP(Table1345676[[#This Row],[ISIN No.]],'[1]Crisil data '!E:I,5,0)</f>
        <v>GOI</v>
      </c>
      <c r="E12" s="11">
        <f>SUMIFS('[1]Crisil data '!L:L,'[1]Crisil data '!AI:AI,$D$3,'[1]Crisil data '!E:E,Table1345676[[#This Row],[ISIN No.]])</f>
        <v>55000</v>
      </c>
      <c r="F12" s="10">
        <f>SUMIFS('[1]Crisil data '!M:M,'[1]Crisil data '!AI:AI,$D$3,'[1]Crisil data '!E:E,Table1345676[[#This Row],[ISIN No.]])</f>
        <v>5681483.5</v>
      </c>
      <c r="G12" s="12">
        <f t="shared" si="0"/>
        <v>3.6660664877727006E-3</v>
      </c>
      <c r="H12" s="13">
        <f>IFERROR(VLOOKUP(Table1345676[[#This Row],[ISIN No.]],'[1]Crisil data '!E:AJ,32,0),0)</f>
        <v>0</v>
      </c>
    </row>
    <row r="13" spans="1:8" x14ac:dyDescent="0.25">
      <c r="A13" s="9"/>
      <c r="B13" s="10" t="s">
        <v>18</v>
      </c>
      <c r="C13" s="10" t="str">
        <f>VLOOKUP(Table1345676[[#This Row],[ISIN No.]],'[1]Crisil data '!E:F,2,0)</f>
        <v>05.77% GOI 03-Aug-2030</v>
      </c>
      <c r="D13" s="10" t="str">
        <f>VLOOKUP(Table1345676[[#This Row],[ISIN No.]],'[1]Crisil data '!E:I,5,0)</f>
        <v>GOI</v>
      </c>
      <c r="E13" s="11">
        <f>SUMIFS('[1]Crisil data '!L:L,'[1]Crisil data '!AI:AI,$D$3,'[1]Crisil data '!E:E,Table1345676[[#This Row],[ISIN No.]])</f>
        <v>140000</v>
      </c>
      <c r="F13" s="10">
        <f>SUMIFS('[1]Crisil data '!M:M,'[1]Crisil data '!AI:AI,$D$3,'[1]Crisil data '!E:E,Table1345676[[#This Row],[ISIN No.]])</f>
        <v>13174826</v>
      </c>
      <c r="G13" s="12">
        <f t="shared" si="0"/>
        <v>8.5012634606501034E-3</v>
      </c>
      <c r="H13" s="13">
        <f>IFERROR(VLOOKUP(Table1345676[[#This Row],[ISIN No.]],'[1]Crisil data '!E:AJ,32,0),0)</f>
        <v>0</v>
      </c>
    </row>
    <row r="14" spans="1:8" x14ac:dyDescent="0.25">
      <c r="A14" s="9"/>
      <c r="B14" s="10" t="s">
        <v>19</v>
      </c>
      <c r="C14" s="10" t="str">
        <f>VLOOKUP(Table1345676[[#This Row],[ISIN No.]],'[1]Crisil data '!E:F,2,0)</f>
        <v>6.22% GOI 2035 (16-Mar-2035)</v>
      </c>
      <c r="D14" s="10" t="str">
        <f>VLOOKUP(Table1345676[[#This Row],[ISIN No.]],'[1]Crisil data '!E:I,5,0)</f>
        <v>GOI</v>
      </c>
      <c r="E14" s="11">
        <f>SUMIFS('[1]Crisil data '!L:L,'[1]Crisil data '!AI:AI,$D$3,'[1]Crisil data '!E:E,Table1345676[[#This Row],[ISIN No.]])</f>
        <v>425400</v>
      </c>
      <c r="F14" s="10">
        <f>SUMIFS('[1]Crisil data '!M:M,'[1]Crisil data '!AI:AI,$D$3,'[1]Crisil data '!E:E,Table1345676[[#This Row],[ISIN No.]])</f>
        <v>39683864.399999999</v>
      </c>
      <c r="G14" s="12">
        <f t="shared" si="0"/>
        <v>2.5606636960603002E-2</v>
      </c>
      <c r="H14" s="13">
        <f>IFERROR(VLOOKUP(Table1345676[[#This Row],[ISIN No.]],'[1]Crisil data '!E:AJ,32,0),0)</f>
        <v>0</v>
      </c>
    </row>
    <row r="15" spans="1:8" x14ac:dyDescent="0.25">
      <c r="A15" s="9"/>
      <c r="B15" s="10" t="s">
        <v>20</v>
      </c>
      <c r="C15" s="10" t="str">
        <f>VLOOKUP(Table1345676[[#This Row],[ISIN No.]],'[1]Crisil data '!E:F,2,0)</f>
        <v>6.62% GOI 2051 (28-NOV-2051)  2051.</v>
      </c>
      <c r="D15" s="10" t="str">
        <f>VLOOKUP(Table1345676[[#This Row],[ISIN No.]],'[1]Crisil data '!E:I,5,0)</f>
        <v>GOI</v>
      </c>
      <c r="E15" s="11">
        <f>SUMIFS('[1]Crisil data '!L:L,'[1]Crisil data '!AI:AI,$D$3,'[1]Crisil data '!E:E,Table1345676[[#This Row],[ISIN No.]])</f>
        <v>300000</v>
      </c>
      <c r="F15" s="10">
        <f>SUMIFS('[1]Crisil data '!M:M,'[1]Crisil data '!AI:AI,$D$3,'[1]Crisil data '!E:E,Table1345676[[#This Row],[ISIN No.]])</f>
        <v>28182840</v>
      </c>
      <c r="G15" s="12">
        <f t="shared" si="0"/>
        <v>1.8185420278745857E-2</v>
      </c>
      <c r="H15" s="13">
        <f>IFERROR(VLOOKUP(Table1345676[[#This Row],[ISIN No.]],'[1]Crisil data '!E:AJ,32,0),0)</f>
        <v>0</v>
      </c>
    </row>
    <row r="16" spans="1:8" x14ac:dyDescent="0.25">
      <c r="A16" s="9"/>
      <c r="B16" s="10" t="s">
        <v>21</v>
      </c>
      <c r="C16" s="10" t="str">
        <f>VLOOKUP(Table1345676[[#This Row],[ISIN No.]],'[1]Crisil data '!E:F,2,0)</f>
        <v>8.60% GS 2028 (02-JUN-2028)</v>
      </c>
      <c r="D16" s="10" t="str">
        <f>VLOOKUP(Table1345676[[#This Row],[ISIN No.]],'[1]Crisil data '!E:I,5,0)</f>
        <v>GOI</v>
      </c>
      <c r="E16" s="11">
        <f>SUMIFS('[1]Crisil data '!L:L,'[1]Crisil data '!AI:AI,$D$3,'[1]Crisil data '!E:E,Table1345676[[#This Row],[ISIN No.]])</f>
        <v>589000</v>
      </c>
      <c r="F16" s="10">
        <f>SUMIFS('[1]Crisil data '!M:M,'[1]Crisil data '!AI:AI,$D$3,'[1]Crisil data '!E:E,Table1345676[[#This Row],[ISIN No.]])</f>
        <v>64856615.899999999</v>
      </c>
      <c r="G16" s="12">
        <f t="shared" si="0"/>
        <v>4.1849750344489442E-2</v>
      </c>
      <c r="H16" s="13">
        <f>IFERROR(VLOOKUP(Table1345676[[#This Row],[ISIN No.]],'[1]Crisil data '!E:AJ,32,0),0)</f>
        <v>0</v>
      </c>
    </row>
    <row r="17" spans="1:8" x14ac:dyDescent="0.25">
      <c r="A17" s="9"/>
      <c r="B17" s="10" t="s">
        <v>22</v>
      </c>
      <c r="C17" s="10" t="str">
        <f>VLOOKUP(Table1345676[[#This Row],[ISIN No.]],'[1]Crisil data '!E:F,2,0)</f>
        <v>6.01% GOVT 25-March-2028</v>
      </c>
      <c r="D17" s="10" t="str">
        <f>VLOOKUP(Table1345676[[#This Row],[ISIN No.]],'[1]Crisil data '!E:I,5,0)</f>
        <v>GOI</v>
      </c>
      <c r="E17" s="11">
        <f>SUMIFS('[1]Crisil data '!L:L,'[1]Crisil data '!AI:AI,$D$3,'[1]Crisil data '!E:E,Table1345676[[#This Row],[ISIN No.]])</f>
        <v>65100</v>
      </c>
      <c r="F17" s="10">
        <f>SUMIFS('[1]Crisil data '!M:M,'[1]Crisil data '!AI:AI,$D$3,'[1]Crisil data '!E:E,Table1345676[[#This Row],[ISIN No.]])</f>
        <v>6358948.4699999997</v>
      </c>
      <c r="G17" s="12">
        <f t="shared" si="0"/>
        <v>4.1032114030324102E-3</v>
      </c>
      <c r="H17" s="13">
        <f>IFERROR(VLOOKUP(Table1345676[[#This Row],[ISIN No.]],'[1]Crisil data '!E:AJ,32,0),0)</f>
        <v>0</v>
      </c>
    </row>
    <row r="18" spans="1:8" x14ac:dyDescent="0.25">
      <c r="A18" s="9"/>
      <c r="B18" s="10" t="s">
        <v>23</v>
      </c>
      <c r="C18" s="10" t="str">
        <f>VLOOKUP(Table1345676[[#This Row],[ISIN No.]],'[1]Crisil data '!E:F,2,0)</f>
        <v>8.36% Tamil Nadu SDL 12.12.2028</v>
      </c>
      <c r="D18" s="10" t="str">
        <f>VLOOKUP(Table1345676[[#This Row],[ISIN No.]],'[1]Crisil data '!E:I,5,0)</f>
        <v>SDL</v>
      </c>
      <c r="E18" s="11">
        <f>SUMIFS('[1]Crisil data '!L:L,'[1]Crisil data '!AI:AI,$D$3,'[1]Crisil data '!E:E,Table1345676[[#This Row],[ISIN No.]])</f>
        <v>400000</v>
      </c>
      <c r="F18" s="10">
        <f>SUMIFS('[1]Crisil data '!M:M,'[1]Crisil data '!AI:AI,$D$3,'[1]Crisil data '!E:E,Table1345676[[#This Row],[ISIN No.]])</f>
        <v>43269680</v>
      </c>
      <c r="G18" s="12">
        <f t="shared" si="0"/>
        <v>2.7920440811743739E-2</v>
      </c>
      <c r="H18" s="13">
        <f>IFERROR(VLOOKUP(Table1345676[[#This Row],[ISIN No.]],'[1]Crisil data '!E:AJ,32,0),0)</f>
        <v>0</v>
      </c>
    </row>
    <row r="19" spans="1:8" x14ac:dyDescent="0.25">
      <c r="A19" s="9"/>
      <c r="B19" s="10" t="s">
        <v>24</v>
      </c>
      <c r="C19" s="10" t="str">
        <f>VLOOKUP(Table1345676[[#This Row],[ISIN No.]],'[1]Crisil data '!E:F,2,0)</f>
        <v>6.64% GOI 16-june-2035</v>
      </c>
      <c r="D19" s="10" t="str">
        <f>VLOOKUP(Table1345676[[#This Row],[ISIN No.]],'[1]Crisil data '!E:I,5,0)</f>
        <v>GOI</v>
      </c>
      <c r="E19" s="11">
        <f>SUMIFS('[1]Crisil data '!L:L,'[1]Crisil data '!AI:AI,$D$3,'[1]Crisil data '!E:E,Table1345676[[#This Row],[ISIN No.]])</f>
        <v>500000</v>
      </c>
      <c r="F19" s="10">
        <f>SUMIFS('[1]Crisil data '!M:M,'[1]Crisil data '!AI:AI,$D$3,'[1]Crisil data '!E:E,Table1345676[[#This Row],[ISIN No.]])</f>
        <v>48345050</v>
      </c>
      <c r="G19" s="12">
        <f t="shared" si="0"/>
        <v>3.1195403041247169E-2</v>
      </c>
      <c r="H19" s="13">
        <f>IFERROR(VLOOKUP(Table1345676[[#This Row],[ISIN No.]],'[1]Crisil data '!E:AJ,32,0),0)</f>
        <v>0</v>
      </c>
    </row>
    <row r="20" spans="1:8" x14ac:dyDescent="0.25">
      <c r="A20" s="9"/>
      <c r="B20" s="10" t="s">
        <v>25</v>
      </c>
      <c r="C20" s="10" t="str">
        <f>VLOOKUP(Table1345676[[#This Row],[ISIN No.]],'[1]Crisil data '!E:F,2,0)</f>
        <v>07.15% KARNATAKA SDL 09-Oct-2028</v>
      </c>
      <c r="D20" s="10" t="str">
        <f>VLOOKUP(Table1345676[[#This Row],[ISIN No.]],'[1]Crisil data '!E:I,5,0)</f>
        <v>SDL</v>
      </c>
      <c r="E20" s="11">
        <f>SUMIFS('[1]Crisil data '!L:L,'[1]Crisil data '!AI:AI,$D$3,'[1]Crisil data '!E:E,Table1345676[[#This Row],[ISIN No.]])</f>
        <v>30000</v>
      </c>
      <c r="F20" s="10">
        <f>SUMIFS('[1]Crisil data '!M:M,'[1]Crisil data '!AI:AI,$D$3,'[1]Crisil data '!E:E,Table1345676[[#This Row],[ISIN No.]])</f>
        <v>3058011</v>
      </c>
      <c r="G20" s="12">
        <f t="shared" si="0"/>
        <v>1.9732296408746563E-3</v>
      </c>
      <c r="H20" s="13">
        <f>IFERROR(VLOOKUP(Table1345676[[#This Row],[ISIN No.]],'[1]Crisil data '!E:AJ,32,0),0)</f>
        <v>0</v>
      </c>
    </row>
    <row r="21" spans="1:8" x14ac:dyDescent="0.25">
      <c r="A21" s="9"/>
      <c r="B21" s="10" t="s">
        <v>26</v>
      </c>
      <c r="C21" s="10" t="str">
        <f>VLOOKUP(Table1345676[[#This Row],[ISIN No.]],'[1]Crisil data '!E:F,2,0)</f>
        <v>8.50% GUJARAT SDL 28.11.2028</v>
      </c>
      <c r="D21" s="10" t="str">
        <f>VLOOKUP(Table1345676[[#This Row],[ISIN No.]],'[1]Crisil data '!E:I,5,0)</f>
        <v>SDL</v>
      </c>
      <c r="E21" s="11">
        <f>SUMIFS('[1]Crisil data '!L:L,'[1]Crisil data '!AI:AI,$D$3,'[1]Crisil data '!E:E,Table1345676[[#This Row],[ISIN No.]])</f>
        <v>80000</v>
      </c>
      <c r="F21" s="10">
        <f>SUMIFS('[1]Crisil data '!M:M,'[1]Crisil data '!AI:AI,$D$3,'[1]Crisil data '!E:E,Table1345676[[#This Row],[ISIN No.]])</f>
        <v>8710616</v>
      </c>
      <c r="G21" s="12">
        <f t="shared" si="0"/>
        <v>5.6206618228243892E-3</v>
      </c>
      <c r="H21" s="13">
        <f>IFERROR(VLOOKUP(Table1345676[[#This Row],[ISIN No.]],'[1]Crisil data '!E:AJ,32,0),0)</f>
        <v>0</v>
      </c>
    </row>
    <row r="22" spans="1:8" x14ac:dyDescent="0.25">
      <c r="A22" s="9"/>
      <c r="B22" s="10" t="s">
        <v>27</v>
      </c>
      <c r="C22" s="10" t="str">
        <f>VLOOKUP(Table1345676[[#This Row],[ISIN No.]],'[1]Crisil data '!E:F,2,0)</f>
        <v>8.32% Kerala SDL 25-April-2030</v>
      </c>
      <c r="D22" s="10" t="str">
        <f>VLOOKUP(Table1345676[[#This Row],[ISIN No.]],'[1]Crisil data '!E:I,5,0)</f>
        <v>SDL</v>
      </c>
      <c r="E22" s="11">
        <f>SUMIFS('[1]Crisil data '!L:L,'[1]Crisil data '!AI:AI,$D$3,'[1]Crisil data '!E:E,Table1345676[[#This Row],[ISIN No.]])</f>
        <v>130000</v>
      </c>
      <c r="F22" s="10">
        <f>SUMIFS('[1]Crisil data '!M:M,'[1]Crisil data '!AI:AI,$D$3,'[1]Crisil data '!E:E,Table1345676[[#This Row],[ISIN No.]])</f>
        <v>13966576</v>
      </c>
      <c r="G22" s="12">
        <f t="shared" si="0"/>
        <v>9.012152587001351E-3</v>
      </c>
      <c r="H22" s="13">
        <f>IFERROR(VLOOKUP(Table1345676[[#This Row],[ISIN No.]],'[1]Crisil data '!E:AJ,32,0),0)</f>
        <v>0</v>
      </c>
    </row>
    <row r="23" spans="1:8" x14ac:dyDescent="0.25">
      <c r="A23" s="9"/>
      <c r="B23" s="10" t="s">
        <v>28</v>
      </c>
      <c r="C23" s="10" t="str">
        <f>VLOOKUP(Table1345676[[#This Row],[ISIN No.]],'[1]Crisil data '!E:F,2,0)</f>
        <v>8.26% Gujarat 14march 2028</v>
      </c>
      <c r="D23" s="10" t="str">
        <f>VLOOKUP(Table1345676[[#This Row],[ISIN No.]],'[1]Crisil data '!E:I,5,0)</f>
        <v>SDL</v>
      </c>
      <c r="E23" s="11">
        <f>SUMIFS('[1]Crisil data '!L:L,'[1]Crisil data '!AI:AI,$D$3,'[1]Crisil data '!E:E,Table1345676[[#This Row],[ISIN No.]])</f>
        <v>50000</v>
      </c>
      <c r="F23" s="10">
        <f>SUMIFS('[1]Crisil data '!M:M,'[1]Crisil data '!AI:AI,$D$3,'[1]Crisil data '!E:E,Table1345676[[#This Row],[ISIN No.]])</f>
        <v>5366380</v>
      </c>
      <c r="G23" s="12">
        <f t="shared" si="0"/>
        <v>3.4627410039391412E-3</v>
      </c>
      <c r="H23" s="13">
        <f>IFERROR(VLOOKUP(Table1345676[[#This Row],[ISIN No.]],'[1]Crisil data '!E:AJ,32,0),0)</f>
        <v>0</v>
      </c>
    </row>
    <row r="24" spans="1:8" x14ac:dyDescent="0.25">
      <c r="A24" s="9"/>
      <c r="B24" s="10" t="s">
        <v>29</v>
      </c>
      <c r="C24" s="10" t="str">
        <f>VLOOKUP(Table1345676[[#This Row],[ISIN No.]],'[1]Crisil data '!E:F,2,0)</f>
        <v>07.75% GUJRAT SDL 10-JAN-2028</v>
      </c>
      <c r="D24" s="10" t="str">
        <f>VLOOKUP(Table1345676[[#This Row],[ISIN No.]],'[1]Crisil data '!E:I,5,0)</f>
        <v>SDL</v>
      </c>
      <c r="E24" s="11">
        <f>SUMIFS('[1]Crisil data '!L:L,'[1]Crisil data '!AI:AI,$D$3,'[1]Crisil data '!E:E,Table1345676[[#This Row],[ISIN No.]])</f>
        <v>17500</v>
      </c>
      <c r="F24" s="10">
        <f>SUMIFS('[1]Crisil data '!M:M,'[1]Crisil data '!AI:AI,$D$3,'[1]Crisil data '!E:E,Table1345676[[#This Row],[ISIN No.]])</f>
        <v>1834131.25</v>
      </c>
      <c r="G24" s="12">
        <f t="shared" si="0"/>
        <v>1.1835020043271538E-3</v>
      </c>
      <c r="H24" s="13">
        <f>IFERROR(VLOOKUP(Table1345676[[#This Row],[ISIN No.]],'[1]Crisil data '!E:AJ,32,0),0)</f>
        <v>0</v>
      </c>
    </row>
    <row r="25" spans="1:8" x14ac:dyDescent="0.25">
      <c r="A25" s="9"/>
      <c r="B25" s="10" t="s">
        <v>30</v>
      </c>
      <c r="C25" s="10" t="str">
        <f>VLOOKUP(Table1345676[[#This Row],[ISIN No.]],'[1]Crisil data '!E:F,2,0)</f>
        <v>06.67 GOI 15 DEC- 2035</v>
      </c>
      <c r="D25" s="10" t="str">
        <f>VLOOKUP(Table1345676[[#This Row],[ISIN No.]],'[1]Crisil data '!E:I,5,0)</f>
        <v>GOI</v>
      </c>
      <c r="E25" s="11">
        <f>SUMIFS('[1]Crisil data '!L:L,'[1]Crisil data '!AI:AI,$D$3,'[1]Crisil data '!E:E,Table1345676[[#This Row],[ISIN No.]])</f>
        <v>900000</v>
      </c>
      <c r="F25" s="10">
        <f>SUMIFS('[1]Crisil data '!M:M,'[1]Crisil data '!AI:AI,$D$3,'[1]Crisil data '!E:E,Table1345676[[#This Row],[ISIN No.]])</f>
        <v>87301350</v>
      </c>
      <c r="G25" s="12">
        <f t="shared" si="0"/>
        <v>5.6332567642291886E-2</v>
      </c>
      <c r="H25" s="13">
        <f>IFERROR(VLOOKUP(Table1345676[[#This Row],[ISIN No.]],'[1]Crisil data '!E:AJ,32,0),0)</f>
        <v>0</v>
      </c>
    </row>
    <row r="26" spans="1:8" x14ac:dyDescent="0.25">
      <c r="A26" s="9"/>
      <c r="B26" s="10" t="s">
        <v>31</v>
      </c>
      <c r="C26" s="10" t="str">
        <f>VLOOKUP(Table1345676[[#This Row],[ISIN No.]],'[1]Crisil data '!E:F,2,0)</f>
        <v>7.23% Karnataka SDL06-Nov-2028</v>
      </c>
      <c r="D26" s="10" t="str">
        <f>VLOOKUP(Table1345676[[#This Row],[ISIN No.]],'[1]Crisil data '!E:I,5,0)</f>
        <v>SDL</v>
      </c>
      <c r="E26" s="11">
        <f>SUMIFS('[1]Crisil data '!L:L,'[1]Crisil data '!AI:AI,$D$3,'[1]Crisil data '!E:E,Table1345676[[#This Row],[ISIN No.]])</f>
        <v>120000</v>
      </c>
      <c r="F26" s="10">
        <f>SUMIFS('[1]Crisil data '!M:M,'[1]Crisil data '!AI:AI,$D$3,'[1]Crisil data '!E:E,Table1345676[[#This Row],[ISIN No.]])</f>
        <v>12284532</v>
      </c>
      <c r="G26" s="12">
        <f t="shared" si="0"/>
        <v>7.9267872701155161E-3</v>
      </c>
      <c r="H26" s="13">
        <f>IFERROR(VLOOKUP(Table1345676[[#This Row],[ISIN No.]],'[1]Crisil data '!E:AJ,32,0),0)</f>
        <v>0</v>
      </c>
    </row>
    <row r="27" spans="1:8" x14ac:dyDescent="0.25">
      <c r="A27" s="9"/>
      <c r="B27" s="10" t="s">
        <v>32</v>
      </c>
      <c r="C27" s="10" t="str">
        <f>VLOOKUP(Table1345676[[#This Row],[ISIN No.]],'[1]Crisil data '!E:F,2,0)</f>
        <v>8.67% Maharashtra SDL 24 Feb 2026</v>
      </c>
      <c r="D27" s="10" t="str">
        <f>VLOOKUP(Table1345676[[#This Row],[ISIN No.]],'[1]Crisil data '!E:I,5,0)</f>
        <v>SDL</v>
      </c>
      <c r="E27" s="11">
        <f>SUMIFS('[1]Crisil data '!L:L,'[1]Crisil data '!AI:AI,$D$3,'[1]Crisil data '!E:E,Table1345676[[#This Row],[ISIN No.]])</f>
        <v>30000</v>
      </c>
      <c r="F27" s="10">
        <f>SUMIFS('[1]Crisil data '!M:M,'[1]Crisil data '!AI:AI,$D$3,'[1]Crisil data '!E:E,Table1345676[[#This Row],[ISIN No.]])</f>
        <v>3263124</v>
      </c>
      <c r="G27" s="12">
        <f t="shared" si="0"/>
        <v>2.1055820265687307E-3</v>
      </c>
      <c r="H27" s="13">
        <f>IFERROR(VLOOKUP(Table1345676[[#This Row],[ISIN No.]],'[1]Crisil data '!E:AJ,32,0),0)</f>
        <v>0</v>
      </c>
    </row>
    <row r="28" spans="1:8" x14ac:dyDescent="0.25">
      <c r="A28" s="9"/>
      <c r="B28" s="10" t="s">
        <v>33</v>
      </c>
      <c r="C28" s="10" t="str">
        <f>VLOOKUP(Table1345676[[#This Row],[ISIN No.]],'[1]Crisil data '!E:F,2,0)</f>
        <v>6.54% GOI 17-Jan-2032</v>
      </c>
      <c r="D28" s="10" t="str">
        <f>VLOOKUP(Table1345676[[#This Row],[ISIN No.]],'[1]Crisil data '!E:I,5,0)</f>
        <v>GOI</v>
      </c>
      <c r="E28" s="11">
        <f>SUMIFS('[1]Crisil data '!L:L,'[1]Crisil data '!AI:AI,$D$3,'[1]Crisil data '!E:E,Table1345676[[#This Row],[ISIN No.]])</f>
        <v>500000</v>
      </c>
      <c r="F28" s="10">
        <f>SUMIFS('[1]Crisil data '!M:M,'[1]Crisil data '!AI:AI,$D$3,'[1]Crisil data '!E:E,Table1345676[[#This Row],[ISIN No.]])</f>
        <v>49200050</v>
      </c>
      <c r="G28" s="12">
        <f t="shared" si="0"/>
        <v>3.1747105223792565E-2</v>
      </c>
      <c r="H28" s="13">
        <f>IFERROR(VLOOKUP(Table1345676[[#This Row],[ISIN No.]],'[1]Crisil data '!E:AJ,32,0),0)</f>
        <v>0</v>
      </c>
    </row>
    <row r="29" spans="1:8" x14ac:dyDescent="0.25">
      <c r="A29" s="9"/>
      <c r="B29" s="10" t="s">
        <v>34</v>
      </c>
      <c r="C29" s="10" t="str">
        <f>VLOOKUP(Table1345676[[#This Row],[ISIN No.]],'[1]Crisil data '!E:F,2,0)</f>
        <v>6.63% MAHARASHTRA SDL 14-OCT-2030</v>
      </c>
      <c r="D29" s="10" t="str">
        <f>VLOOKUP(Table1345676[[#This Row],[ISIN No.]],'[1]Crisil data '!E:I,5,0)</f>
        <v>SDL</v>
      </c>
      <c r="E29" s="11">
        <f>SUMIFS('[1]Crisil data '!L:L,'[1]Crisil data '!AI:AI,$D$3,'[1]Crisil data '!E:E,Table1345676[[#This Row],[ISIN No.]])</f>
        <v>190000</v>
      </c>
      <c r="F29" s="10">
        <f>SUMIFS('[1]Crisil data '!M:M,'[1]Crisil data '!AI:AI,$D$3,'[1]Crisil data '!E:E,Table1345676[[#This Row],[ISIN No.]])</f>
        <v>18477291</v>
      </c>
      <c r="G29" s="12">
        <f t="shared" si="0"/>
        <v>1.1922762306697561E-2</v>
      </c>
      <c r="H29" s="13">
        <f>IFERROR(VLOOKUP(Table1345676[[#This Row],[ISIN No.]],'[1]Crisil data '!E:AJ,32,0),0)</f>
        <v>0</v>
      </c>
    </row>
    <row r="30" spans="1:8" x14ac:dyDescent="0.25">
      <c r="A30" s="9"/>
      <c r="B30" s="10" t="s">
        <v>35</v>
      </c>
      <c r="C30" s="10" t="str">
        <f>VLOOKUP(Table1345676[[#This Row],[ISIN No.]],'[1]Crisil data '!E:F,2,0)</f>
        <v>8.69% Tamil Nadu SDL 24.02.2026</v>
      </c>
      <c r="D30" s="10" t="str">
        <f>VLOOKUP(Table1345676[[#This Row],[ISIN No.]],'[1]Crisil data '!E:I,5,0)</f>
        <v>SDL</v>
      </c>
      <c r="E30" s="11">
        <f>SUMIFS('[1]Crisil data '!L:L,'[1]Crisil data '!AI:AI,$D$3,'[1]Crisil data '!E:E,Table1345676[[#This Row],[ISIN No.]])</f>
        <v>10500</v>
      </c>
      <c r="F30" s="10">
        <f>SUMIFS('[1]Crisil data '!M:M,'[1]Crisil data '!AI:AI,$D$3,'[1]Crisil data '!E:E,Table1345676[[#This Row],[ISIN No.]])</f>
        <v>1142824.2</v>
      </c>
      <c r="G30" s="12">
        <f t="shared" si="0"/>
        <v>7.3742526948034721E-4</v>
      </c>
      <c r="H30" s="13">
        <f>IFERROR(VLOOKUP(Table1345676[[#This Row],[ISIN No.]],'[1]Crisil data '!E:AJ,32,0),0)</f>
        <v>0</v>
      </c>
    </row>
    <row r="31" spans="1:8" x14ac:dyDescent="0.25">
      <c r="A31" s="9"/>
      <c r="B31" s="10" t="s">
        <v>36</v>
      </c>
      <c r="C31" s="10" t="str">
        <f>VLOOKUP(Table1345676[[#This Row],[ISIN No.]],'[1]Crisil data '!E:F,2,0)</f>
        <v>9.50% GUJARAT SDL 11-SEP-2023.</v>
      </c>
      <c r="D31" s="10" t="str">
        <f>VLOOKUP(Table1345676[[#This Row],[ISIN No.]],'[1]Crisil data '!E:I,5,0)</f>
        <v>SDL</v>
      </c>
      <c r="E31" s="11">
        <f>SUMIFS('[1]Crisil data '!L:L,'[1]Crisil data '!AI:AI,$D$3,'[1]Crisil data '!E:E,Table1345676[[#This Row],[ISIN No.]])</f>
        <v>65000</v>
      </c>
      <c r="F31" s="10">
        <f>SUMIFS('[1]Crisil data '!M:M,'[1]Crisil data '!AI:AI,$D$3,'[1]Crisil data '!E:E,Table1345676[[#This Row],[ISIN No.]])</f>
        <v>6911424</v>
      </c>
      <c r="G31" s="12">
        <f t="shared" si="0"/>
        <v>4.4597049184755969E-3</v>
      </c>
      <c r="H31" s="13">
        <f>IFERROR(VLOOKUP(Table1345676[[#This Row],[ISIN No.]],'[1]Crisil data '!E:AJ,32,0),0)</f>
        <v>0</v>
      </c>
    </row>
    <row r="32" spans="1:8" x14ac:dyDescent="0.25">
      <c r="A32" s="9"/>
      <c r="B32" s="10" t="s">
        <v>37</v>
      </c>
      <c r="C32" s="10" t="str">
        <f>VLOOKUP(Table1345676[[#This Row],[ISIN No.]],'[1]Crisil data '!E:F,2,0)</f>
        <v>7.83% MAHARASHTRA SDL 2030 ( 08-APR-2030 ) 2030</v>
      </c>
      <c r="D32" s="10" t="str">
        <f>VLOOKUP(Table1345676[[#This Row],[ISIN No.]],'[1]Crisil data '!E:I,5,0)</f>
        <v>SDL</v>
      </c>
      <c r="E32" s="11">
        <f>SUMIFS('[1]Crisil data '!L:L,'[1]Crisil data '!AI:AI,$D$3,'[1]Crisil data '!E:E,Table1345676[[#This Row],[ISIN No.]])</f>
        <v>100000</v>
      </c>
      <c r="F32" s="10">
        <f>SUMIFS('[1]Crisil data '!M:M,'[1]Crisil data '!AI:AI,$D$3,'[1]Crisil data '!E:E,Table1345676[[#This Row],[ISIN No.]])</f>
        <v>10467810</v>
      </c>
      <c r="G32" s="12">
        <f t="shared" si="0"/>
        <v>6.7545188578602674E-3</v>
      </c>
      <c r="H32" s="13">
        <f>IFERROR(VLOOKUP(Table1345676[[#This Row],[ISIN No.]],'[1]Crisil data '!E:AJ,32,0),0)</f>
        <v>0</v>
      </c>
    </row>
    <row r="33" spans="1:8" x14ac:dyDescent="0.25">
      <c r="A33" s="9"/>
      <c r="B33" s="10" t="s">
        <v>38</v>
      </c>
      <c r="C33" s="10" t="str">
        <f>VLOOKUP(Table1345676[[#This Row],[ISIN No.]],'[1]Crisil data '!E:F,2,0)</f>
        <v>8.38% Telangana SDL 2049</v>
      </c>
      <c r="D33" s="10" t="str">
        <f>VLOOKUP(Table1345676[[#This Row],[ISIN No.]],'[1]Crisil data '!E:I,5,0)</f>
        <v>SDL</v>
      </c>
      <c r="E33" s="11">
        <f>SUMIFS('[1]Crisil data '!L:L,'[1]Crisil data '!AI:AI,$D$3,'[1]Crisil data '!E:E,Table1345676[[#This Row],[ISIN No.]])</f>
        <v>60000</v>
      </c>
      <c r="F33" s="10">
        <f>SUMIFS('[1]Crisil data '!M:M,'[1]Crisil data '!AI:AI,$D$3,'[1]Crisil data '!E:E,Table1345676[[#This Row],[ISIN No.]])</f>
        <v>6798498</v>
      </c>
      <c r="G33" s="12">
        <f t="shared" si="0"/>
        <v>4.3868376428427064E-3</v>
      </c>
      <c r="H33" s="13">
        <f>IFERROR(VLOOKUP(Table1345676[[#This Row],[ISIN No.]],'[1]Crisil data '!E:AJ,32,0),0)</f>
        <v>0</v>
      </c>
    </row>
    <row r="34" spans="1:8" x14ac:dyDescent="0.25">
      <c r="A34" s="9"/>
      <c r="B34" s="10" t="s">
        <v>39</v>
      </c>
      <c r="C34" s="10" t="str">
        <f>VLOOKUP(Table1345676[[#This Row],[ISIN No.]],'[1]Crisil data '!E:F,2,0)</f>
        <v>8.00% Karnataka SDL 2028 (17-JAN-2028)</v>
      </c>
      <c r="D34" s="10" t="str">
        <f>VLOOKUP(Table1345676[[#This Row],[ISIN No.]],'[1]Crisil data '!E:I,5,0)</f>
        <v>SDL</v>
      </c>
      <c r="E34" s="11">
        <f>SUMIFS('[1]Crisil data '!L:L,'[1]Crisil data '!AI:AI,$D$3,'[1]Crisil data '!E:E,Table1345676[[#This Row],[ISIN No.]])</f>
        <v>37000</v>
      </c>
      <c r="F34" s="10">
        <f>SUMIFS('[1]Crisil data '!M:M,'[1]Crisil data '!AI:AI,$D$3,'[1]Crisil data '!E:E,Table1345676[[#This Row],[ISIN No.]])</f>
        <v>3922658.6</v>
      </c>
      <c r="G34" s="12">
        <f t="shared" si="0"/>
        <v>2.5311570888894388E-3</v>
      </c>
      <c r="H34" s="13">
        <f>IFERROR(VLOOKUP(Table1345676[[#This Row],[ISIN No.]],'[1]Crisil data '!E:AJ,32,0),0)</f>
        <v>0</v>
      </c>
    </row>
    <row r="35" spans="1:8" x14ac:dyDescent="0.25">
      <c r="A35" s="9"/>
      <c r="B35" s="10" t="s">
        <v>40</v>
      </c>
      <c r="C35" s="10" t="str">
        <f>VLOOKUP(Table1345676[[#This Row],[ISIN No.]],'[1]Crisil data '!E:F,2,0)</f>
        <v>8.13 % KERALA SDL 21.03.2028</v>
      </c>
      <c r="D35" s="10" t="str">
        <f>VLOOKUP(Table1345676[[#This Row],[ISIN No.]],'[1]Crisil data '!E:I,5,0)</f>
        <v>SDL</v>
      </c>
      <c r="E35" s="11">
        <f>SUMIFS('[1]Crisil data '!L:L,'[1]Crisil data '!AI:AI,$D$3,'[1]Crisil data '!E:E,Table1345676[[#This Row],[ISIN No.]])</f>
        <v>156600</v>
      </c>
      <c r="F35" s="10">
        <f>SUMIFS('[1]Crisil data '!M:M,'[1]Crisil data '!AI:AI,$D$3,'[1]Crisil data '!E:E,Table1345676[[#This Row],[ISIN No.]])</f>
        <v>16694436.960000001</v>
      </c>
      <c r="G35" s="12">
        <f t="shared" si="0"/>
        <v>1.0772347727717587E-2</v>
      </c>
      <c r="H35" s="13">
        <f>IFERROR(VLOOKUP(Table1345676[[#This Row],[ISIN No.]],'[1]Crisil data '!E:AJ,32,0),0)</f>
        <v>0</v>
      </c>
    </row>
    <row r="36" spans="1:8" x14ac:dyDescent="0.25">
      <c r="A36" s="9"/>
      <c r="B36" s="10" t="s">
        <v>41</v>
      </c>
      <c r="C36" s="10" t="str">
        <f>VLOOKUP(Table1345676[[#This Row],[ISIN No.]],'[1]Crisil data '!E:F,2,0)</f>
        <v>8.39% ANDHRA PRADESH SDL 06.02.2031</v>
      </c>
      <c r="D36" s="10" t="str">
        <f>VLOOKUP(Table1345676[[#This Row],[ISIN No.]],'[1]Crisil data '!E:I,5,0)</f>
        <v>SDL</v>
      </c>
      <c r="E36" s="11">
        <f>SUMIFS('[1]Crisil data '!L:L,'[1]Crisil data '!AI:AI,$D$3,'[1]Crisil data '!E:E,Table1345676[[#This Row],[ISIN No.]])</f>
        <v>55000</v>
      </c>
      <c r="F36" s="10">
        <f>SUMIFS('[1]Crisil data '!M:M,'[1]Crisil data '!AI:AI,$D$3,'[1]Crisil data '!E:E,Table1345676[[#This Row],[ISIN No.]])</f>
        <v>5947678</v>
      </c>
      <c r="G36" s="12">
        <f t="shared" si="0"/>
        <v>3.8378326709675318E-3</v>
      </c>
      <c r="H36" s="13">
        <f>IFERROR(VLOOKUP(Table1345676[[#This Row],[ISIN No.]],'[1]Crisil data '!E:AJ,32,0),0)</f>
        <v>0</v>
      </c>
    </row>
    <row r="37" spans="1:8" x14ac:dyDescent="0.25">
      <c r="A37" s="9"/>
      <c r="B37" s="10" t="s">
        <v>42</v>
      </c>
      <c r="C37" s="10" t="str">
        <f>VLOOKUP(Table1345676[[#This Row],[ISIN No.]],'[1]Crisil data '!E:F,2,0)</f>
        <v>8.22 % KARNATAK 30.01.2031</v>
      </c>
      <c r="D37" s="10" t="str">
        <f>VLOOKUP(Table1345676[[#This Row],[ISIN No.]],'[1]Crisil data '!E:I,5,0)</f>
        <v>SDL</v>
      </c>
      <c r="E37" s="11">
        <f>SUMIFS('[1]Crisil data '!L:L,'[1]Crisil data '!AI:AI,$D$3,'[1]Crisil data '!E:E,Table1345676[[#This Row],[ISIN No.]])</f>
        <v>90000</v>
      </c>
      <c r="F37" s="10">
        <f>SUMIFS('[1]Crisil data '!M:M,'[1]Crisil data '!AI:AI,$D$3,'[1]Crisil data '!E:E,Table1345676[[#This Row],[ISIN No.]])</f>
        <v>9644094</v>
      </c>
      <c r="G37" s="12">
        <f t="shared" si="0"/>
        <v>6.2230031678046369E-3</v>
      </c>
      <c r="H37" s="13">
        <f>IFERROR(VLOOKUP(Table1345676[[#This Row],[ISIN No.]],'[1]Crisil data '!E:AJ,32,0),0)</f>
        <v>0</v>
      </c>
    </row>
    <row r="38" spans="1:8" x14ac:dyDescent="0.25">
      <c r="A38" s="9"/>
      <c r="B38" s="10" t="s">
        <v>43</v>
      </c>
      <c r="C38" s="10" t="str">
        <f>VLOOKUP(Table1345676[[#This Row],[ISIN No.]],'[1]Crisil data '!E:F,2,0)</f>
        <v>SDL TAMIL NADU 8.05% 2028</v>
      </c>
      <c r="D38" s="10" t="str">
        <f>VLOOKUP(Table1345676[[#This Row],[ISIN No.]],'[1]Crisil data '!E:I,5,0)</f>
        <v>SDL</v>
      </c>
      <c r="E38" s="11">
        <f>SUMIFS('[1]Crisil data '!L:L,'[1]Crisil data '!AI:AI,$D$3,'[1]Crisil data '!E:E,Table1345676[[#This Row],[ISIN No.]])</f>
        <v>241000</v>
      </c>
      <c r="F38" s="10">
        <f>SUMIFS('[1]Crisil data '!M:M,'[1]Crisil data '!AI:AI,$D$3,'[1]Crisil data '!E:E,Table1345676[[#This Row],[ISIN No.]])</f>
        <v>25623409.199999999</v>
      </c>
      <c r="G38" s="12">
        <f t="shared" si="0"/>
        <v>1.6533907344905025E-2</v>
      </c>
      <c r="H38" s="13">
        <f>IFERROR(VLOOKUP(Table1345676[[#This Row],[ISIN No.]],'[1]Crisil data '!E:AJ,32,0),0)</f>
        <v>0</v>
      </c>
    </row>
    <row r="39" spans="1:8" x14ac:dyDescent="0.25">
      <c r="A39" s="9"/>
      <c r="B39" s="10" t="s">
        <v>44</v>
      </c>
      <c r="C39" s="10" t="str">
        <f>VLOOKUP(Table1345676[[#This Row],[ISIN No.]],'[1]Crisil data '!E:F,2,0)</f>
        <v>8.33 % KERALA SDL 30.05.2028</v>
      </c>
      <c r="D39" s="10" t="str">
        <f>VLOOKUP(Table1345676[[#This Row],[ISIN No.]],'[1]Crisil data '!E:I,5,0)</f>
        <v>SDL</v>
      </c>
      <c r="E39" s="11">
        <f>SUMIFS('[1]Crisil data '!L:L,'[1]Crisil data '!AI:AI,$D$3,'[1]Crisil data '!E:E,Table1345676[[#This Row],[ISIN No.]])</f>
        <v>55000</v>
      </c>
      <c r="F39" s="10">
        <f>SUMIFS('[1]Crisil data '!M:M,'[1]Crisil data '!AI:AI,$D$3,'[1]Crisil data '!E:E,Table1345676[[#This Row],[ISIN No.]])</f>
        <v>5918572</v>
      </c>
      <c r="G39" s="12">
        <f t="shared" si="0"/>
        <v>3.8190515671954074E-3</v>
      </c>
      <c r="H39" s="13">
        <f>IFERROR(VLOOKUP(Table1345676[[#This Row],[ISIN No.]],'[1]Crisil data '!E:AJ,32,0),0)</f>
        <v>0</v>
      </c>
    </row>
    <row r="40" spans="1:8" x14ac:dyDescent="0.25">
      <c r="A40" s="9"/>
      <c r="B40" s="10" t="s">
        <v>45</v>
      </c>
      <c r="C40" s="10" t="str">
        <f>VLOOKUP(Table1345676[[#This Row],[ISIN No.]],'[1]Crisil data '!E:F,2,0)</f>
        <v>6.57% GOI 2033 (MD 05/12/2033)</v>
      </c>
      <c r="D40" s="10" t="str">
        <f>VLOOKUP(Table1345676[[#This Row],[ISIN No.]],'[1]Crisil data '!E:I,5,0)</f>
        <v>GOI</v>
      </c>
      <c r="E40" s="11">
        <f>SUMIFS('[1]Crisil data '!L:L,'[1]Crisil data '!AI:AI,$D$3,'[1]Crisil data '!E:E,Table1345676[[#This Row],[ISIN No.]])</f>
        <v>664900</v>
      </c>
      <c r="F40" s="10">
        <f>SUMIFS('[1]Crisil data '!M:M,'[1]Crisil data '!AI:AI,$D$3,'[1]Crisil data '!E:E,Table1345676[[#This Row],[ISIN No.]])</f>
        <v>64497693.640000001</v>
      </c>
      <c r="G40" s="12">
        <f t="shared" si="0"/>
        <v>4.1618150117347777E-2</v>
      </c>
      <c r="H40" s="13">
        <f>IFERROR(VLOOKUP(Table1345676[[#This Row],[ISIN No.]],'[1]Crisil data '!E:AJ,32,0),0)</f>
        <v>0</v>
      </c>
    </row>
    <row r="41" spans="1:8" x14ac:dyDescent="0.25">
      <c r="A41" s="9"/>
      <c r="B41" s="10" t="s">
        <v>46</v>
      </c>
      <c r="C41" s="10" t="str">
        <f>VLOOKUP(Table1345676[[#This Row],[ISIN No.]],'[1]Crisil data '!E:F,2,0)</f>
        <v>6.79% GS 26.12.2029</v>
      </c>
      <c r="D41" s="10" t="str">
        <f>VLOOKUP(Table1345676[[#This Row],[ISIN No.]],'[1]Crisil data '!E:I,5,0)</f>
        <v>GOI</v>
      </c>
      <c r="E41" s="11">
        <f>SUMIFS('[1]Crisil data '!L:L,'[1]Crisil data '!AI:AI,$D$3,'[1]Crisil data '!E:E,Table1345676[[#This Row],[ISIN No.]])</f>
        <v>1135300</v>
      </c>
      <c r="F41" s="10">
        <f>SUMIFS('[1]Crisil data '!M:M,'[1]Crisil data '!AI:AI,$D$3,'[1]Crisil data '!E:E,Table1345676[[#This Row],[ISIN No.]])</f>
        <v>114112068.31</v>
      </c>
      <c r="G41" s="12">
        <f t="shared" si="0"/>
        <v>7.3632604843738472E-2</v>
      </c>
      <c r="H41" s="13">
        <f>IFERROR(VLOOKUP(Table1345676[[#This Row],[ISIN No.]],'[1]Crisil data '!E:AJ,32,0),0)</f>
        <v>0</v>
      </c>
    </row>
    <row r="42" spans="1:8" x14ac:dyDescent="0.25">
      <c r="A42" s="9"/>
      <c r="B42" s="10" t="s">
        <v>47</v>
      </c>
      <c r="C42" s="10" t="str">
        <f>VLOOKUP(Table1345676[[#This Row],[ISIN No.]],'[1]Crisil data '!E:F,2,0)</f>
        <v>7.73% GS  MD 19/12/2034</v>
      </c>
      <c r="D42" s="10" t="str">
        <f>VLOOKUP(Table1345676[[#This Row],[ISIN No.]],'[1]Crisil data '!E:I,5,0)</f>
        <v>GOI</v>
      </c>
      <c r="E42" s="11">
        <f>SUMIFS('[1]Crisil data '!L:L,'[1]Crisil data '!AI:AI,$D$3,'[1]Crisil data '!E:E,Table1345676[[#This Row],[ISIN No.]])</f>
        <v>60600</v>
      </c>
      <c r="F42" s="10">
        <f>SUMIFS('[1]Crisil data '!M:M,'[1]Crisil data '!AI:AI,$D$3,'[1]Crisil data '!E:E,Table1345676[[#This Row],[ISIN No.]])</f>
        <v>6390809.3399999999</v>
      </c>
      <c r="G42" s="12">
        <f t="shared" si="0"/>
        <v>4.1237701299526386E-3</v>
      </c>
      <c r="H42" s="13">
        <f>IFERROR(VLOOKUP(Table1345676[[#This Row],[ISIN No.]],'[1]Crisil data '!E:AJ,32,0),0)</f>
        <v>0</v>
      </c>
    </row>
    <row r="43" spans="1:8" x14ac:dyDescent="0.25">
      <c r="A43" s="9"/>
      <c r="B43" s="10" t="s">
        <v>48</v>
      </c>
      <c r="C43" s="10" t="str">
        <f>VLOOKUP(Table1345676[[#This Row],[ISIN No.]],'[1]Crisil data '!E:F,2,0)</f>
        <v>8.26% Government of India 02.08.2027</v>
      </c>
      <c r="D43" s="10" t="str">
        <f>VLOOKUP(Table1345676[[#This Row],[ISIN No.]],'[1]Crisil data '!E:I,5,0)</f>
        <v>GOI</v>
      </c>
      <c r="E43" s="11">
        <f>SUMIFS('[1]Crisil data '!L:L,'[1]Crisil data '!AI:AI,$D$3,'[1]Crisil data '!E:E,Table1345676[[#This Row],[ISIN No.]])</f>
        <v>373500</v>
      </c>
      <c r="F43" s="10">
        <f>SUMIFS('[1]Crisil data '!M:M,'[1]Crisil data '!AI:AI,$D$3,'[1]Crisil data '!E:E,Table1345676[[#This Row],[ISIN No.]])</f>
        <v>40607442.899999999</v>
      </c>
      <c r="G43" s="12">
        <f t="shared" si="0"/>
        <v>2.620259049768137E-2</v>
      </c>
      <c r="H43" s="13">
        <f>IFERROR(VLOOKUP(Table1345676[[#This Row],[ISIN No.]],'[1]Crisil data '!E:AJ,32,0),0)</f>
        <v>0</v>
      </c>
    </row>
    <row r="44" spans="1:8" ht="13.5" customHeight="1" x14ac:dyDescent="0.25">
      <c r="A44" s="9"/>
      <c r="B44" s="10" t="s">
        <v>49</v>
      </c>
      <c r="C44" s="10" t="str">
        <f>VLOOKUP(Table1345676[[#This Row],[ISIN No.]],'[1]Crisil data '!E:F,2,0)</f>
        <v>7.61% GSEC 09.05.2030</v>
      </c>
      <c r="D44" s="10" t="str">
        <f>VLOOKUP(Table1345676[[#This Row],[ISIN No.]],'[1]Crisil data '!E:I,5,0)</f>
        <v>GOI</v>
      </c>
      <c r="E44" s="11">
        <f>SUMIFS('[1]Crisil data '!L:L,'[1]Crisil data '!AI:AI,$D$3,'[1]Crisil data '!E:E,Table1345676[[#This Row],[ISIN No.]])</f>
        <v>1060000</v>
      </c>
      <c r="F44" s="10">
        <f>SUMIFS('[1]Crisil data '!M:M,'[1]Crisil data '!AI:AI,$D$3,'[1]Crisil data '!E:E,Table1345676[[#This Row],[ISIN No.]])</f>
        <v>111564152</v>
      </c>
      <c r="G44" s="12">
        <f t="shared" si="0"/>
        <v>7.1988521815469442E-2</v>
      </c>
      <c r="H44" s="13">
        <f>IFERROR(VLOOKUP(Table1345676[[#This Row],[ISIN No.]],'[1]Crisil data '!E:AJ,32,0),0)</f>
        <v>0</v>
      </c>
    </row>
    <row r="45" spans="1:8" x14ac:dyDescent="0.25">
      <c r="A45" s="9"/>
      <c r="B45" s="10" t="s">
        <v>50</v>
      </c>
      <c r="C45" s="10" t="str">
        <f>VLOOKUP(Table1345676[[#This Row],[ISIN No.]],'[1]Crisil data '!E:F,2,0)</f>
        <v>8.28% GOI 21.09.2027</v>
      </c>
      <c r="D45" s="10" t="str">
        <f>VLOOKUP(Table1345676[[#This Row],[ISIN No.]],'[1]Crisil data '!E:I,5,0)</f>
        <v>GOI</v>
      </c>
      <c r="E45" s="11">
        <f>SUMIFS('[1]Crisil data '!L:L,'[1]Crisil data '!AI:AI,$D$3,'[1]Crisil data '!E:E,Table1345676[[#This Row],[ISIN No.]])</f>
        <v>100000</v>
      </c>
      <c r="F45" s="10">
        <f>SUMIFS('[1]Crisil data '!M:M,'[1]Crisil data '!AI:AI,$D$3,'[1]Crisil data '!E:E,Table1345676[[#This Row],[ISIN No.]])</f>
        <v>10898120</v>
      </c>
      <c r="G45" s="12">
        <f t="shared" si="0"/>
        <v>7.0321831457796939E-3</v>
      </c>
      <c r="H45" s="13">
        <f>IFERROR(VLOOKUP(Table1345676[[#This Row],[ISIN No.]],'[1]Crisil data '!E:AJ,32,0),0)</f>
        <v>0</v>
      </c>
    </row>
    <row r="46" spans="1:8" x14ac:dyDescent="0.25">
      <c r="A46" s="9"/>
      <c r="B46" s="10" t="s">
        <v>51</v>
      </c>
      <c r="C46" s="10" t="str">
        <f>VLOOKUP(Table1345676[[#This Row],[ISIN No.]],'[1]Crisil data '!E:F,2,0)</f>
        <v>6.30% GOI 09.04.2023</v>
      </c>
      <c r="D46" s="10" t="str">
        <f>VLOOKUP(Table1345676[[#This Row],[ISIN No.]],'[1]Crisil data '!E:I,5,0)</f>
        <v>GOI</v>
      </c>
      <c r="E46" s="11">
        <f>SUMIFS('[1]Crisil data '!L:L,'[1]Crisil data '!AI:AI,$D$3,'[1]Crisil data '!E:E,Table1345676[[#This Row],[ISIN No.]])</f>
        <v>34400</v>
      </c>
      <c r="F46" s="10">
        <f>SUMIFS('[1]Crisil data '!M:M,'[1]Crisil data '!AI:AI,$D$3,'[1]Crisil data '!E:E,Table1345676[[#This Row],[ISIN No.]])</f>
        <v>3499364.08</v>
      </c>
      <c r="G46" s="12">
        <f t="shared" si="0"/>
        <v>2.2580196496572677E-3</v>
      </c>
      <c r="H46" s="13">
        <f>IFERROR(VLOOKUP(Table1345676[[#This Row],[ISIN No.]],'[1]Crisil data '!E:AJ,32,0),0)</f>
        <v>0</v>
      </c>
    </row>
    <row r="47" spans="1:8" x14ac:dyDescent="0.25">
      <c r="A47" s="9"/>
      <c r="B47" s="10" t="s">
        <v>52</v>
      </c>
      <c r="C47" s="10" t="str">
        <f>VLOOKUP(Table1345676[[#This Row],[ISIN No.]],'[1]Crisil data '!E:F,2,0)</f>
        <v>7.59% GOI 20.03.2029</v>
      </c>
      <c r="D47" s="10" t="str">
        <f>VLOOKUP(Table1345676[[#This Row],[ISIN No.]],'[1]Crisil data '!E:I,5,0)</f>
        <v>GOI</v>
      </c>
      <c r="E47" s="11">
        <f>SUMIFS('[1]Crisil data '!L:L,'[1]Crisil data '!AI:AI,$D$3,'[1]Crisil data '!E:E,Table1345676[[#This Row],[ISIN No.]])</f>
        <v>203000</v>
      </c>
      <c r="F47" s="10">
        <f>SUMIFS('[1]Crisil data '!M:M,'[1]Crisil data '!AI:AI,$D$3,'[1]Crisil data '!E:E,Table1345676[[#This Row],[ISIN No.]])</f>
        <v>21337309.699999999</v>
      </c>
      <c r="G47" s="12">
        <f t="shared" si="0"/>
        <v>1.3768234305423465E-2</v>
      </c>
      <c r="H47" s="13">
        <f>IFERROR(VLOOKUP(Table1345676[[#This Row],[ISIN No.]],'[1]Crisil data '!E:AJ,32,0),0)</f>
        <v>0</v>
      </c>
    </row>
    <row r="48" spans="1:8" x14ac:dyDescent="0.25">
      <c r="A48" s="9"/>
      <c r="B48" s="10" t="s">
        <v>53</v>
      </c>
      <c r="C48" s="10" t="str">
        <f>VLOOKUP(Table1345676[[#This Row],[ISIN No.]],'[1]Crisil data '!E:F,2,0)</f>
        <v>8.28% GOI 15.02.2032</v>
      </c>
      <c r="D48" s="10" t="str">
        <f>VLOOKUP(Table1345676[[#This Row],[ISIN No.]],'[1]Crisil data '!E:I,5,0)</f>
        <v>GOI</v>
      </c>
      <c r="E48" s="11">
        <f>SUMIFS('[1]Crisil data '!L:L,'[1]Crisil data '!AI:AI,$D$3,'[1]Crisil data '!E:E,Table1345676[[#This Row],[ISIN No.]])</f>
        <v>756600</v>
      </c>
      <c r="F48" s="10">
        <f>SUMIFS('[1]Crisil data '!M:M,'[1]Crisil data '!AI:AI,$D$3,'[1]Crisil data '!E:E,Table1345676[[#This Row],[ISIN No.]])</f>
        <v>82639029.719999999</v>
      </c>
      <c r="G48" s="12">
        <f t="shared" si="0"/>
        <v>5.3324132233868886E-2</v>
      </c>
      <c r="H48" s="13">
        <f>IFERROR(VLOOKUP(Table1345676[[#This Row],[ISIN No.]],'[1]Crisil data '!E:AJ,32,0),0)</f>
        <v>0</v>
      </c>
    </row>
    <row r="49" spans="1:15" x14ac:dyDescent="0.25">
      <c r="A49" s="9"/>
      <c r="B49" s="10" t="s">
        <v>54</v>
      </c>
      <c r="C49" s="10" t="str">
        <f>VLOOKUP(Table1345676[[#This Row],[ISIN No.]],'[1]Crisil data '!E:F,2,0)</f>
        <v>7.88% GOI 19.03.2030</v>
      </c>
      <c r="D49" s="10" t="str">
        <f>VLOOKUP(Table1345676[[#This Row],[ISIN No.]],'[1]Crisil data '!E:I,5,0)</f>
        <v>GOI</v>
      </c>
      <c r="E49" s="11">
        <f>SUMIFS('[1]Crisil data '!L:L,'[1]Crisil data '!AI:AI,$D$3,'[1]Crisil data '!E:E,Table1345676[[#This Row],[ISIN No.]])</f>
        <v>662200</v>
      </c>
      <c r="F49" s="10">
        <f>SUMIFS('[1]Crisil data '!M:M,'[1]Crisil data '!AI:AI,$D$3,'[1]Crisil data '!E:E,Table1345676[[#This Row],[ISIN No.]])</f>
        <v>70756136.219999999</v>
      </c>
      <c r="G49" s="12">
        <f t="shared" si="0"/>
        <v>4.5656508515851922E-2</v>
      </c>
      <c r="H49" s="13">
        <f>IFERROR(VLOOKUP(Table1345676[[#This Row],[ISIN No.]],'[1]Crisil data '!E:AJ,32,0),0)</f>
        <v>0</v>
      </c>
    </row>
    <row r="50" spans="1:15" x14ac:dyDescent="0.25">
      <c r="A50" s="9"/>
      <c r="B50" s="10" t="s">
        <v>55</v>
      </c>
      <c r="C50" s="10" t="str">
        <f>VLOOKUP(Table1345676[[#This Row],[ISIN No.]],'[1]Crisil data '!E:F,2,0)</f>
        <v>8.33% GS 7.06.2036</v>
      </c>
      <c r="D50" s="10" t="str">
        <f>VLOOKUP(Table1345676[[#This Row],[ISIN No.]],'[1]Crisil data '!E:I,5,0)</f>
        <v>GOI</v>
      </c>
      <c r="E50" s="11">
        <f>SUMIFS('[1]Crisil data '!L:L,'[1]Crisil data '!AI:AI,$D$3,'[1]Crisil data '!E:E,Table1345676[[#This Row],[ISIN No.]])</f>
        <v>569400</v>
      </c>
      <c r="F50" s="10">
        <f>SUMIFS('[1]Crisil data '!M:M,'[1]Crisil data '!AI:AI,$D$3,'[1]Crisil data '!E:E,Table1345676[[#This Row],[ISIN No.]])</f>
        <v>63175214.700000003</v>
      </c>
      <c r="G50" s="12">
        <f t="shared" si="0"/>
        <v>4.0764799804402368E-2</v>
      </c>
      <c r="H50" s="13">
        <f>IFERROR(VLOOKUP(Table1345676[[#This Row],[ISIN No.]],'[1]Crisil data '!E:AJ,32,0),0)</f>
        <v>0</v>
      </c>
    </row>
    <row r="51" spans="1:15" x14ac:dyDescent="0.25">
      <c r="A51" s="9"/>
      <c r="B51" s="10" t="s">
        <v>56</v>
      </c>
      <c r="C51" s="10" t="str">
        <f>VLOOKUP(Table1345676[[#This Row],[ISIN No.]],'[1]Crisil data '!E:F,2,0)</f>
        <v>7.06 % GOI 10.10.2046</v>
      </c>
      <c r="D51" s="10" t="str">
        <f>VLOOKUP(Table1345676[[#This Row],[ISIN No.]],'[1]Crisil data '!E:I,5,0)</f>
        <v>GOI</v>
      </c>
      <c r="E51" s="11">
        <f>SUMIFS('[1]Crisil data '!L:L,'[1]Crisil data '!AI:AI,$D$3,'[1]Crisil data '!E:E,Table1345676[[#This Row],[ISIN No.]])</f>
        <v>364700</v>
      </c>
      <c r="F51" s="10">
        <f>SUMIFS('[1]Crisil data '!M:M,'[1]Crisil data '!AI:AI,$D$3,'[1]Crisil data '!E:E,Table1345676[[#This Row],[ISIN No.]])</f>
        <v>36422734.880000003</v>
      </c>
      <c r="G51" s="12">
        <f t="shared" si="0"/>
        <v>2.350234190358871E-2</v>
      </c>
      <c r="H51" s="13">
        <f>IFERROR(VLOOKUP(Table1345676[[#This Row],[ISIN No.]],'[1]Crisil data '!E:AJ,32,0),0)</f>
        <v>0</v>
      </c>
    </row>
    <row r="52" spans="1:15" x14ac:dyDescent="0.25">
      <c r="A52" s="9"/>
      <c r="B52" s="10" t="s">
        <v>57</v>
      </c>
      <c r="C52" s="10" t="str">
        <f>VLOOKUP(Table1345676[[#This Row],[ISIN No.]],'[1]Crisil data '!E:F,2,0)</f>
        <v>7.40% GOI 09.09.2035</v>
      </c>
      <c r="D52" s="10" t="str">
        <f>VLOOKUP(Table1345676[[#This Row],[ISIN No.]],'[1]Crisil data '!E:I,5,0)</f>
        <v>GOI</v>
      </c>
      <c r="E52" s="11">
        <f>SUMIFS('[1]Crisil data '!L:L,'[1]Crisil data '!AI:AI,$D$3,'[1]Crisil data '!E:E,Table1345676[[#This Row],[ISIN No.]])</f>
        <v>74600</v>
      </c>
      <c r="F52" s="10">
        <f>SUMIFS('[1]Crisil data '!M:M,'[1]Crisil data '!AI:AI,$D$3,'[1]Crisil data '!E:E,Table1345676[[#This Row],[ISIN No.]])</f>
        <v>7695340.6200000001</v>
      </c>
      <c r="G52" s="12">
        <f t="shared" si="0"/>
        <v>4.9655394333149071E-3</v>
      </c>
      <c r="H52" s="13">
        <f>IFERROR(VLOOKUP(Table1345676[[#This Row],[ISIN No.]],'[1]Crisil data '!E:AJ,32,0),0)</f>
        <v>0</v>
      </c>
    </row>
    <row r="53" spans="1:15" x14ac:dyDescent="0.25">
      <c r="A53" s="9"/>
      <c r="B53" s="10" t="s">
        <v>58</v>
      </c>
      <c r="C53" s="10" t="str">
        <f>VLOOKUP(Table1345676[[#This Row],[ISIN No.]],'[1]Crisil data '!E:F,2,0)</f>
        <v>7.68% GS 15.12.2023</v>
      </c>
      <c r="D53" s="10" t="str">
        <f>VLOOKUP(Table1345676[[#This Row],[ISIN No.]],'[1]Crisil data '!E:I,5,0)</f>
        <v>GOI</v>
      </c>
      <c r="E53" s="11">
        <f>SUMIFS('[1]Crisil data '!L:L,'[1]Crisil data '!AI:AI,$D$3,'[1]Crisil data '!E:E,Table1345676[[#This Row],[ISIN No.]])</f>
        <v>55000</v>
      </c>
      <c r="F53" s="10">
        <f>SUMIFS('[1]Crisil data '!M:M,'[1]Crisil data '!AI:AI,$D$3,'[1]Crisil data '!E:E,Table1345676[[#This Row],[ISIN No.]])</f>
        <v>5764000</v>
      </c>
      <c r="G53" s="12">
        <f t="shared" si="0"/>
        <v>3.7193115557797268E-3</v>
      </c>
      <c r="H53" s="13">
        <f>IFERROR(VLOOKUP(Table1345676[[#This Row],[ISIN No.]],'[1]Crisil data '!E:AJ,32,0),0)</f>
        <v>0</v>
      </c>
      <c r="L53" s="10"/>
      <c r="M53" s="10"/>
      <c r="N53" s="10"/>
      <c r="O53" s="10"/>
    </row>
    <row r="54" spans="1:15" x14ac:dyDescent="0.25">
      <c r="A54" s="9"/>
      <c r="B54" s="10" t="s">
        <v>59</v>
      </c>
      <c r="C54" s="10" t="str">
        <f>VLOOKUP(Table1345676[[#This Row],[ISIN No.]],'[1]Crisil data '!E:F,2,0)</f>
        <v>8.17% GS 2044 (01-DEC-2044).</v>
      </c>
      <c r="D54" s="10" t="str">
        <f>VLOOKUP(Table1345676[[#This Row],[ISIN No.]],'[1]Crisil data '!E:I,5,0)</f>
        <v>GOI</v>
      </c>
      <c r="E54" s="11">
        <f>SUMIFS('[1]Crisil data '!L:L,'[1]Crisil data '!AI:AI,$D$3,'[1]Crisil data '!E:E,Table1345676[[#This Row],[ISIN No.]])</f>
        <v>250500</v>
      </c>
      <c r="F54" s="10">
        <f>SUMIFS('[1]Crisil data '!M:M,'[1]Crisil data '!AI:AI,$D$3,'[1]Crisil data '!E:E,Table1345676[[#This Row],[ISIN No.]])</f>
        <v>28141220.100000001</v>
      </c>
      <c r="G54" s="12">
        <f t="shared" si="0"/>
        <v>1.8158564384398113E-2</v>
      </c>
      <c r="H54" s="13">
        <f>IFERROR(VLOOKUP(Table1345676[[#This Row],[ISIN No.]],'[1]Crisil data '!E:AJ,32,0),0)</f>
        <v>0</v>
      </c>
      <c r="L54" s="10"/>
      <c r="M54" s="10"/>
      <c r="N54" s="10"/>
      <c r="O54" s="10"/>
    </row>
    <row r="55" spans="1:15" x14ac:dyDescent="0.25">
      <c r="A55" s="9"/>
      <c r="B55" s="10" t="s">
        <v>60</v>
      </c>
      <c r="C55" s="10" t="str">
        <f>VLOOKUP(Table1345676[[#This Row],[ISIN No.]],'[1]Crisil data '!E:F,2,0)</f>
        <v>7.50% GOI 10-Aug-2034</v>
      </c>
      <c r="D55" s="10" t="str">
        <f>VLOOKUP(Table1345676[[#This Row],[ISIN No.]],'[1]Crisil data '!E:I,5,0)</f>
        <v>GOI</v>
      </c>
      <c r="E55" s="11">
        <f>SUMIFS('[1]Crisil data '!L:L,'[1]Crisil data '!AI:AI,$D$3,'[1]Crisil data '!E:E,Table1345676[[#This Row],[ISIN No.]])</f>
        <v>636000</v>
      </c>
      <c r="F55" s="10">
        <f>SUMIFS('[1]Crisil data '!M:M,'[1]Crisil data '!AI:AI,$D$3,'[1]Crisil data '!E:E,Table1345676[[#This Row],[ISIN No.]])</f>
        <v>66150678</v>
      </c>
      <c r="G55" s="12">
        <f t="shared" si="0"/>
        <v>4.2684764244979828E-2</v>
      </c>
      <c r="H55" s="13">
        <f>IFERROR(VLOOKUP(Table1345676[[#This Row],[ISIN No.]],'[1]Crisil data '!E:AJ,32,0),0)</f>
        <v>0</v>
      </c>
      <c r="L55" s="10"/>
      <c r="M55" s="10"/>
      <c r="N55" s="10"/>
      <c r="O55" s="10"/>
    </row>
    <row r="56" spans="1:15" x14ac:dyDescent="0.25">
      <c r="A56" s="9"/>
      <c r="B56" s="10" t="s">
        <v>61</v>
      </c>
      <c r="C56" s="10" t="str">
        <f>VLOOKUP(Table1345676[[#This Row],[ISIN No.]],'[1]Crisil data '!E:F,2,0)</f>
        <v>8.83% GOI 12.12.2041</v>
      </c>
      <c r="D56" s="10" t="str">
        <f>VLOOKUP(Table1345676[[#This Row],[ISIN No.]],'[1]Crisil data '!E:I,5,0)</f>
        <v>GOI</v>
      </c>
      <c r="E56" s="11">
        <f>SUMIFS('[1]Crisil data '!L:L,'[1]Crisil data '!AI:AI,$D$3,'[1]Crisil data '!E:E,Table1345676[[#This Row],[ISIN No.]])</f>
        <v>59000</v>
      </c>
      <c r="F56" s="10">
        <f>SUMIFS('[1]Crisil data '!M:M,'[1]Crisil data '!AI:AI,$D$3,'[1]Crisil data '!E:E,Table1345676[[#This Row],[ISIN No.]])</f>
        <v>6987747.5999999996</v>
      </c>
      <c r="G56" s="12">
        <f t="shared" si="0"/>
        <v>4.5089539204635756E-3</v>
      </c>
      <c r="H56" s="13">
        <f>IFERROR(VLOOKUP(Table1345676[[#This Row],[ISIN No.]],'[1]Crisil data '!E:AJ,32,0),0)</f>
        <v>0</v>
      </c>
      <c r="L56" s="10"/>
      <c r="M56" s="10"/>
      <c r="N56" s="10"/>
      <c r="O56" s="10"/>
    </row>
    <row r="57" spans="1:15" x14ac:dyDescent="0.25">
      <c r="A57" s="9"/>
      <c r="B57" s="10" t="s">
        <v>62</v>
      </c>
      <c r="C57" s="10" t="str">
        <f>VLOOKUP(Table1345676[[#This Row],[ISIN No.]],'[1]Crisil data '!E:F,2,0)</f>
        <v>7.72% GOI 26.10.2055.</v>
      </c>
      <c r="D57" s="10" t="str">
        <f>VLOOKUP(Table1345676[[#This Row],[ISIN No.]],'[1]Crisil data '!E:I,5,0)</f>
        <v>GOI</v>
      </c>
      <c r="E57" s="11">
        <f>SUMIFS('[1]Crisil data '!L:L,'[1]Crisil data '!AI:AI,$D$3,'[1]Crisil data '!E:E,Table1345676[[#This Row],[ISIN No.]])</f>
        <v>63000</v>
      </c>
      <c r="F57" s="10">
        <f>SUMIFS('[1]Crisil data '!M:M,'[1]Crisil data '!AI:AI,$D$3,'[1]Crisil data '!E:E,Table1345676[[#This Row],[ISIN No.]])</f>
        <v>6741680.4000000004</v>
      </c>
      <c r="G57" s="12">
        <f t="shared" si="0"/>
        <v>4.3501751938052899E-3</v>
      </c>
      <c r="H57" s="13">
        <f>IFERROR(VLOOKUP(Table1345676[[#This Row],[ISIN No.]],'[1]Crisil data '!E:AJ,32,0),0)</f>
        <v>0</v>
      </c>
      <c r="L57" s="10"/>
      <c r="M57" s="10"/>
      <c r="N57" s="10"/>
      <c r="O57" s="10"/>
    </row>
    <row r="58" spans="1:15" x14ac:dyDescent="0.25">
      <c r="A58" s="9"/>
      <c r="B58" s="10"/>
      <c r="C58" s="10"/>
      <c r="D58" s="10"/>
      <c r="E58" s="11"/>
      <c r="F58" s="10"/>
      <c r="G58" s="12"/>
      <c r="H58" s="13"/>
      <c r="L58" s="10"/>
      <c r="M58" s="10"/>
      <c r="N58" s="10"/>
      <c r="O58" s="10"/>
    </row>
    <row r="59" spans="1:15" x14ac:dyDescent="0.25">
      <c r="A59" s="9"/>
      <c r="B59" s="10"/>
      <c r="C59" s="10"/>
      <c r="D59" s="10"/>
      <c r="E59" s="11"/>
      <c r="F59" s="10"/>
      <c r="G59" s="12"/>
      <c r="H59" s="13"/>
      <c r="L59" s="10"/>
      <c r="M59" s="10"/>
      <c r="N59" s="10"/>
      <c r="O59" s="10"/>
    </row>
    <row r="60" spans="1:15" x14ac:dyDescent="0.25">
      <c r="A60" s="9"/>
      <c r="B60" s="10"/>
      <c r="C60" s="10"/>
      <c r="D60" s="10"/>
      <c r="E60" s="11"/>
      <c r="F60" s="10"/>
      <c r="G60" s="14"/>
      <c r="H60" s="15"/>
      <c r="L60" s="10"/>
      <c r="M60" s="10"/>
      <c r="N60" s="10"/>
      <c r="O60" s="10"/>
    </row>
    <row r="61" spans="1:15" hidden="1" outlineLevel="1" x14ac:dyDescent="0.25">
      <c r="A61" s="9"/>
      <c r="B61" s="10"/>
      <c r="C61" s="10"/>
      <c r="D61" s="10"/>
      <c r="E61" s="16"/>
      <c r="F61" s="10">
        <f>SUMIFS('[1]Crisil data '!M:M,'[1]Crisil data '!AI:AI,$D$3,'[1]Crisil data '!E:E,Table1345676[[#This Row],[ISIN No.]])</f>
        <v>0</v>
      </c>
      <c r="G61" s="14">
        <f t="shared" si="0"/>
        <v>0</v>
      </c>
      <c r="H61" s="15"/>
      <c r="L61" s="10"/>
      <c r="M61" s="10"/>
      <c r="N61" s="10"/>
      <c r="O61" s="10"/>
    </row>
    <row r="62" spans="1:15" hidden="1" outlineLevel="1" x14ac:dyDescent="0.25">
      <c r="A62" s="9"/>
      <c r="B62" s="10"/>
      <c r="C62" s="10"/>
      <c r="D62" s="10"/>
      <c r="E62" s="16"/>
      <c r="F62" s="10">
        <f>SUMIFS('[1]Crisil data '!M:M,'[1]Crisil data '!AI:AI,$D$3,'[1]Crisil data '!E:E,Table1345676[[#This Row],[ISIN No.]])</f>
        <v>0</v>
      </c>
      <c r="G62" s="14">
        <f t="shared" si="0"/>
        <v>0</v>
      </c>
      <c r="H62" s="15"/>
      <c r="L62" s="10"/>
      <c r="M62" s="10"/>
      <c r="N62" s="10"/>
      <c r="O62" s="10"/>
    </row>
    <row r="63" spans="1:15" hidden="1" outlineLevel="1" x14ac:dyDescent="0.25">
      <c r="A63" s="9"/>
      <c r="B63" s="10"/>
      <c r="C63" s="10"/>
      <c r="D63" s="10"/>
      <c r="E63" s="16"/>
      <c r="F63" s="10">
        <f>SUMIFS('[1]Crisil data '!M:M,'[1]Crisil data '!AI:AI,$D$3,'[1]Crisil data '!E:E,Table1345676[[#This Row],[ISIN No.]])</f>
        <v>0</v>
      </c>
      <c r="G63" s="14">
        <f t="shared" si="0"/>
        <v>0</v>
      </c>
      <c r="H63" s="15"/>
    </row>
    <row r="64" spans="1:15" hidden="1" outlineLevel="1" x14ac:dyDescent="0.25">
      <c r="A64" s="9"/>
      <c r="B64" s="10"/>
      <c r="C64" s="10"/>
      <c r="D64" s="10"/>
      <c r="E64" s="16"/>
      <c r="F64" s="10">
        <f>SUMIFS('[1]Crisil data '!M:M,'[1]Crisil data '!AI:AI,$D$3,'[1]Crisil data '!E:E,Table1345676[[#This Row],[ISIN No.]])</f>
        <v>0</v>
      </c>
      <c r="G64" s="14">
        <f t="shared" si="0"/>
        <v>0</v>
      </c>
      <c r="H64" s="15"/>
    </row>
    <row r="65" spans="1:8" hidden="1" outlineLevel="1" x14ac:dyDescent="0.25">
      <c r="A65" s="9"/>
      <c r="B65" s="10"/>
      <c r="C65" s="10"/>
      <c r="D65" s="10"/>
      <c r="E65" s="16"/>
      <c r="F65" s="10">
        <f>SUMIFS('[1]Crisil data '!M:M,'[1]Crisil data '!AI:AI,$D$3,'[1]Crisil data '!E:E,Table1345676[[#This Row],[ISIN No.]])</f>
        <v>0</v>
      </c>
      <c r="G65" s="14">
        <f t="shared" si="0"/>
        <v>0</v>
      </c>
      <c r="H65" s="15"/>
    </row>
    <row r="66" spans="1:8" hidden="1" outlineLevel="1" x14ac:dyDescent="0.25">
      <c r="A66" s="9"/>
      <c r="B66" s="10"/>
      <c r="C66" s="10"/>
      <c r="D66" s="10"/>
      <c r="E66" s="16"/>
      <c r="F66" s="10">
        <f>SUMIFS('[1]Crisil data '!M:M,'[1]Crisil data '!AI:AI,$D$3,'[1]Crisil data '!E:E,Table1345676[[#This Row],[ISIN No.]])</f>
        <v>0</v>
      </c>
      <c r="G66" s="14">
        <f t="shared" si="0"/>
        <v>0</v>
      </c>
      <c r="H66" s="15"/>
    </row>
    <row r="67" spans="1:8" hidden="1" outlineLevel="1" x14ac:dyDescent="0.25">
      <c r="A67" s="9"/>
      <c r="B67" s="10"/>
      <c r="C67" s="10"/>
      <c r="D67" s="10"/>
      <c r="E67" s="16"/>
      <c r="F67" s="10">
        <f>SUMIFS('[1]Crisil data '!M:M,'[1]Crisil data '!AI:AI,$D$3,'[1]Crisil data '!E:E,Table1345676[[#This Row],[ISIN No.]])</f>
        <v>0</v>
      </c>
      <c r="G67" s="14">
        <f t="shared" si="0"/>
        <v>0</v>
      </c>
      <c r="H67" s="15"/>
    </row>
    <row r="68" spans="1:8" hidden="1" outlineLevel="1" x14ac:dyDescent="0.25">
      <c r="A68" s="9"/>
      <c r="B68" s="10"/>
      <c r="C68" s="10"/>
      <c r="D68" s="10"/>
      <c r="E68" s="16"/>
      <c r="F68" s="10">
        <f>SUMIFS('[1]Crisil data '!M:M,'[1]Crisil data '!AI:AI,$D$3,'[1]Crisil data '!E:E,Table1345676[[#This Row],[ISIN No.]])</f>
        <v>0</v>
      </c>
      <c r="G68" s="14">
        <f t="shared" si="0"/>
        <v>0</v>
      </c>
      <c r="H68" s="15"/>
    </row>
    <row r="69" spans="1:8" hidden="1" outlineLevel="1" x14ac:dyDescent="0.25">
      <c r="A69" s="9"/>
      <c r="B69" s="10"/>
      <c r="C69" s="10"/>
      <c r="D69" s="10"/>
      <c r="E69" s="16"/>
      <c r="F69" s="10">
        <f>SUMIFS('[1]Crisil data '!M:M,'[1]Crisil data '!AI:AI,$D$3,'[1]Crisil data '!E:E,Table1345676[[#This Row],[ISIN No.]])</f>
        <v>0</v>
      </c>
      <c r="G69" s="14">
        <f t="shared" si="0"/>
        <v>0</v>
      </c>
      <c r="H69" s="15"/>
    </row>
    <row r="70" spans="1:8" hidden="1" outlineLevel="1" x14ac:dyDescent="0.25">
      <c r="A70" s="9"/>
      <c r="B70" s="10"/>
      <c r="C70" s="10"/>
      <c r="D70" s="10"/>
      <c r="E70" s="16"/>
      <c r="F70" s="10">
        <f>SUMIFS('[1]Crisil data '!M:M,'[1]Crisil data '!AI:AI,$D$3,'[1]Crisil data '!E:E,Table1345676[[#This Row],[ISIN No.]])</f>
        <v>0</v>
      </c>
      <c r="G70" s="17">
        <f t="shared" si="0"/>
        <v>0</v>
      </c>
      <c r="H70" s="18"/>
    </row>
    <row r="71" spans="1:8" hidden="1" outlineLevel="1" x14ac:dyDescent="0.25">
      <c r="A71" s="9"/>
      <c r="B71" s="10"/>
      <c r="C71" s="10"/>
      <c r="D71" s="10"/>
      <c r="E71" s="16"/>
      <c r="F71" s="10">
        <f>SUMIFS('[1]Crisil data '!M:M,'[1]Crisil data '!AI:AI,$D$3,'[1]Crisil data '!E:E,Table1345676[[#This Row],[ISIN No.]])</f>
        <v>0</v>
      </c>
      <c r="G71" s="14">
        <f t="shared" ref="G71:G74" si="1">+F71/$F$87</f>
        <v>0</v>
      </c>
      <c r="H71" s="15"/>
    </row>
    <row r="72" spans="1:8" hidden="1" outlineLevel="1" x14ac:dyDescent="0.25">
      <c r="A72" s="9"/>
      <c r="B72" s="10"/>
      <c r="C72" s="10"/>
      <c r="D72" s="10"/>
      <c r="E72" s="16"/>
      <c r="F72" s="10">
        <f>SUMIFS('[1]Crisil data '!M:M,'[1]Crisil data '!AI:AI,$D$3,'[1]Crisil data '!E:E,Table1345676[[#This Row],[ISIN No.]])</f>
        <v>0</v>
      </c>
      <c r="G72" s="14">
        <f t="shared" si="1"/>
        <v>0</v>
      </c>
      <c r="H72" s="15"/>
    </row>
    <row r="73" spans="1:8" hidden="1" outlineLevel="1" x14ac:dyDescent="0.25">
      <c r="A73" s="9"/>
      <c r="B73" s="10"/>
      <c r="C73" s="10"/>
      <c r="D73" s="10"/>
      <c r="E73" s="16"/>
      <c r="F73" s="10">
        <f>SUMIFS('[1]Crisil data '!M:M,'[1]Crisil data '!AI:AI,$D$3,'[1]Crisil data '!E:E,Table1345676[[#This Row],[ISIN No.]])</f>
        <v>0</v>
      </c>
      <c r="G73" s="14">
        <f t="shared" si="1"/>
        <v>0</v>
      </c>
      <c r="H73" s="15"/>
    </row>
    <row r="74" spans="1:8" hidden="1" outlineLevel="1" x14ac:dyDescent="0.25">
      <c r="A74" s="9"/>
      <c r="B74" s="10"/>
      <c r="C74" s="19"/>
      <c r="D74" s="19"/>
      <c r="E74" s="20"/>
      <c r="F74" s="10">
        <f>SUMIFS('[1]Crisil data '!M:M,'[1]Crisil data '!AI:AI,$D$3,'[1]Crisil data '!E:E,Table1345676[[#This Row],[ISIN No.]])</f>
        <v>0</v>
      </c>
      <c r="G74" s="14">
        <f t="shared" si="1"/>
        <v>0</v>
      </c>
      <c r="H74" s="15"/>
    </row>
    <row r="75" spans="1:8" collapsed="1" x14ac:dyDescent="0.25">
      <c r="B75" s="19"/>
      <c r="C75" s="19" t="s">
        <v>63</v>
      </c>
      <c r="D75" s="19"/>
      <c r="E75" s="21"/>
      <c r="F75" s="22">
        <f>SUM(F7:F74)</f>
        <v>1421481642.9200001</v>
      </c>
      <c r="G75" s="23">
        <f>+F75/$F$87</f>
        <v>0.91723336239436282</v>
      </c>
      <c r="H75" s="24"/>
    </row>
    <row r="77" spans="1:8" x14ac:dyDescent="0.25">
      <c r="B77" s="25"/>
      <c r="C77" s="25" t="s">
        <v>64</v>
      </c>
      <c r="D77" s="25"/>
      <c r="E77" s="25"/>
      <c r="F77" s="25" t="s">
        <v>9</v>
      </c>
      <c r="G77" s="25" t="s">
        <v>10</v>
      </c>
      <c r="H77" s="25" t="s">
        <v>11</v>
      </c>
    </row>
    <row r="78" spans="1:8" x14ac:dyDescent="0.25">
      <c r="B78" s="26"/>
      <c r="C78" s="19" t="s">
        <v>65</v>
      </c>
      <c r="D78" s="10"/>
      <c r="E78" s="16"/>
      <c r="F78" s="27" t="s">
        <v>66</v>
      </c>
      <c r="G78" s="16">
        <v>0</v>
      </c>
      <c r="H78" s="10"/>
    </row>
    <row r="79" spans="1:8" x14ac:dyDescent="0.25">
      <c r="A79" s="10" t="s">
        <v>67</v>
      </c>
      <c r="B79" s="26" t="s">
        <v>68</v>
      </c>
      <c r="C79" s="19" t="s">
        <v>69</v>
      </c>
      <c r="D79" s="19"/>
      <c r="E79" s="21"/>
      <c r="F79" s="10">
        <f>SUMIFS('[1]Crisil data '!M:M,'[1]Crisil data '!AI:AI,'G-TIER I'!$D$3,'[1]Crisil data '!K:K,A79)</f>
        <v>72156392.280000001</v>
      </c>
      <c r="G79" s="23">
        <f>+F79/$F$87</f>
        <v>4.6560045737400947E-2</v>
      </c>
      <c r="H79" s="10"/>
    </row>
    <row r="80" spans="1:8" x14ac:dyDescent="0.25">
      <c r="B80" s="26"/>
      <c r="C80" s="19" t="s">
        <v>70</v>
      </c>
      <c r="D80" s="10"/>
      <c r="E80" s="16"/>
      <c r="F80" s="21" t="s">
        <v>66</v>
      </c>
      <c r="G80" s="16">
        <v>0</v>
      </c>
      <c r="H80" s="10"/>
    </row>
    <row r="81" spans="1:8" x14ac:dyDescent="0.25">
      <c r="B81" s="26"/>
      <c r="C81" s="19" t="s">
        <v>71</v>
      </c>
      <c r="D81" s="10"/>
      <c r="E81" s="16"/>
      <c r="F81" s="21" t="s">
        <v>66</v>
      </c>
      <c r="G81" s="16">
        <v>0</v>
      </c>
      <c r="H81" s="10"/>
    </row>
    <row r="82" spans="1:8" x14ac:dyDescent="0.25">
      <c r="B82" s="26"/>
      <c r="C82" s="19" t="s">
        <v>72</v>
      </c>
      <c r="D82" s="10"/>
      <c r="E82" s="16"/>
      <c r="F82" s="21" t="s">
        <v>66</v>
      </c>
      <c r="G82" s="16">
        <v>0</v>
      </c>
      <c r="H82" s="10"/>
    </row>
    <row r="83" spans="1:8" x14ac:dyDescent="0.25">
      <c r="A83" s="28" t="s">
        <v>73</v>
      </c>
      <c r="B83" s="10" t="s">
        <v>73</v>
      </c>
      <c r="C83" s="10" t="s">
        <v>74</v>
      </c>
      <c r="D83" s="10"/>
      <c r="E83" s="16"/>
      <c r="F83" s="10">
        <f>SUMIFS('[1]Crisil data '!M:M,'[1]Crisil data '!AI:AI,'G-TIER I'!$D$3,'[1]Crisil data '!K:K,A83)</f>
        <v>56111135.729999997</v>
      </c>
      <c r="G83" s="23">
        <f>+F83/$F$87</f>
        <v>3.6206591868236243E-2</v>
      </c>
      <c r="H83" s="10"/>
    </row>
    <row r="84" spans="1:8" x14ac:dyDescent="0.25">
      <c r="B84" s="26"/>
      <c r="C84" s="10"/>
      <c r="D84" s="10"/>
      <c r="E84" s="16"/>
      <c r="F84" s="27"/>
      <c r="G84" s="23"/>
      <c r="H84" s="10"/>
    </row>
    <row r="85" spans="1:8" x14ac:dyDescent="0.25">
      <c r="B85" s="26"/>
      <c r="C85" s="10" t="s">
        <v>75</v>
      </c>
      <c r="D85" s="10"/>
      <c r="E85" s="16"/>
      <c r="F85" s="29">
        <f>SUM(F78:F84)</f>
        <v>128267528.00999999</v>
      </c>
      <c r="G85" s="23">
        <f>+F85/$F$87</f>
        <v>8.2766637605637183E-2</v>
      </c>
      <c r="H85" s="10"/>
    </row>
    <row r="86" spans="1:8" x14ac:dyDescent="0.25">
      <c r="B86" s="26"/>
      <c r="C86" s="10"/>
      <c r="D86" s="10"/>
      <c r="E86" s="16"/>
      <c r="F86" s="29"/>
      <c r="G86" s="30"/>
      <c r="H86" s="10"/>
    </row>
    <row r="87" spans="1:8" x14ac:dyDescent="0.25">
      <c r="B87" s="31"/>
      <c r="C87" s="32" t="s">
        <v>76</v>
      </c>
      <c r="D87" s="33"/>
      <c r="E87" s="34"/>
      <c r="F87" s="35">
        <f>+F85+F75</f>
        <v>1549749170.9300001</v>
      </c>
      <c r="G87" s="36">
        <v>1</v>
      </c>
      <c r="H87" s="10"/>
    </row>
    <row r="89" spans="1:8" x14ac:dyDescent="0.25">
      <c r="C89" s="19" t="s">
        <v>77</v>
      </c>
      <c r="D89" s="37">
        <v>10.84</v>
      </c>
      <c r="F89" s="3"/>
    </row>
    <row r="90" spans="1:8" x14ac:dyDescent="0.25">
      <c r="C90" s="19" t="s">
        <v>78</v>
      </c>
      <c r="D90" s="37">
        <v>6.93</v>
      </c>
    </row>
    <row r="91" spans="1:8" x14ac:dyDescent="0.25">
      <c r="C91" s="19" t="s">
        <v>79</v>
      </c>
      <c r="D91" s="38">
        <v>6.9500000000000006E-2</v>
      </c>
    </row>
    <row r="92" spans="1:8" x14ac:dyDescent="0.25">
      <c r="C92" s="19" t="s">
        <v>80</v>
      </c>
      <c r="D92" s="39">
        <v>14.664443681844961</v>
      </c>
    </row>
    <row r="93" spans="1:8" x14ac:dyDescent="0.25">
      <c r="C93" s="19" t="s">
        <v>81</v>
      </c>
      <c r="D93" s="39">
        <v>14.565830556325393</v>
      </c>
    </row>
    <row r="94" spans="1:8" x14ac:dyDescent="0.25">
      <c r="A94" s="40" t="s">
        <v>82</v>
      </c>
      <c r="C94" s="19" t="s">
        <v>83</v>
      </c>
      <c r="D94" s="41">
        <v>0.32874209999999998</v>
      </c>
    </row>
    <row r="95" spans="1:8" x14ac:dyDescent="0.25">
      <c r="C95" s="19" t="s">
        <v>84</v>
      </c>
      <c r="D95" s="37">
        <v>0</v>
      </c>
    </row>
    <row r="96" spans="1:8" x14ac:dyDescent="0.25">
      <c r="C96" s="19" t="s">
        <v>85</v>
      </c>
      <c r="D96" s="37">
        <v>0</v>
      </c>
      <c r="F96" s="42"/>
      <c r="G96" s="43"/>
    </row>
    <row r="97" spans="1:8" x14ac:dyDescent="0.25">
      <c r="B97" s="44"/>
      <c r="C97" s="9"/>
    </row>
    <row r="98" spans="1:8" x14ac:dyDescent="0.25">
      <c r="F98" s="3">
        <f>+F75-SUM(F101:F106)</f>
        <v>0</v>
      </c>
    </row>
    <row r="99" spans="1:8" x14ac:dyDescent="0.25">
      <c r="C99" s="25" t="s">
        <v>86</v>
      </c>
      <c r="D99" s="25"/>
      <c r="E99" s="25"/>
      <c r="F99" s="25"/>
      <c r="G99" s="25"/>
      <c r="H99" s="25"/>
    </row>
    <row r="100" spans="1:8" x14ac:dyDescent="0.25">
      <c r="C100" s="25" t="s">
        <v>87</v>
      </c>
      <c r="D100" s="25"/>
      <c r="E100" s="25"/>
      <c r="F100" s="25" t="s">
        <v>9</v>
      </c>
      <c r="G100" s="25" t="s">
        <v>10</v>
      </c>
      <c r="H100" s="25" t="s">
        <v>11</v>
      </c>
    </row>
    <row r="101" spans="1:8" x14ac:dyDescent="0.25">
      <c r="A101" t="s">
        <v>88</v>
      </c>
      <c r="C101" s="19" t="s">
        <v>89</v>
      </c>
      <c r="D101" s="10"/>
      <c r="E101" s="16"/>
      <c r="F101" s="45">
        <f>SUMIF(Table1345676[[Industry ]],A101,Table1345676[Market Value])</f>
        <v>1214892475.71</v>
      </c>
      <c r="G101" s="46">
        <f>+F101/$F$87</f>
        <v>0.78392845661659338</v>
      </c>
      <c r="H101" s="10"/>
    </row>
    <row r="102" spans="1:8" x14ac:dyDescent="0.25">
      <c r="A102" s="10" t="s">
        <v>90</v>
      </c>
      <c r="C102" s="10" t="s">
        <v>91</v>
      </c>
      <c r="D102" s="10"/>
      <c r="E102" s="16"/>
      <c r="F102" s="45">
        <f>SUMIF(Table1345676[[Industry ]],A102,Table1345676[Market Value])</f>
        <v>203301746.20999998</v>
      </c>
      <c r="G102" s="46">
        <f t="shared" ref="G102" si="2">+F102/$F$87</f>
        <v>0.13118364573023078</v>
      </c>
      <c r="H102" s="10"/>
    </row>
    <row r="103" spans="1:8" x14ac:dyDescent="0.25">
      <c r="C103" s="10" t="s">
        <v>92</v>
      </c>
      <c r="D103" s="10"/>
      <c r="E103" s="16"/>
      <c r="F103" s="45">
        <f>SUMIF($E$115:$E$122,C103,H115:H122)</f>
        <v>3287421</v>
      </c>
      <c r="G103" s="46">
        <f>+F103/$F$87</f>
        <v>2.121260047538679E-3</v>
      </c>
      <c r="H103" s="10"/>
    </row>
    <row r="104" spans="1:8" x14ac:dyDescent="0.25">
      <c r="C104" s="10" t="s">
        <v>93</v>
      </c>
      <c r="D104" s="10"/>
      <c r="E104" s="16"/>
      <c r="F104" s="45">
        <f t="shared" ref="F104:F112" si="3">SUMIF($E$115:$E$122,C104,H116:H123)</f>
        <v>0</v>
      </c>
      <c r="G104" s="46">
        <f t="shared" ref="G104:G112" si="4">+F104/$F$87</f>
        <v>0</v>
      </c>
      <c r="H104" s="10"/>
    </row>
    <row r="105" spans="1:8" x14ac:dyDescent="0.25">
      <c r="C105" s="10" t="s">
        <v>94</v>
      </c>
      <c r="D105" s="10"/>
      <c r="E105" s="16"/>
      <c r="F105" s="45">
        <f t="shared" si="3"/>
        <v>0</v>
      </c>
      <c r="G105" s="46">
        <f t="shared" si="4"/>
        <v>0</v>
      </c>
      <c r="H105" s="10"/>
    </row>
    <row r="106" spans="1:8" x14ac:dyDescent="0.25">
      <c r="C106" s="10" t="s">
        <v>95</v>
      </c>
      <c r="D106" s="10"/>
      <c r="E106" s="16"/>
      <c r="F106" s="45">
        <f t="shared" si="3"/>
        <v>0</v>
      </c>
      <c r="G106" s="46">
        <f t="shared" si="4"/>
        <v>0</v>
      </c>
      <c r="H106" s="10"/>
    </row>
    <row r="107" spans="1:8" x14ac:dyDescent="0.25">
      <c r="C107" s="10" t="s">
        <v>96</v>
      </c>
      <c r="D107" s="10"/>
      <c r="E107" s="16"/>
      <c r="F107" s="45">
        <f t="shared" si="3"/>
        <v>0</v>
      </c>
      <c r="G107" s="46">
        <f t="shared" si="4"/>
        <v>0</v>
      </c>
      <c r="H107" s="10"/>
    </row>
    <row r="108" spans="1:8" x14ac:dyDescent="0.25">
      <c r="C108" s="10" t="s">
        <v>97</v>
      </c>
      <c r="D108" s="10"/>
      <c r="E108" s="16"/>
      <c r="F108" s="45">
        <f t="shared" si="3"/>
        <v>0</v>
      </c>
      <c r="G108" s="46">
        <f t="shared" si="4"/>
        <v>0</v>
      </c>
      <c r="H108" s="10"/>
    </row>
    <row r="109" spans="1:8" x14ac:dyDescent="0.25">
      <c r="C109" s="10" t="s">
        <v>98</v>
      </c>
      <c r="D109" s="10"/>
      <c r="E109" s="16"/>
      <c r="F109" s="45">
        <f t="shared" si="3"/>
        <v>0</v>
      </c>
      <c r="G109" s="46">
        <f t="shared" si="4"/>
        <v>0</v>
      </c>
      <c r="H109" s="10"/>
    </row>
    <row r="110" spans="1:8" x14ac:dyDescent="0.25">
      <c r="C110" s="10" t="s">
        <v>99</v>
      </c>
      <c r="D110" s="10"/>
      <c r="E110" s="16"/>
      <c r="F110" s="45">
        <f>SUMIF($E$115:$E$122,C110,H122:H129)</f>
        <v>0</v>
      </c>
      <c r="G110" s="46">
        <f t="shared" si="4"/>
        <v>0</v>
      </c>
      <c r="H110" s="10"/>
    </row>
    <row r="111" spans="1:8" x14ac:dyDescent="0.25">
      <c r="C111" s="10" t="s">
        <v>100</v>
      </c>
      <c r="D111" s="10"/>
      <c r="E111" s="16"/>
      <c r="F111" s="45">
        <f t="shared" si="3"/>
        <v>0</v>
      </c>
      <c r="G111" s="46">
        <f t="shared" si="4"/>
        <v>0</v>
      </c>
      <c r="H111" s="10"/>
    </row>
    <row r="112" spans="1:8" x14ac:dyDescent="0.25">
      <c r="C112" s="10" t="s">
        <v>101</v>
      </c>
      <c r="D112" s="10"/>
      <c r="E112" s="16"/>
      <c r="F112" s="45">
        <f t="shared" si="3"/>
        <v>0</v>
      </c>
      <c r="G112" s="46">
        <f t="shared" si="4"/>
        <v>0</v>
      </c>
      <c r="H112" s="10"/>
    </row>
    <row r="115" spans="5:8" x14ac:dyDescent="0.25">
      <c r="E115" s="10" t="s">
        <v>92</v>
      </c>
      <c r="F115" s="10" t="s">
        <v>102</v>
      </c>
      <c r="G115">
        <f>SUMIF($H$7:$H$59,F115,$E$7:$E$59)</f>
        <v>0</v>
      </c>
      <c r="H115">
        <f>SUMIF($H$7:$H$59,F115,$F$7:$F$59)</f>
        <v>0</v>
      </c>
    </row>
    <row r="116" spans="5:8" x14ac:dyDescent="0.25">
      <c r="E116" s="10" t="s">
        <v>92</v>
      </c>
      <c r="F116" s="10" t="s">
        <v>103</v>
      </c>
      <c r="G116">
        <f t="shared" ref="G116:G122" si="5">SUMIF($H$7:$H$59,F116,$E$7:$E$59)</f>
        <v>0</v>
      </c>
      <c r="H116">
        <f t="shared" ref="H116:H122" si="6">SUMIF($H$7:$H$59,F116,$F$7:$F$59)</f>
        <v>0</v>
      </c>
    </row>
    <row r="117" spans="5:8" x14ac:dyDescent="0.25">
      <c r="E117" s="10" t="s">
        <v>92</v>
      </c>
      <c r="F117" s="10" t="s">
        <v>104</v>
      </c>
      <c r="G117">
        <f t="shared" si="5"/>
        <v>3</v>
      </c>
      <c r="H117">
        <f t="shared" si="6"/>
        <v>3287421</v>
      </c>
    </row>
    <row r="118" spans="5:8" x14ac:dyDescent="0.25">
      <c r="E118" s="10" t="s">
        <v>94</v>
      </c>
      <c r="F118" s="10" t="s">
        <v>105</v>
      </c>
      <c r="G118">
        <f t="shared" si="5"/>
        <v>0</v>
      </c>
      <c r="H118">
        <f t="shared" si="6"/>
        <v>0</v>
      </c>
    </row>
    <row r="119" spans="5:8" x14ac:dyDescent="0.25">
      <c r="E119" s="10" t="s">
        <v>95</v>
      </c>
      <c r="F119" s="10" t="s">
        <v>106</v>
      </c>
      <c r="G119">
        <f t="shared" si="5"/>
        <v>0</v>
      </c>
      <c r="H119">
        <f t="shared" si="6"/>
        <v>0</v>
      </c>
    </row>
    <row r="120" spans="5:8" x14ac:dyDescent="0.25">
      <c r="E120" s="10" t="s">
        <v>92</v>
      </c>
      <c r="F120" s="10" t="s">
        <v>107</v>
      </c>
      <c r="G120">
        <f t="shared" si="5"/>
        <v>0</v>
      </c>
      <c r="H120">
        <f t="shared" si="6"/>
        <v>0</v>
      </c>
    </row>
    <row r="121" spans="5:8" x14ac:dyDescent="0.25">
      <c r="E121" s="10" t="s">
        <v>95</v>
      </c>
      <c r="F121" s="10" t="s">
        <v>108</v>
      </c>
      <c r="G121">
        <f t="shared" si="5"/>
        <v>0</v>
      </c>
      <c r="H121">
        <f t="shared" si="6"/>
        <v>0</v>
      </c>
    </row>
    <row r="122" spans="5:8" x14ac:dyDescent="0.25">
      <c r="E122" s="10" t="s">
        <v>92</v>
      </c>
      <c r="F122" s="10" t="s">
        <v>109</v>
      </c>
      <c r="G122">
        <f t="shared" si="5"/>
        <v>0</v>
      </c>
      <c r="H122">
        <f t="shared" si="6"/>
        <v>0</v>
      </c>
    </row>
    <row r="123" spans="5:8" x14ac:dyDescent="0.25">
      <c r="G123" t="s">
        <v>110</v>
      </c>
      <c r="H123" t="s">
        <v>110</v>
      </c>
    </row>
  </sheetData>
  <pageMargins left="0.7" right="0.7" top="0.75" bottom="0.75" header="0.3" footer="0.3"/>
  <pageSetup scale="45" orientation="portrait" horizontalDpi="4294967295" verticalDpi="4294967295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G-TIER I</vt:lpstr>
      <vt:lpstr>'G-TIER I'!Print_Area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Jaibind Sahu</dc:creator>
  <cp:lastModifiedBy>Jaibind Sahu</cp:lastModifiedBy>
  <dcterms:created xsi:type="dcterms:W3CDTF">2022-03-10T12:36:30Z</dcterms:created>
  <dcterms:modified xsi:type="dcterms:W3CDTF">2022-03-10T12:36:50Z</dcterms:modified>
</cp:coreProperties>
</file>